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slicerCaches/slicerCache16.xml" ContentType="application/vnd.ms-excel.slicerCache+xml"/>
  <Override PartName="/xl/slicerCaches/slicerCache17.xml" ContentType="application/vnd.ms-excel.slicerCache+xml"/>
  <Override PartName="/xl/slicerCaches/slicerCache18.xml" ContentType="application/vnd.ms-excel.slicerCache+xml"/>
  <Override PartName="/xl/slicerCaches/slicerCache19.xml" ContentType="application/vnd.ms-excel.slicerCache+xml"/>
  <Override PartName="/xl/slicerCaches/slicerCache20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49.xml" ContentType="application/vnd.openxmlformats-officedocument.spreadsheetml.pivotTable+xml"/>
  <Override PartName="/xl/pivotTables/pivotTable50.xml" ContentType="application/vnd.openxmlformats-officedocument.spreadsheetml.pivotTable+xml"/>
  <Override PartName="/xl/pivotTables/pivotTable51.xml" ContentType="application/vnd.openxmlformats-officedocument.spreadsheetml.pivotTable+xml"/>
  <Override PartName="/xl/pivotTables/pivotTable52.xml" ContentType="application/vnd.openxmlformats-officedocument.spreadsheetml.pivotTable+xml"/>
  <Override PartName="/xl/pivotTables/pivotTable53.xml" ContentType="application/vnd.openxmlformats-officedocument.spreadsheetml.pivotTable+xml"/>
  <Override PartName="/xl/pivotTables/pivotTable54.xml" ContentType="application/vnd.openxmlformats-officedocument.spreadsheetml.pivotTable+xml"/>
  <Override PartName="/xl/pivotTables/pivotTable55.xml" ContentType="application/vnd.openxmlformats-officedocument.spreadsheetml.pivotTable+xml"/>
  <Override PartName="/xl/pivotTables/pivotTable56.xml" ContentType="application/vnd.openxmlformats-officedocument.spreadsheetml.pivotTable+xml"/>
  <Override PartName="/xl/pivotTables/pivotTable57.xml" ContentType="application/vnd.openxmlformats-officedocument.spreadsheetml.pivotTable+xml"/>
  <Override PartName="/xl/pivotTables/pivotTable58.xml" ContentType="application/vnd.openxmlformats-officedocument.spreadsheetml.pivotTable+xml"/>
  <Override PartName="/xl/pivotTables/pivotTable59.xml" ContentType="application/vnd.openxmlformats-officedocument.spreadsheetml.pivotTable+xml"/>
  <Override PartName="/xl/pivotTables/pivotTable60.xml" ContentType="application/vnd.openxmlformats-officedocument.spreadsheetml.pivotTable+xml"/>
  <Override PartName="/xl/pivotTables/pivotTable6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slicers/slicer3.xml" ContentType="application/vnd.ms-excel.slicer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5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6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9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.xml" ContentType="application/vnd.openxmlformats-officedocument.drawing+xml"/>
  <Override PartName="/xl/slicers/slicer4.xml" ContentType="application/vnd.ms-excel.slicer+xml"/>
  <Override PartName="/xl/slicers/slicer5.xml" ContentType="application/vnd.ms-excel.slicer+xml"/>
  <Override PartName="/xl/charts/chart60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1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2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3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4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5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6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7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8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9.xml" ContentType="application/vnd.openxmlformats-officedocument.drawingml.chart+xml"/>
  <Override PartName="/xl/pivotTables/pivotTable62.xml" ContentType="application/vnd.openxmlformats-officedocument.spreadsheetml.pivotTable+xml"/>
  <Override PartName="/xl/pivotTables/pivotTable63.xml" ContentType="application/vnd.openxmlformats-officedocument.spreadsheetml.pivot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slicers/slicer6.xml" ContentType="application/vnd.ms-excel.slicer+xml"/>
  <Override PartName="/xl/pivotTables/pivotTable64.xml" ContentType="application/vnd.openxmlformats-officedocument.spreadsheetml.pivotTable+xml"/>
  <Override PartName="/xl/pivotTables/pivotTable65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slicers/slicer7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Jacobo\DATOS PISOS\"/>
    </mc:Choice>
  </mc:AlternateContent>
  <xr:revisionPtr revIDLastSave="0" documentId="13_ncr:1_{98F0DBAE-6F82-4A7F-AFA6-8B98054CFBCB}" xr6:coauthVersionLast="47" xr6:coauthVersionMax="47" xr10:uidLastSave="{00000000-0000-0000-0000-000000000000}"/>
  <bookViews>
    <workbookView xWindow="28680" yWindow="-120" windowWidth="29040" windowHeight="15720" activeTab="1" xr2:uid="{437DBF1C-9D50-47AE-A4CC-6204E2D573F7}"/>
  </bookViews>
  <sheets>
    <sheet name="Tabla_Alquier" sheetId="3" r:id="rId1"/>
    <sheet name="Tabla_Compra" sheetId="2" r:id="rId2"/>
    <sheet name="Dashboard" sheetId="6" r:id="rId3"/>
    <sheet name="Graficos" sheetId="4" r:id="rId4"/>
    <sheet name="DASHBOARD-FINAL" sheetId="14" r:id="rId5"/>
    <sheet name="DASHBOARD-FINAL2" sheetId="15" r:id="rId6"/>
    <sheet name="ALQUILER" sheetId="13" r:id="rId7"/>
    <sheet name="VENTA" sheetId="12" r:id="rId8"/>
  </sheets>
  <definedNames>
    <definedName name="_xlnm.Print_Area" localSheetId="4">'DASHBOARD-FINAL'!$A$1:$U$48</definedName>
    <definedName name="_xlnm.Print_Area" localSheetId="5">'DASHBOARD-FINAL2'!$A$1:$U$48</definedName>
    <definedName name="SegmentaciónDeDatos_AÑO">#N/A</definedName>
    <definedName name="SegmentaciónDeDatos_AÑO1">#N/A</definedName>
    <definedName name="SegmentaciónDeDatos_AÑO2">#N/A</definedName>
    <definedName name="SegmentaciónDeDatos_AÑO3">#N/A</definedName>
    <definedName name="SegmentaciónDeDatos_ASCENSOR">#N/A</definedName>
    <definedName name="SegmentaciónDeDatos_ASCENSOR1">#N/A</definedName>
    <definedName name="SegmentaciónDeDatos_CIUDAD">#N/A</definedName>
    <definedName name="SegmentaciónDeDatos_CIUDAD1">#N/A</definedName>
    <definedName name="SegmentaciónDeDatos_CIUDAD2">#N/A</definedName>
    <definedName name="SegmentaciónDeDatos_CIUDAD3">#N/A</definedName>
    <definedName name="SegmentaciónDeDatos_EX_IN">#N/A</definedName>
    <definedName name="SegmentaciónDeDatos_EX_IN1">#N/A</definedName>
    <definedName name="SegmentaciónDeDatos_GARAJE">#N/A</definedName>
    <definedName name="SegmentaciónDeDatos_GARAJE1">#N/A</definedName>
    <definedName name="SegmentaciónDeDatos_HABITACIONE">#N/A</definedName>
    <definedName name="SegmentaciónDeDatos_HABITACIONES">#N/A</definedName>
    <definedName name="SegmentaciónDeDatos_PLANTA">#N/A</definedName>
    <definedName name="SegmentaciónDeDatos_PLANTA1">#N/A</definedName>
    <definedName name="SegmentaciónDeDatos_VIVIENDA">#N/A</definedName>
    <definedName name="SegmentaciónDeDatos_VIVIENDA1">#N/A</definedName>
  </definedNames>
  <calcPr calcId="191029"/>
  <pivotCaches>
    <pivotCache cacheId="154" r:id="rId9"/>
    <pivotCache cacheId="137" r:id="rId10"/>
    <pivotCache cacheId="153" r:id="rId11"/>
    <pivotCache cacheId="165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3" l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E60" i="4"/>
  <c r="D65" i="4" s="1"/>
  <c r="E59" i="4"/>
  <c r="C65" i="4" s="1"/>
  <c r="E58" i="4"/>
  <c r="B65" i="4" s="1"/>
  <c r="CE55" i="4"/>
  <c r="CD56" i="4" s="1"/>
  <c r="CE54" i="4"/>
  <c r="CC56" i="4" s="1"/>
  <c r="CE53" i="4"/>
  <c r="CB56" i="4" s="1"/>
  <c r="P24" i="13"/>
  <c r="P24" i="12"/>
  <c r="G13" i="6"/>
  <c r="G14" i="6"/>
  <c r="G12" i="6"/>
  <c r="AW19" i="4"/>
  <c r="AW16" i="4"/>
  <c r="H12" i="6"/>
  <c r="H13" i="6"/>
  <c r="AZ19" i="4"/>
  <c r="H14" i="6"/>
  <c r="AZ16" i="4" l="1"/>
  <c r="I12" i="6"/>
  <c r="J12" i="6" s="1"/>
  <c r="I13" i="6"/>
  <c r="J13" i="6" s="1"/>
  <c r="I14" i="6"/>
  <c r="J14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4540A3-C5FE-47E5-AAE3-097D6E9DEF70}" keepAlive="1" name="Consulta - ALQUILER ALGECIRAS" description="Conexión a la consulta 'ALQUILER ALGECIRAS' en el libro." type="5" refreshedVersion="0" background="1">
    <dbPr connection="Provider=Microsoft.Mashup.OleDb.1;Data Source=$Workbook$;Location=&quot;ALQUILER ALGECIRAS&quot;;Extended Properties=&quot;&quot;" command="SELECT * FROM [ALQUILER ALGECIRAS]"/>
  </connection>
  <connection id="2" xr16:uid="{11319035-FBAF-4EEC-8B81-4FDE6F481CBD}" keepAlive="1" name="Consulta - ALQUILER MADRID" description="Conexión a la consulta 'ALQUILER MADRID' en el libro." type="5" refreshedVersion="0" background="1">
    <dbPr connection="Provider=Microsoft.Mashup.OleDb.1;Data Source=$Workbook$;Location=&quot;ALQUILER MADRID&quot;;Extended Properties=&quot;&quot;" command="SELECT * FROM [ALQUILER MADRID]"/>
  </connection>
  <connection id="3" xr16:uid="{03111466-61F8-4615-AA3F-9D8ED33D2E59}" keepAlive="1" name="Consulta - ALQUILER SEVILLA" description="Conexión a la consulta 'ALQUILER SEVILLA' en el libro." type="5" refreshedVersion="0" background="1">
    <dbPr connection="Provider=Microsoft.Mashup.OleDb.1;Data Source=$Workbook$;Location=&quot;ALQUILER SEVILLA&quot;;Extended Properties=&quot;&quot;" command="SELECT * FROM [ALQUILER SEVILLA]"/>
  </connection>
  <connection id="4" xr16:uid="{79F472F9-AEEE-4424-AB81-CDEEFFF02333}" keepAlive="1" name="Consulta - EVOLUCION ALQUILERES" description="Conexión a la consulta 'EVOLUCION ALQUILERES' en el libro." type="5" refreshedVersion="8" background="1" saveData="1">
    <dbPr connection="Provider=Microsoft.Mashup.OleDb.1;Data Source=$Workbook$;Location=&quot;EVOLUCION ALQUILERES&quot;;Extended Properties=&quot;&quot;" command="SELECT * FROM [EVOLUCION ALQUILERES]"/>
  </connection>
  <connection id="5" xr16:uid="{B352D129-EA10-4746-9BD7-F150221095A0}" keepAlive="1" name="Consulta - EVOLUCIÓN VENTAS" description="Conexión a la consulta 'EVOLUCIÓN VENTAS' en el libro." type="5" refreshedVersion="8" background="1" saveData="1">
    <dbPr connection="Provider=Microsoft.Mashup.OleDb.1;Data Source=$Workbook$;Location=&quot;EVOLUCIÓN VENTAS&quot;;Extended Properties=&quot;&quot;" command="SELECT * FROM [EVOLUCIÓN VENTAS]"/>
  </connection>
  <connection id="6" xr16:uid="{6C051152-347F-4CB6-A599-E84F9AA37C4A}" keepAlive="1" name="Consulta - EVOLUCIÓN VENTAS (2)" description="Conexión a la consulta 'EVOLUCIÓN VENTAS (2)' en el libro." type="5" refreshedVersion="8" background="1" saveData="1">
    <dbPr connection="Provider=Microsoft.Mashup.OleDb.1;Data Source=$Workbook$;Location=&quot;EVOLUCIÓN VENTAS (2)&quot;;Extended Properties=&quot;&quot;" command="SELECT * FROM [EVOLUCIÓN VENTAS (2)]"/>
  </connection>
  <connection id="7" xr16:uid="{53843F03-D2E6-45FD-B500-FB8BD6F5F4EC}" keepAlive="1" name="Consulta - VENTAS ALGECIRAS" description="Conexión a la consulta 'VENTAS ALGECIRAS' en el libro." type="5" refreshedVersion="0" background="1">
    <dbPr connection="Provider=Microsoft.Mashup.OleDb.1;Data Source=$Workbook$;Location=&quot;VENTAS ALGECIRAS&quot;;Extended Properties=&quot;&quot;" command="SELECT * FROM [VENTAS ALGECIRAS]"/>
  </connection>
  <connection id="8" xr16:uid="{16CB38B3-5D45-4C8C-A14D-8F32211C2343}" keepAlive="1" name="Consulta - VENTAS ALGECIRAS (2)" description="Conexión a la consulta 'VENTAS ALGECIRAS (2)' en el libro." type="5" refreshedVersion="0" background="1">
    <dbPr connection="Provider=Microsoft.Mashup.OleDb.1;Data Source=$Workbook$;Location=&quot;VENTAS ALGECIRAS (2)&quot;;Extended Properties=&quot;&quot;" command="SELECT * FROM [VENTAS ALGECIRAS (2)]"/>
  </connection>
  <connection id="9" xr16:uid="{EEA32D03-A967-467A-B3C1-089ECB0D2EE7}" keepAlive="1" name="Consulta - VENTAS MADRID" description="Conexión a la consulta 'VENTAS MADRID' en el libro." type="5" refreshedVersion="0" background="1">
    <dbPr connection="Provider=Microsoft.Mashup.OleDb.1;Data Source=$Workbook$;Location=&quot;VENTAS MADRID&quot;;Extended Properties=&quot;&quot;" command="SELECT * FROM [VENTAS MADRID]"/>
  </connection>
  <connection id="10" xr16:uid="{D09E9D3E-91DF-4778-A493-3546DDB01FF5}" keepAlive="1" name="Consulta - VENTAS MADRID (2)" description="Conexión a la consulta 'VENTAS MADRID (2)' en el libro." type="5" refreshedVersion="0" background="1">
    <dbPr connection="Provider=Microsoft.Mashup.OleDb.1;Data Source=$Workbook$;Location=&quot;VENTAS MADRID (2)&quot;;Extended Properties=&quot;&quot;" command="SELECT * FROM [VENTAS MADRID (2)]"/>
  </connection>
  <connection id="11" xr16:uid="{764DF702-81D1-4F31-A19F-39E83A47EBF2}" keepAlive="1" name="Consulta - VENTAS SEVILLA" description="Conexión a la consulta 'VENTAS SEVILLA' en el libro." type="5" refreshedVersion="0" background="1">
    <dbPr connection="Provider=Microsoft.Mashup.OleDb.1;Data Source=$Workbook$;Location=&quot;VENTAS SEVILLA&quot;;Extended Properties=&quot;&quot;" command="SELECT * FROM [VENTAS SEVILLA]"/>
  </connection>
  <connection id="12" xr16:uid="{13EE0097-8EB3-4B3C-A2B0-FC5A168ABD90}" keepAlive="1" name="Consulta - VENTAS SEVILLA (2)" description="Conexión a la consulta 'VENTAS SEVILLA (2)' en el libro." type="5" refreshedVersion="0" background="1">
    <dbPr connection="Provider=Microsoft.Mashup.OleDb.1;Data Source=$Workbook$;Location=&quot;VENTAS SEVILLA (2)&quot;;Extended Properties=&quot;&quot;" command="SELECT * FROM [VENTAS SEVILLA (2)]"/>
  </connection>
</connections>
</file>

<file path=xl/sharedStrings.xml><?xml version="1.0" encoding="utf-8"?>
<sst xmlns="http://schemas.openxmlformats.org/spreadsheetml/2006/main" count="39431" uniqueCount="4170">
  <si>
    <t>TITULO</t>
  </si>
  <si>
    <t>CIUDAD</t>
  </si>
  <si>
    <t>COSTE</t>
  </si>
  <si>
    <t>HABITACIONE</t>
  </si>
  <si>
    <t>METROS CUADRADOS</t>
  </si>
  <si>
    <t>VIVIENDA</t>
  </si>
  <si>
    <t>PLANTA</t>
  </si>
  <si>
    <t>ASCENSOR</t>
  </si>
  <si>
    <t>EX/IN</t>
  </si>
  <si>
    <t>Garaje incluido</t>
  </si>
  <si>
    <t>COSTE GARAJE</t>
  </si>
  <si>
    <t>COSTE TOTAL</t>
  </si>
  <si>
    <t>COSTE/METRO</t>
  </si>
  <si>
    <t>COSTE/HABITACION</t>
  </si>
  <si>
    <t>Piso en calle Miguel Martín, Centro131</t>
  </si>
  <si>
    <t xml:space="preserve"> Algeciras</t>
  </si>
  <si>
    <t>Piso</t>
  </si>
  <si>
    <t>2º</t>
  </si>
  <si>
    <t>No</t>
  </si>
  <si>
    <t>Exterior</t>
  </si>
  <si>
    <t>No incluido</t>
  </si>
  <si>
    <t>Casa o chalet independiente en calle Huerta las Pilas, La Granja - La Colina 20</t>
  </si>
  <si>
    <t>Casa</t>
  </si>
  <si>
    <t>N/A</t>
  </si>
  <si>
    <t>Casa o chalet independiente en calle Trepadora, La Granja - La Colina 22</t>
  </si>
  <si>
    <t>Chalet adosado en carretera al Cobre, La Granja - La Colina 9</t>
  </si>
  <si>
    <t>Casa o chalet independiente en carretera al Cobre, La Granja - La Colina 23</t>
  </si>
  <si>
    <t>Piso en avenida Virgen del Carmen, Centro80</t>
  </si>
  <si>
    <t>11º</t>
  </si>
  <si>
    <t>Si</t>
  </si>
  <si>
    <t>Interior</t>
  </si>
  <si>
    <t>Chalet pareado en avenida Agua Marina, 45, Puerta Europa-Virgen de la Palma57</t>
  </si>
  <si>
    <t>Chalet adosado en calle Tetuán, Puerta Europa-Virgen de la Palma3</t>
  </si>
  <si>
    <t>Casa o chalet independiente en calle Guadix, Saladillo 18</t>
  </si>
  <si>
    <t>Piso en calle Jacinto Benavente, La Reconquista 94</t>
  </si>
  <si>
    <t>1º</t>
  </si>
  <si>
    <t>Piso en Centro167</t>
  </si>
  <si>
    <t>4º</t>
  </si>
  <si>
    <t>Piso en Saladillo 127</t>
  </si>
  <si>
    <t>Casa o chalet independiente en Saladillo 37</t>
  </si>
  <si>
    <t>Piso en calle San Francisco, Puerta Europa-Virgen de la Palma143</t>
  </si>
  <si>
    <t>3º</t>
  </si>
  <si>
    <t>Piso en Centro197</t>
  </si>
  <si>
    <t>7º</t>
  </si>
  <si>
    <t>Piso en Centro198</t>
  </si>
  <si>
    <t>Piso en avenida Virgen del Carmen, La Reconquista 196</t>
  </si>
  <si>
    <t>Piso en La Reconquista 146</t>
  </si>
  <si>
    <t>Piso en Centro145</t>
  </si>
  <si>
    <t>Casa o chalet independiente en Centro24</t>
  </si>
  <si>
    <t>Casa o chalet independiente en Centro25</t>
  </si>
  <si>
    <t>Piso en avenida Fuerzas Armadas, La Reconquista 135</t>
  </si>
  <si>
    <t>Piso en San Bernabé185</t>
  </si>
  <si>
    <t>5º</t>
  </si>
  <si>
    <t>Piso en Centro168</t>
  </si>
  <si>
    <t>Casa o chalet independiente en calle el Periquito, El Rinconcillo 16</t>
  </si>
  <si>
    <t>Piso en Centro69</t>
  </si>
  <si>
    <t>Bajo</t>
  </si>
  <si>
    <t>Piso en avenida Francia, El Rinconcillo 155</t>
  </si>
  <si>
    <t>Piso en calle Regino Martínez, 2 123</t>
  </si>
  <si>
    <t>Piso en calle Teniente Miranda, Centro74</t>
  </si>
  <si>
    <t>Piso en calle Alfonso XI, 21, Centro86</t>
  </si>
  <si>
    <t>Casa o chalet independiente en avenida Agua Marina, Puerta Europa-Virgen de la Palma11</t>
  </si>
  <si>
    <t>Chalet adosado en San Bernabé50</t>
  </si>
  <si>
    <t xml:space="preserve"> Sevilla</t>
  </si>
  <si>
    <t>Piso en calle Baluarte, Centro181</t>
  </si>
  <si>
    <t>Chalet pareado en calle Cabo Cope, El Rinconcillo 2</t>
  </si>
  <si>
    <t>Piso en Centro68</t>
  </si>
  <si>
    <t>Chalet adosado en calle Cabo Finisterre, El Rinconcillo 1</t>
  </si>
  <si>
    <t>Chalet adosado en San García 62</t>
  </si>
  <si>
    <t>Chalet adosado en Urbanización la Cornisa 4</t>
  </si>
  <si>
    <t>Chalet pareado en calle Trucha, San García 5</t>
  </si>
  <si>
    <t>Ático en avenida Vista Mar, 6, San Bernabé193</t>
  </si>
  <si>
    <t>Piso en avenida Virgen de la Palma, Puerta Europa-Virgen de la Palma158</t>
  </si>
  <si>
    <t>Piso en San Bernabé184</t>
  </si>
  <si>
    <t>Chalet pareado en calle Árbol de la Cigüeña, 2 -7</t>
  </si>
  <si>
    <t>Chalet adosado en San García 48</t>
  </si>
  <si>
    <t>Chalet adosado en calle la Carpa, San García 60</t>
  </si>
  <si>
    <t>Chalet pareado en La Granja - La Colina 58</t>
  </si>
  <si>
    <t>Chalet adosado en San García 49</t>
  </si>
  <si>
    <t>Chalet adosado en Urbanización Playa Getares, San García 6</t>
  </si>
  <si>
    <t>Piso en La Reconquista 98</t>
  </si>
  <si>
    <t>Chalet pareado en calle la Grulla, El Rinconcillo 45</t>
  </si>
  <si>
    <t>Casa o chalet independiente en calle Thomas Edison, La Granja - La Colina 21</t>
  </si>
  <si>
    <t>Chalet adosado en calle Ortigas, 224 -300, San García 46</t>
  </si>
  <si>
    <t>Casa o chalet independiente en calle Abogados de Oficio, El Rinconcillo 12</t>
  </si>
  <si>
    <t>Casa o chalet independiente en El Rinconcillo 31</t>
  </si>
  <si>
    <t>Piso en Misioneras Concepcionistas, 13, El Rinconcillo 75</t>
  </si>
  <si>
    <t>6º</t>
  </si>
  <si>
    <t>Pago</t>
  </si>
  <si>
    <t>Chalet en Los Pinos42</t>
  </si>
  <si>
    <t>Casa o chalet independiente en La Granja - La Colina 34</t>
  </si>
  <si>
    <t>Casa o chalet independiente en calle el Limón, 31 -15</t>
  </si>
  <si>
    <t xml:space="preserve"> Madrid</t>
  </si>
  <si>
    <t>9º</t>
  </si>
  <si>
    <t>22º</t>
  </si>
  <si>
    <t>10º</t>
  </si>
  <si>
    <t>HABITACIONES</t>
  </si>
  <si>
    <t>EX-IN</t>
  </si>
  <si>
    <t>GARAJE</t>
  </si>
  <si>
    <t>COSTE GARJE</t>
  </si>
  <si>
    <t>COSTE HABITACION</t>
  </si>
  <si>
    <t>Ático en avenida de América/ 3</t>
  </si>
  <si>
    <t>Algeciras</t>
  </si>
  <si>
    <t>Madrid</t>
  </si>
  <si>
    <t>Sevilla</t>
  </si>
  <si>
    <t>Casa o chalet independiente en calle Arcos del Cobre/ 108</t>
  </si>
  <si>
    <t>Casa o chalet independiente en calle erizos/ 329</t>
  </si>
  <si>
    <t>Casa o chalet independiente en calle Ostras/ San García - La Juliana</t>
  </si>
  <si>
    <t>Casa o chalet independiente en San García - La Juliana/ Algeciras</t>
  </si>
  <si>
    <t>Chalet adosado en avenida Virgen del Carmen/ 85</t>
  </si>
  <si>
    <t>Chalet adosado en calle Fragata/ San García - La Juliana</t>
  </si>
  <si>
    <t>Chalet adosado en calle Juan Morrison/ Centro</t>
  </si>
  <si>
    <t>Chalet adosado en calle sindicalista Luis Cobos/ 2</t>
  </si>
  <si>
    <t>Chalet adosado en carretera la mediana/ 6</t>
  </si>
  <si>
    <t>Chalet adosado en Centro/ Algeciras</t>
  </si>
  <si>
    <t>Chalet adosado en Los Pinos/ Algeciras</t>
  </si>
  <si>
    <t>Chalet adosado en San García - La Juliana/ Algeciras</t>
  </si>
  <si>
    <t>Chalet adosado en Urbanización Playa Getares/ 6</t>
  </si>
  <si>
    <t>Chalet pareado en calle sindicalista Luis Cobos/ 2</t>
  </si>
  <si>
    <t>Chalet pareado en carretera la Mediana/ s/n</t>
  </si>
  <si>
    <t>Chalet pareado en San García - La Juliana/ Algeciras</t>
  </si>
  <si>
    <t>Dúplex en calle Minerva/ 2</t>
  </si>
  <si>
    <t>Piso en avenida Agustín Bálsamo/ 12</t>
  </si>
  <si>
    <t>Piso en avenida Blas Infante/ 2</t>
  </si>
  <si>
    <t>Piso en avenida Bruselas/ 1</t>
  </si>
  <si>
    <t>Piso en avenida de América/ Urb. Marina del Carmen</t>
  </si>
  <si>
    <t>Piso en avenida España/ La Reconquista - El Ensanche</t>
  </si>
  <si>
    <t>Piso en avenida Ramón Puyol/ 20</t>
  </si>
  <si>
    <t>Piso en avenida Virgen de la Palma/ 6</t>
  </si>
  <si>
    <t>Piso en avenida Virgen de la Palma/ s/n</t>
  </si>
  <si>
    <t>Piso en avenida Vistamar/ 11</t>
  </si>
  <si>
    <t>Piso en calle Cabo Blanco/ 30</t>
  </si>
  <si>
    <t>Piso en calle Comandante Gómez Ortega/ 37</t>
  </si>
  <si>
    <t>Piso en calle María Auxiliadora/ 6</t>
  </si>
  <si>
    <t>Piso en calle Misioneras Concepcionistas/ s/n</t>
  </si>
  <si>
    <t>Piso en calle Oporto/ s/n</t>
  </si>
  <si>
    <t>Piso en calle Pájaro Carpintero/ 25</t>
  </si>
  <si>
    <t>Piso en calle Ramón de Algeciras/ s/n</t>
  </si>
  <si>
    <t>Piso en calle San Antonio/ 24</t>
  </si>
  <si>
    <t>Piso en carretera Rinconcillo/ El Rinconcillo - San José Artesano</t>
  </si>
  <si>
    <t>Piso en Centro/ Algeciras</t>
  </si>
  <si>
    <t>8º</t>
  </si>
  <si>
    <t>Piso en Mariana De Pineda/ s/n</t>
  </si>
  <si>
    <t>Piso en Misioneras Concepcionistas/ s/n</t>
  </si>
  <si>
    <t>Piso en paseo de la Conferencia/ Centro</t>
  </si>
  <si>
    <t>Piso en plaza alta/ 2</t>
  </si>
  <si>
    <t>Piso en Puerta Europa-Virgen de la Palma-Estación/ Algeciras</t>
  </si>
  <si>
    <t>Piso en San García - La Juliana/ Algeciras</t>
  </si>
  <si>
    <t>Piso en Urb. Las Colinas/ 8</t>
  </si>
  <si>
    <t>Piso en Urbanización Jardines de Algetares/ 9</t>
  </si>
  <si>
    <t>Coste promedoio / minimo / maximo</t>
  </si>
  <si>
    <t>Promedio de COSTE</t>
  </si>
  <si>
    <t>Etiquetas de columna</t>
  </si>
  <si>
    <t>Total general</t>
  </si>
  <si>
    <t>Promedio de COSTE TOTAL</t>
  </si>
  <si>
    <t>Mín. de COSTE TOTAL2</t>
  </si>
  <si>
    <t>Máx. de COSTE TOTAL3</t>
  </si>
  <si>
    <t>Garajes en las diferentes ciudades</t>
  </si>
  <si>
    <t>Cuenta de GARAJE</t>
  </si>
  <si>
    <t>Etiquetas de fila</t>
  </si>
  <si>
    <t>Ciudad</t>
  </si>
  <si>
    <t>Análisis de coste por planta</t>
  </si>
  <si>
    <t>Análisis de coste por habitaciones</t>
  </si>
  <si>
    <t>Análisis de coste por exterior o interior</t>
  </si>
  <si>
    <t>Promedio de COSTE/METRO</t>
  </si>
  <si>
    <t>Promedio de COSTE HABITACION</t>
  </si>
  <si>
    <t>Análisis de coste garaje</t>
  </si>
  <si>
    <t>Mín. de COSTE GARJE</t>
  </si>
  <si>
    <t>Promedio de COSTE GARJE</t>
  </si>
  <si>
    <t>Máx. de COSTE GARJE2</t>
  </si>
  <si>
    <t>Cuenta de TITULO</t>
  </si>
  <si>
    <t>Promedio de COSTE/HABITACION</t>
  </si>
  <si>
    <t>Alquiler</t>
  </si>
  <si>
    <t>Compra</t>
  </si>
  <si>
    <t>Recuperación de la inversión meses</t>
  </si>
  <si>
    <t>Recuperación de la inversión año</t>
  </si>
  <si>
    <t>Segmentadores alquiler</t>
  </si>
  <si>
    <t>FECHA</t>
  </si>
  <si>
    <t>PRECIO M2</t>
  </si>
  <si>
    <t>VARIACION MENSUAL</t>
  </si>
  <si>
    <t>VARIACION TRIMESTRAL</t>
  </si>
  <si>
    <t>VARIACION ANUAL</t>
  </si>
  <si>
    <t>NEGOCIO</t>
  </si>
  <si>
    <t>ALGECIRAS</t>
  </si>
  <si>
    <t>ALQUILER</t>
  </si>
  <si>
    <t>n.d.</t>
  </si>
  <si>
    <t>MADRID</t>
  </si>
  <si>
    <t>SEVILLA</t>
  </si>
  <si>
    <t>VENTA</t>
  </si>
  <si>
    <t>2025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</si>
  <si>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</si>
  <si>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</si>
  <si>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</si>
  <si>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</si>
  <si>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</si>
  <si>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</si>
  <si>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</si>
  <si>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</si>
  <si>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</si>
  <si>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</si>
  <si>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</si>
  <si>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</si>
  <si>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</si>
  <si>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</si>
  <si>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</si>
  <si>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</si>
  <si>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</si>
  <si>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</si>
  <si>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Promedio de PRECIO M2</t>
  </si>
  <si>
    <t>2006</t>
  </si>
  <si>
    <t>Análisis de coste por ASCENSOR</t>
  </si>
  <si>
    <t>Suma de COSTE/HABITACION</t>
  </si>
  <si>
    <t>COMPRA</t>
  </si>
  <si>
    <t>SI</t>
  </si>
  <si>
    <t>NO</t>
  </si>
  <si>
    <t>AÑO</t>
  </si>
  <si>
    <t>PRE</t>
  </si>
  <si>
    <t>POST</t>
  </si>
  <si>
    <t>% DIFERENCIA</t>
  </si>
  <si>
    <t>TIEMPO DE RCUPERACIÓN</t>
  </si>
  <si>
    <t>MESES</t>
  </si>
  <si>
    <t>AÑOS</t>
  </si>
  <si>
    <t>ALQ</t>
  </si>
  <si>
    <t>COMP</t>
  </si>
  <si>
    <t>AREA</t>
  </si>
  <si>
    <t>Piso en calle Gerardo Diego1</t>
  </si>
  <si>
    <t>Piso en calle Ruiseñor2</t>
  </si>
  <si>
    <t>Estudio en calle Chile3</t>
  </si>
  <si>
    <t>Aljarafe</t>
  </si>
  <si>
    <t>Piso en Casiodoro de Reina4</t>
  </si>
  <si>
    <t>Dúplex en Juan Varela Gómez5</t>
  </si>
  <si>
    <t>Area Metropolitana</t>
  </si>
  <si>
    <t>Ático en Juan Varela Gómez6</t>
  </si>
  <si>
    <t>Ático en Juan Varela Gómez7</t>
  </si>
  <si>
    <t>Piso en Juan Varela Gómez8</t>
  </si>
  <si>
    <t>Piso en Juan Varela Gómez9</t>
  </si>
  <si>
    <t>Piso en Juan Varela Gómez10</t>
  </si>
  <si>
    <t>Piso en Juan Varela Gómez11</t>
  </si>
  <si>
    <t>Piso en Juan Varela Gómez12</t>
  </si>
  <si>
    <t>Piso en Juan Varela Gómez13</t>
  </si>
  <si>
    <t>Piso en Juan Varela Gómez14</t>
  </si>
  <si>
    <t>Piso en Juan Varela Gómez15</t>
  </si>
  <si>
    <t>Piso en Casiodoro de Reina16</t>
  </si>
  <si>
    <t>Piso en Juan Varela Gómez17</t>
  </si>
  <si>
    <t>Piso en Casiodoro de Reina18</t>
  </si>
  <si>
    <t>Chalet adosado en Coria del Río19</t>
  </si>
  <si>
    <t>Chalet adosado en avenida II Duque de Ahumada20</t>
  </si>
  <si>
    <t>Casa o chalet independiente en calle Olivar de la Cruz21</t>
  </si>
  <si>
    <t>Casa o chalet independiente en cervantes22</t>
  </si>
  <si>
    <t>Casa o chalet independiente en Castilleja de la Cuesta23</t>
  </si>
  <si>
    <t>Casa o chalet independiente en calle Chile24</t>
  </si>
  <si>
    <t>Chalet pareado en calle Moscatel25</t>
  </si>
  <si>
    <t>Chalet pareado en calle Río Guadiana26</t>
  </si>
  <si>
    <t>Chalet adosado en calle Vicente Aleixandre27</t>
  </si>
  <si>
    <t>Chalet adosado en calle Lola Flores28</t>
  </si>
  <si>
    <t>Chalet pareado en calle Tomillo29</t>
  </si>
  <si>
    <t>Chalet pareado en Almensilla30</t>
  </si>
  <si>
    <t>Chalet adosado en calle Santander31</t>
  </si>
  <si>
    <t>Casa o chalet independiente en calle Uruguay32</t>
  </si>
  <si>
    <t>Casa o chalet independiente en El Zaudín - Club de Golf33</t>
  </si>
  <si>
    <t>Chalet pareado en calle Constelación la Osa Mayor34</t>
  </si>
  <si>
    <t>Casa o chalet independiente en Santa Eufemia35</t>
  </si>
  <si>
    <t>Casa o chalet independiente en Santa Eufemia36</t>
  </si>
  <si>
    <t>Casa o chalet independiente en San Luis Gonzaga37</t>
  </si>
  <si>
    <t>Finca rústica en calle Venta Reyes38</t>
  </si>
  <si>
    <t>Chalet adosado en Nuevo Bulevar39</t>
  </si>
  <si>
    <t>Chalet adosado en Nueva Alcalá40</t>
  </si>
  <si>
    <t>Chalet adosado en calle Amancio Renes41</t>
  </si>
  <si>
    <t>Casa o chalet independiente en Carretera de Sevilla a Utrera42</t>
  </si>
  <si>
    <t>Casa o chalet independiente en calle Sisenando43</t>
  </si>
  <si>
    <t>Chalet adosado en calle Campanilla44</t>
  </si>
  <si>
    <t>Casa o chalet independiente en calle Santa Bárbara45</t>
  </si>
  <si>
    <t>Chalet adosado en avenida Ingeniero José Luis Prats46</t>
  </si>
  <si>
    <t>Casa o chalet independiente en calle Vega47</t>
  </si>
  <si>
    <t>Chalet pareado en calle Urubamba48</t>
  </si>
  <si>
    <t>Dúplex en carretera de Carmona49</t>
  </si>
  <si>
    <t>Entreplanta</t>
  </si>
  <si>
    <t>No Incluido</t>
  </si>
  <si>
    <t>Piso en calle San Julián50</t>
  </si>
  <si>
    <t>Piso en Feria51</t>
  </si>
  <si>
    <t>Piso en San Vicente de Paul52</t>
  </si>
  <si>
    <t>Piso en Marcelino Camacho53</t>
  </si>
  <si>
    <t>Piso en Marcelino Camacho54</t>
  </si>
  <si>
    <t>Piso en avenida de Europa55</t>
  </si>
  <si>
    <t>Piso en calle La Santa Maria56</t>
  </si>
  <si>
    <t>Piso en Camas57</t>
  </si>
  <si>
    <t>Piso en república argentina58</t>
  </si>
  <si>
    <t>Piso en avenida Reina Sofía59</t>
  </si>
  <si>
    <t>Piso en avenida República Argentina60</t>
  </si>
  <si>
    <t>Piso en Manuel Ríos Moreno61</t>
  </si>
  <si>
    <t>Piso en calle Jardinillo62</t>
  </si>
  <si>
    <t>Piso en Carlos Soto63</t>
  </si>
  <si>
    <t>Piso en Entrenúcleos64</t>
  </si>
  <si>
    <t>Piso en calle Trovador65</t>
  </si>
  <si>
    <t>Piso en San Vicente66</t>
  </si>
  <si>
    <t>Piso en calle Doctor Escobar Delmás67</t>
  </si>
  <si>
    <t>Piso en Los Bermejales68</t>
  </si>
  <si>
    <t>Piso en Ciudad Jardín69</t>
  </si>
  <si>
    <t>Piso en avenida Manuel Siurot70</t>
  </si>
  <si>
    <t>Piso en calle María Auxiliadora71</t>
  </si>
  <si>
    <t>Piso en Emilio Lemos72</t>
  </si>
  <si>
    <t>Piso en Laos73</t>
  </si>
  <si>
    <t>Piso en calle Madrid74</t>
  </si>
  <si>
    <t>Estudio en camino Jerónimo75</t>
  </si>
  <si>
    <t>Dúplex en calle Real76</t>
  </si>
  <si>
    <t>Piso en Coria del Río77</t>
  </si>
  <si>
    <t>Piso en calle Sor Petra78</t>
  </si>
  <si>
    <t>Piso en calle Juan Bernal79</t>
  </si>
  <si>
    <t>Piso en San Pablo80</t>
  </si>
  <si>
    <t>Piso en calle Torres Farfán81</t>
  </si>
  <si>
    <t>Piso en calle guerrita82</t>
  </si>
  <si>
    <t>Piso en San Jerónimo83</t>
  </si>
  <si>
    <t>Piso en calle Hombre de Piedra84</t>
  </si>
  <si>
    <t>Piso en avenida Felipe González Márquez85</t>
  </si>
  <si>
    <t>Piso en calle Miño86</t>
  </si>
  <si>
    <t>Piso en calle Rico Cejudo87</t>
  </si>
  <si>
    <t>Piso en calle Virgen de la Cinta88</t>
  </si>
  <si>
    <t>Piso en calle Hermes89</t>
  </si>
  <si>
    <t>Piso en C/Santander90</t>
  </si>
  <si>
    <t>Piso en Centro91</t>
  </si>
  <si>
    <t>Piso en avenida Felipe González Márquez92</t>
  </si>
  <si>
    <t>Piso en Entrenúcleos93</t>
  </si>
  <si>
    <t>Piso en avenida de Finlandia94</t>
  </si>
  <si>
    <t>Ático en calle Dinastía Músicos Palatin95</t>
  </si>
  <si>
    <t>Piso en Francisco Gonzalez Garcia96</t>
  </si>
  <si>
    <t>Piso en avenida Clara Campoamor97</t>
  </si>
  <si>
    <t>Piso en calle Cicerón98</t>
  </si>
  <si>
    <t>Piso en avenida Felipe González Márquez99</t>
  </si>
  <si>
    <t>Ático en calle Cicerón100</t>
  </si>
  <si>
    <t>Piso en avenida de las Universidades101</t>
  </si>
  <si>
    <t>Piso en avenida Felipe González Márquez102</t>
  </si>
  <si>
    <t>Piso en Paris103</t>
  </si>
  <si>
    <t>Ático en calle Ángel Ojeda Avilés104</t>
  </si>
  <si>
    <t>Piso en calle Periodista Ramón Resa105</t>
  </si>
  <si>
    <t>Piso en avenida de la Innovación106</t>
  </si>
  <si>
    <t>Piso en Santa Cruz - Alfalfa107</t>
  </si>
  <si>
    <t>Piso en avenida Eduardo Dato108</t>
  </si>
  <si>
    <t>Piso en avenida de la Constitución109</t>
  </si>
  <si>
    <t>Piso en San Pablo110</t>
  </si>
  <si>
    <t>Piso en calle Tabladilla111</t>
  </si>
  <si>
    <t>Piso en avenida Concejal Alberto Jiménez-Becerril112</t>
  </si>
  <si>
    <t>Piso en Francisco Gonzalez Garcia113</t>
  </si>
  <si>
    <t>Piso en Bami - Pineda114</t>
  </si>
  <si>
    <t>Ático en avenida de la Filosofía115</t>
  </si>
  <si>
    <t>Piso en calle Olimpo116</t>
  </si>
  <si>
    <t>Piso en Nuevo Bulevar117</t>
  </si>
  <si>
    <t>Ático en Bulevard norte118</t>
  </si>
  <si>
    <t>Piso en calle Cicerón119</t>
  </si>
  <si>
    <t>Piso en avenida de las Universidades120</t>
  </si>
  <si>
    <t>Piso en Prado de San Sebastián - Ramón Carande121</t>
  </si>
  <si>
    <t>Piso en calle Cueva de Menga122</t>
  </si>
  <si>
    <t>Piso en calle Feria123</t>
  </si>
  <si>
    <t>Ático en calle Marqués del Nervión124</t>
  </si>
  <si>
    <t>Piso en calle Tambre125</t>
  </si>
  <si>
    <t>Piso en plaza de los Duendes de Sevilla126</t>
  </si>
  <si>
    <t>Piso en San Alonso Orozco127</t>
  </si>
  <si>
    <t>Piso en calle Atanasio Barrón128</t>
  </si>
  <si>
    <t>Piso en calle Antonio Filpo Rojas129</t>
  </si>
  <si>
    <t>Piso en plaza Doctor Barraquer130</t>
  </si>
  <si>
    <t>Piso en plaza de los Duendes de Sevilla131</t>
  </si>
  <si>
    <t>Piso en calle de la Cornisa Azul132</t>
  </si>
  <si>
    <t>Piso en Hermanas Mirabal133</t>
  </si>
  <si>
    <t>Piso en calle hermanas mirábal134</t>
  </si>
  <si>
    <t>Ático en Nuevo Bulevar135</t>
  </si>
  <si>
    <t>Piso en calle Marcelino Camacho136</t>
  </si>
  <si>
    <t>Piso en calle Hermanas Mirabal137</t>
  </si>
  <si>
    <t>Piso en avenida Clara Campoamor138</t>
  </si>
  <si>
    <t>Piso en Manuel Espada Cabrera139</t>
  </si>
  <si>
    <t>Piso en calle Juan Carlos Aguilar Moreno140</t>
  </si>
  <si>
    <t>Piso en avenida de España141</t>
  </si>
  <si>
    <t>Piso en Felipe II - Bueno Monreal142</t>
  </si>
  <si>
    <t>Piso en Emilio Lemos143</t>
  </si>
  <si>
    <t>Piso en calle Teodosio144</t>
  </si>
  <si>
    <t>Piso en Bellavista145</t>
  </si>
  <si>
    <t>Piso en calle Rico Cejudo146</t>
  </si>
  <si>
    <t>Piso en Ramón de Carranza - Madre Rafols147</t>
  </si>
  <si>
    <t>Piso en Las Navas148</t>
  </si>
  <si>
    <t>Ático en calle Conquista149</t>
  </si>
  <si>
    <t>Piso en plaza de los Zurradores150</t>
  </si>
  <si>
    <t>Piso en calle Juan de Ledesma151</t>
  </si>
  <si>
    <t>Piso en calle Laos152</t>
  </si>
  <si>
    <t>Ático en avenida del Barrerillo153</t>
  </si>
  <si>
    <t>Piso en Castilleja de la Cuesta154</t>
  </si>
  <si>
    <t>Piso en calle Alcalde José Antonio Cabrera155</t>
  </si>
  <si>
    <t>Piso en avenida del Aljarafe156</t>
  </si>
  <si>
    <t>Piso en calle Turia157</t>
  </si>
  <si>
    <t>Piso en calle Toledo158</t>
  </si>
  <si>
    <t>Piso en calle Marquesa Viuda del Saltillo159</t>
  </si>
  <si>
    <t>Piso en calle Marcelino Camacho160</t>
  </si>
  <si>
    <t>Piso en calle Marcelino Camacho161</t>
  </si>
  <si>
    <t>Piso en avenida Oceanía162</t>
  </si>
  <si>
    <t>Piso en avenida Primero de Mayo163</t>
  </si>
  <si>
    <t>Piso en avenida Alcalde Manuel Cabello164</t>
  </si>
  <si>
    <t>Piso en Ciudad Expo165</t>
  </si>
  <si>
    <t>Piso en calle Venecia166</t>
  </si>
  <si>
    <t>Piso en avenida primero de mayo167</t>
  </si>
  <si>
    <t>Piso en calle Virgen de los Dolores168</t>
  </si>
  <si>
    <t>Piso en calle José Payán169</t>
  </si>
  <si>
    <t>Piso en avenida Clara Campoamor170</t>
  </si>
  <si>
    <t>Piso en avenida de Europa171</t>
  </si>
  <si>
    <t>Piso en calle Venecia172</t>
  </si>
  <si>
    <t>Piso en calle Hermanos Vega Olivares173</t>
  </si>
  <si>
    <t>Piso en calle Esporlas174</t>
  </si>
  <si>
    <t>Piso en Manuel Ríos Moreno175</t>
  </si>
  <si>
    <t>Piso en calle Cicerón176</t>
  </si>
  <si>
    <t>Piso en calle Cicerón177</t>
  </si>
  <si>
    <t>Ático en Centro178</t>
  </si>
  <si>
    <t>Piso en Manuel Espada Cabrera179</t>
  </si>
  <si>
    <t>Piso en avenida de las Universidades180</t>
  </si>
  <si>
    <t>Piso en El Arenal - La Pólvora181</t>
  </si>
  <si>
    <t>Piso en calle Arahal182</t>
  </si>
  <si>
    <t>Piso en calle Beatriz de Suabia183</t>
  </si>
  <si>
    <t>Piso en calle San Benito184</t>
  </si>
  <si>
    <t>Piso en calle Diego Puerta185</t>
  </si>
  <si>
    <t>Piso en calle Beatriz de Suabia186</t>
  </si>
  <si>
    <t>Piso en calle Puerto de Envalira187</t>
  </si>
  <si>
    <t>Dúplex en calle Feria188</t>
  </si>
  <si>
    <t>Piso en calle Infante Carlos de Borbón189</t>
  </si>
  <si>
    <t>Piso en calle Rodrigo Caro190</t>
  </si>
  <si>
    <t>Piso en calle Rodrigo de Triana191</t>
  </si>
  <si>
    <t>Piso en calle Pagés del Corro192</t>
  </si>
  <si>
    <t>Piso en avenida de Bellavista193</t>
  </si>
  <si>
    <t>Piso en calle Rosario194</t>
  </si>
  <si>
    <t>Piso en calle Farmaceutico Murillo Herrera195</t>
  </si>
  <si>
    <t>Piso en Nervión196</t>
  </si>
  <si>
    <t>Piso en San Vicente197</t>
  </si>
  <si>
    <t>Piso en Laos198</t>
  </si>
  <si>
    <t>Piso en Arroyo - Santa Justa199</t>
  </si>
  <si>
    <t>Piso en Francisco Gonzalez Garcia200</t>
  </si>
  <si>
    <t>Piso en Santa Cruz - Alfalfa201</t>
  </si>
  <si>
    <t>Piso en Gran Plaza - Marqués de Pickman - Ciudad Jardín202</t>
  </si>
  <si>
    <t>Piso en Camas203</t>
  </si>
  <si>
    <t>Dúplex en avenida 28 Febrero204</t>
  </si>
  <si>
    <t>Dúplex en calle Manuel Trillo205</t>
  </si>
  <si>
    <t>Piso en Marcelino Camacho206</t>
  </si>
  <si>
    <t>Piso en calle Alcalde Ricardo Fernández Cuello207</t>
  </si>
  <si>
    <t>Piso en calle Constitución208</t>
  </si>
  <si>
    <t>Piso en calle Aceituneras209</t>
  </si>
  <si>
    <t>Dúplex en calle Mascareta210</t>
  </si>
  <si>
    <t>Piso en avenida Albert Einstein211</t>
  </si>
  <si>
    <t>Piso en republica argentina212</t>
  </si>
  <si>
    <t>Piso en avenida universidad213</t>
  </si>
  <si>
    <t>Piso en calle La Santa Maria214</t>
  </si>
  <si>
    <t>Piso en centro215</t>
  </si>
  <si>
    <t>Piso en calle Tartessos216</t>
  </si>
  <si>
    <t>Dúplex en calle Real217</t>
  </si>
  <si>
    <t>Piso en calle Cicerón218</t>
  </si>
  <si>
    <t>Piso en avenida Manuel Clavero Arévalo219</t>
  </si>
  <si>
    <t>Piso en calle Cicerón220</t>
  </si>
  <si>
    <t>Piso en Vista Azul - Consolación221</t>
  </si>
  <si>
    <t>Piso en avenida Felipe González Márquez222</t>
  </si>
  <si>
    <t>Piso en avenida Manuel Clavero Arévalo223</t>
  </si>
  <si>
    <t>Piso en calle Alfonso Perales Pizarro224</t>
  </si>
  <si>
    <t>Piso en avenida Eduardo Dato225</t>
  </si>
  <si>
    <t>Piso en Nuestra Señora de los Ángeles226</t>
  </si>
  <si>
    <t>Piso en Bellavista227</t>
  </si>
  <si>
    <t>Piso en calle Patricio Sáenz228</t>
  </si>
  <si>
    <t>Piso en plaza Square del Duque de la Victoria229</t>
  </si>
  <si>
    <t>Piso en avenida de las Ciencias230</t>
  </si>
  <si>
    <t>Piso en avenida de las Ciencias231</t>
  </si>
  <si>
    <t>Piso en avenida de las Ciencias232</t>
  </si>
  <si>
    <t>Piso en calle Beatriz de Suabia233</t>
  </si>
  <si>
    <t>Piso en calle María Auxiliadora234</t>
  </si>
  <si>
    <t>Piso en calle Perséfone235</t>
  </si>
  <si>
    <t>Piso en Don Fadrique236</t>
  </si>
  <si>
    <t>Piso en calle Matahacas237</t>
  </si>
  <si>
    <t>Estudio en Encarnación-Las Setas238</t>
  </si>
  <si>
    <t>Piso en avenida Doctor Fedriani239</t>
  </si>
  <si>
    <t>Piso en Cardenal Bueno Monreal240</t>
  </si>
  <si>
    <t>Piso en calle Virgen de Luján241</t>
  </si>
  <si>
    <t>Piso en calle Alberche242</t>
  </si>
  <si>
    <t>Piso en calle Pureza243</t>
  </si>
  <si>
    <t>Piso en calle Maestro Jiménez244</t>
  </si>
  <si>
    <t>Piso en plaza Gran Plaza245</t>
  </si>
  <si>
    <t>Estudio en calle Antonio Pantión246</t>
  </si>
  <si>
    <t>Piso en Santa Ana247</t>
  </si>
  <si>
    <t>Piso en calle Virgen de Luján248</t>
  </si>
  <si>
    <t>17º</t>
  </si>
  <si>
    <t>Piso en San Diego249</t>
  </si>
  <si>
    <t>Piso en calle Párroco Vicente Moya250</t>
  </si>
  <si>
    <t>Piso en calle Managua251</t>
  </si>
  <si>
    <t>Dúplex en Arenal - Museo - Tetuán252</t>
  </si>
  <si>
    <t>Piso en calle Reposo253</t>
  </si>
  <si>
    <t>Piso en Puerta Carmona-Puerta Osario-Amador de los Ríos254</t>
  </si>
  <si>
    <t>Piso en Centro255</t>
  </si>
  <si>
    <t>Piso en calle Hermanas Mirabal256</t>
  </si>
  <si>
    <t>Piso en avenida del Barrerillo257</t>
  </si>
  <si>
    <t>Piso en calle Marqués de Santillana258</t>
  </si>
  <si>
    <t>Piso en calle Antonio Salado259</t>
  </si>
  <si>
    <t>Piso en San Vicente260</t>
  </si>
  <si>
    <t>Piso en Asunción - Adolfo Suárez261</t>
  </si>
  <si>
    <t>Ático en Santa Cruz - Alfalfa262</t>
  </si>
  <si>
    <t>Piso en calle Real263</t>
  </si>
  <si>
    <t>Piso en calle Madueño de los Aires264</t>
  </si>
  <si>
    <t>Piso en Entrenúcleos265</t>
  </si>
  <si>
    <t>Piso en calle Ángel Ojeda Avilés266</t>
  </si>
  <si>
    <t>Dúplex en calle San Laureano267</t>
  </si>
  <si>
    <t>Piso en calle Calatrava268</t>
  </si>
  <si>
    <t>Piso en Ronda de Triana-Patrocinio-Turruñuelo269</t>
  </si>
  <si>
    <t>Piso en Santa Cruz - Alfalfa270</t>
  </si>
  <si>
    <t>Noroeste</t>
  </si>
  <si>
    <t>Norte</t>
  </si>
  <si>
    <t>12º</t>
  </si>
  <si>
    <t>14º</t>
  </si>
  <si>
    <t>15º</t>
  </si>
  <si>
    <t>16º</t>
  </si>
  <si>
    <t>Sur</t>
  </si>
  <si>
    <t>20º</t>
  </si>
  <si>
    <t>Sótano</t>
  </si>
  <si>
    <t>exterior</t>
  </si>
  <si>
    <t>Dúplex en Raya del Palancar - Guadamonte1</t>
  </si>
  <si>
    <t>Piso en avenida De La Industria2</t>
  </si>
  <si>
    <t>Piso en avenida De La Industria3</t>
  </si>
  <si>
    <t>Piso en avenida De La Industria4</t>
  </si>
  <si>
    <t>Piso en calle Campo5</t>
  </si>
  <si>
    <t>Piso en calle Bausa6</t>
  </si>
  <si>
    <t>Piso en Adelfas7</t>
  </si>
  <si>
    <t>Piso en paseo de la Castellana8</t>
  </si>
  <si>
    <t>Piso en calle de Martín Machío9</t>
  </si>
  <si>
    <t>Piso en calle de Martín Machío10</t>
  </si>
  <si>
    <t>Piso en plaza Ciudad de Viena11</t>
  </si>
  <si>
    <t>Piso en calle de Cochabamba12</t>
  </si>
  <si>
    <t>Piso en calle Monjitas13</t>
  </si>
  <si>
    <t>Piso en calle de Espronceda14</t>
  </si>
  <si>
    <t>Piso en Gaztambide15</t>
  </si>
  <si>
    <t>Piso en Trafalgar16</t>
  </si>
  <si>
    <t>Piso en calle de Castelló17</t>
  </si>
  <si>
    <t>Piso en calle de Juan Tornero18</t>
  </si>
  <si>
    <t>Piso en calle de Orense19</t>
  </si>
  <si>
    <t>Piso en Bernabéu-Hispanoamérica20</t>
  </si>
  <si>
    <t>Piso en calle de Zurbano21</t>
  </si>
  <si>
    <t>Piso en calle de Núñez de Balboa22</t>
  </si>
  <si>
    <t>Piso en Recoletos23</t>
  </si>
  <si>
    <t>Piso en calle de Tomás López24</t>
  </si>
  <si>
    <t>Piso en avenida de Alberto de Alcocer25</t>
  </si>
  <si>
    <t>Piso en calle de la Virgen de Aránzazu26</t>
  </si>
  <si>
    <t>Ático en plaza Manolete27</t>
  </si>
  <si>
    <t>Ático en Bernabéu-Hispanoamérica28</t>
  </si>
  <si>
    <t>Ático en Princesa29</t>
  </si>
  <si>
    <t>Dúplex en calle Cantueso30</t>
  </si>
  <si>
    <t>Dúplex en calle de Génova31</t>
  </si>
  <si>
    <t>Dúplex en calle de la Sombrerería32</t>
  </si>
  <si>
    <t>Dúplex en pasaje de Alcolea33</t>
  </si>
  <si>
    <t>Estudio en calle de Alcalá34</t>
  </si>
  <si>
    <t>Estudio en calle de Alcalá35</t>
  </si>
  <si>
    <t>Estudio en calle de Alcalá36</t>
  </si>
  <si>
    <t>Estudio en calle de Alcalá37</t>
  </si>
  <si>
    <t>Estudio en calle del Molino de Viento38</t>
  </si>
  <si>
    <t>Piso en Acacias39</t>
  </si>
  <si>
    <t>Piso en Alcobendas Centro40</t>
  </si>
  <si>
    <t>Piso en avenida de la Coruña41</t>
  </si>
  <si>
    <t>Piso en avenida del Príncipe de Asturias42</t>
  </si>
  <si>
    <t>Piso en avenida España43</t>
  </si>
  <si>
    <t>Piso en avenida Fuerzas Armadas44</t>
  </si>
  <si>
    <t>Piso en Bellas Vistas45</t>
  </si>
  <si>
    <t>Piso en calle Burgos46</t>
  </si>
  <si>
    <t>Piso en calle Cantarranas47</t>
  </si>
  <si>
    <t>Piso en calle de Antonio Toledano48</t>
  </si>
  <si>
    <t>Piso en calle de Atocha49</t>
  </si>
  <si>
    <t>Piso en calle de Atocha50</t>
  </si>
  <si>
    <t>Piso en calle de Belén51</t>
  </si>
  <si>
    <t>Piso en calle de Carlos Arniches52</t>
  </si>
  <si>
    <t>Piso en calle de Cartagena53</t>
  </si>
  <si>
    <t>Piso en calle de Donoso Cortés54</t>
  </si>
  <si>
    <t>Piso en calle de Fuente del Saz55</t>
  </si>
  <si>
    <t>Piso en calle de Fuente del Saz56</t>
  </si>
  <si>
    <t>Piso en calle de Génova57</t>
  </si>
  <si>
    <t>Piso en calle de Julián Besteiro58</t>
  </si>
  <si>
    <t>Piso en calle de Julio Aguirre59</t>
  </si>
  <si>
    <t>Piso en calle de Julio Aguirre60</t>
  </si>
  <si>
    <t>Piso en calle de la Kerria61</t>
  </si>
  <si>
    <t>Piso en calle de la Reina62</t>
  </si>
  <si>
    <t>Piso en calle de la Rioja63</t>
  </si>
  <si>
    <t>Piso en calle de la Salvia64</t>
  </si>
  <si>
    <t>Piso en calle de las Fuentes65</t>
  </si>
  <si>
    <t>Piso en calle de las Mercedes66</t>
  </si>
  <si>
    <t>Piso en calle de las Navas de Tolosa67</t>
  </si>
  <si>
    <t>Piso en calle de Orense68</t>
  </si>
  <si>
    <t>Piso en calle de Padilla69</t>
  </si>
  <si>
    <t>Piso en calle de Rafael Bergamín70</t>
  </si>
  <si>
    <t>Piso en calle de San Andrés71</t>
  </si>
  <si>
    <t>Piso en calle de Santa Brígida72</t>
  </si>
  <si>
    <t>Piso en calle de Santa Brígida73</t>
  </si>
  <si>
    <t>Piso en calle de Saturnino Calleja74</t>
  </si>
  <si>
    <t>Piso en calle de Saturnino Calleja75</t>
  </si>
  <si>
    <t>Piso en calle de Vallehermoso76</t>
  </si>
  <si>
    <t>Piso en calle del Arenal77</t>
  </si>
  <si>
    <t>Piso en calle del Aviador Zorita78</t>
  </si>
  <si>
    <t>Piso en calle del Conde Duque79</t>
  </si>
  <si>
    <t>Piso en calle del General Cadenas Campos80</t>
  </si>
  <si>
    <t>Piso en calle del General Margallo81</t>
  </si>
  <si>
    <t>Piso en calle del Laurel82</t>
  </si>
  <si>
    <t>Piso en calle del Pensamiento83</t>
  </si>
  <si>
    <t>Piso en calle del Pensamiento84</t>
  </si>
  <si>
    <t>Piso en calle del Pensamiento85</t>
  </si>
  <si>
    <t>Piso en calle del Príncipe de Anglona86</t>
  </si>
  <si>
    <t>Piso en calle Pinos Alta87</t>
  </si>
  <si>
    <t>Piso en calle Sánchez Morate88</t>
  </si>
  <si>
    <t>Piso en calle Sierra de Picos Europa89</t>
  </si>
  <si>
    <t>Piso en calle Virgen de Nieva90</t>
  </si>
  <si>
    <t>Piso en Casco Antiguo91</t>
  </si>
  <si>
    <t>Piso en Conde Orgaz-Piovera92</t>
  </si>
  <si>
    <t>Piso en El Burgo93</t>
  </si>
  <si>
    <t>Piso en Gaztambide94</t>
  </si>
  <si>
    <t>Piso en Guindalera95</t>
  </si>
  <si>
    <t>Piso en Palafox96</t>
  </si>
  <si>
    <t>Piso en paseo de la Habana97</t>
  </si>
  <si>
    <t>Piso en plaza Camorritos98</t>
  </si>
  <si>
    <t>Piso en plaza de Burdeos99</t>
  </si>
  <si>
    <t>Piso en plaza de Santa Teresita100</t>
  </si>
  <si>
    <t>Piso en San Isidro101</t>
  </si>
  <si>
    <t>Piso en Soto del Real102</t>
  </si>
  <si>
    <t>Piso en Universidad103</t>
  </si>
  <si>
    <t>Piso en calle de O'Donnell104</t>
  </si>
  <si>
    <t>Ático en calle Guadarrama105</t>
  </si>
  <si>
    <t>Dúplex en calle Rodandero106</t>
  </si>
  <si>
    <t>Dúplex en Recoletos107</t>
  </si>
  <si>
    <t>Estudio en calle de los Mártires108</t>
  </si>
  <si>
    <t>Estudio en Portazgo109</t>
  </si>
  <si>
    <t>Piso en Almagro110</t>
  </si>
  <si>
    <t>Piso en Almagro111</t>
  </si>
  <si>
    <t>Piso en avenida de Alberto de Alcocer112</t>
  </si>
  <si>
    <t>Piso en calle Boston113</t>
  </si>
  <si>
    <t>Piso en calle Cantueso114</t>
  </si>
  <si>
    <t>Piso en calle de Agastia115</t>
  </si>
  <si>
    <t>Piso en calle de Atocha116</t>
  </si>
  <si>
    <t>Piso en calle de Atocha117</t>
  </si>
  <si>
    <t>Piso en calle de Baleares118</t>
  </si>
  <si>
    <t>Piso en calle de Barceló119</t>
  </si>
  <si>
    <t>Piso en calle de Barceló120</t>
  </si>
  <si>
    <t>Piso en calle de Blasco de Garay121</t>
  </si>
  <si>
    <t>Piso en calle de bordadores122</t>
  </si>
  <si>
    <t>Piso en calle de Caracas123</t>
  </si>
  <si>
    <t>Piso en calle de Castelló124</t>
  </si>
  <si>
    <t>Piso en calle de Costa Rica125</t>
  </si>
  <si>
    <t>Piso en calle de José Abascal126</t>
  </si>
  <si>
    <t>Piso en calle de José Espelius127</t>
  </si>
  <si>
    <t>Piso en calle de José Ortega y Gasset128</t>
  </si>
  <si>
    <t>Piso en calle de José Picón129</t>
  </si>
  <si>
    <t>Piso en calle de Juan Bravo130</t>
  </si>
  <si>
    <t>Piso en calle de la Laguna131</t>
  </si>
  <si>
    <t>Piso en calle de Lagasca132</t>
  </si>
  <si>
    <t>Piso en calle de Luciente133</t>
  </si>
  <si>
    <t>Piso en calle de Luciente134</t>
  </si>
  <si>
    <t>Piso en calle de Mesonero Romanos135</t>
  </si>
  <si>
    <t>Piso en calle de Mesonero Romanos136</t>
  </si>
  <si>
    <t>Piso en calle de Pedro Fernández Labrada137</t>
  </si>
  <si>
    <t>Piso en calle de Peña Gorbea138</t>
  </si>
  <si>
    <t>Piso en calle de Ramírez de Prado139</t>
  </si>
  <si>
    <t>Piso en calle de Ramón de Madariaga140</t>
  </si>
  <si>
    <t>Piso en calle de San Justiniano141</t>
  </si>
  <si>
    <t>Piso en calle de San Vicente142</t>
  </si>
  <si>
    <t>Piso en calle de Serrano143</t>
  </si>
  <si>
    <t>Piso en calle del Corral de Cantos144</t>
  </si>
  <si>
    <t>Piso en calle del General Margallo145</t>
  </si>
  <si>
    <t>Piso en calle del General Marva146</t>
  </si>
  <si>
    <t>Piso en calle del Príncipe de Vergara147</t>
  </si>
  <si>
    <t>Piso en calle del Puerto de Pajares148</t>
  </si>
  <si>
    <t>Piso en calle del Santo Domingo de Silos149</t>
  </si>
  <si>
    <t>Piso en calle General Pintos150</t>
  </si>
  <si>
    <t>Piso en calle Granado151</t>
  </si>
  <si>
    <t>Piso en calle Guabairo152</t>
  </si>
  <si>
    <t>Piso en calle Guadamolinos153</t>
  </si>
  <si>
    <t>Piso en calle Jorge Juan154</t>
  </si>
  <si>
    <t>Piso en calle Juan Bravo155</t>
  </si>
  <si>
    <t>Piso en calle Martinez Izquierdo156</t>
  </si>
  <si>
    <t>Piso en calle Olvido157</t>
  </si>
  <si>
    <t>Piso en calle Pérez Herrera158</t>
  </si>
  <si>
    <t>Piso en Calle Pinto-San Roque159</t>
  </si>
  <si>
    <t>Piso en calle Real160</t>
  </si>
  <si>
    <t>Piso en calle Río Tajo161</t>
  </si>
  <si>
    <t>Piso en calle Solana de Luche162</t>
  </si>
  <si>
    <t>Piso en Centro163</t>
  </si>
  <si>
    <t>Piso en Centro164</t>
  </si>
  <si>
    <t>Piso en Centro165</t>
  </si>
  <si>
    <t>Piso en Gaztambide166</t>
  </si>
  <si>
    <t>Piso en Moscardó167</t>
  </si>
  <si>
    <t>Piso en Nicolás Morales168</t>
  </si>
  <si>
    <t>Piso en Palafox169</t>
  </si>
  <si>
    <t>Piso en paseo de la Reina Cristina170</t>
  </si>
  <si>
    <t>Piso en paseo de Santa María de la Cabeza171</t>
  </si>
  <si>
    <t>Piso en San Diego172</t>
  </si>
  <si>
    <t>Piso en travesía del Río Lozoya173</t>
  </si>
  <si>
    <t>Piso en Universidad174</t>
  </si>
  <si>
    <t>Piso en via Gran175</t>
  </si>
  <si>
    <t>Piso en via Gran176</t>
  </si>
  <si>
    <t>Piso en Zona Renfe177</t>
  </si>
  <si>
    <t>Ático en calle de Caunedo178</t>
  </si>
  <si>
    <t>Ático en calle de Caunedo179</t>
  </si>
  <si>
    <t>Ático en calle de la Industria180</t>
  </si>
  <si>
    <t>Ático en calle Fernando Barrachina181</t>
  </si>
  <si>
    <t>Ático en calle García Cea182</t>
  </si>
  <si>
    <t>Ático en Puerta del Ángel183</t>
  </si>
  <si>
    <t>Estudio en calle Amalia184</t>
  </si>
  <si>
    <t>Estudio en calle de Antonio Zamora185</t>
  </si>
  <si>
    <t>Estudio en calle de Antonio Zamora186</t>
  </si>
  <si>
    <t>Piso en Argüelles187</t>
  </si>
  <si>
    <t>Piso en calle Cantueso188</t>
  </si>
  <si>
    <t>Piso en calle de Alcántara189</t>
  </si>
  <si>
    <t>Piso en calle de Ambrosio Vallejo190</t>
  </si>
  <si>
    <t>Piso en calle de Atocha191</t>
  </si>
  <si>
    <t>Piso en calle de Atocha192</t>
  </si>
  <si>
    <t>Piso en calle de Ayala193</t>
  </si>
  <si>
    <t>Piso en calle de Canillas194</t>
  </si>
  <si>
    <t>Piso en calle de Canillas195</t>
  </si>
  <si>
    <t>Piso en calle de Eduardo Adaro196</t>
  </si>
  <si>
    <t>Piso en calle de Fuencarral197</t>
  </si>
  <si>
    <t>Piso en calle de Hermosilla198</t>
  </si>
  <si>
    <t>Piso en calle de la Torrecilla del Leal199</t>
  </si>
  <si>
    <t>Piso en calle de los Fundadores200</t>
  </si>
  <si>
    <t>Piso en calle de Luchana201</t>
  </si>
  <si>
    <t>Piso en calle de Madrid202</t>
  </si>
  <si>
    <t>Piso en calle de Manipa203</t>
  </si>
  <si>
    <t>Piso en calle de Narváez204</t>
  </si>
  <si>
    <t>Piso en calle de Núñez de Balboa205</t>
  </si>
  <si>
    <t>Piso en calle de Orense206</t>
  </si>
  <si>
    <t>Piso en calle de Palafox207</t>
  </si>
  <si>
    <t>Piso en calle de Peñaranda de Bracamonte208</t>
  </si>
  <si>
    <t>Piso en calle de Rufino Blanco209</t>
  </si>
  <si>
    <t>Piso en calle de San Andrés210</t>
  </si>
  <si>
    <t>Piso en calle de San Bernardo211</t>
  </si>
  <si>
    <t>Piso en calle de San Bernardo212</t>
  </si>
  <si>
    <t>Piso en calle de San Bernardo213</t>
  </si>
  <si>
    <t>Piso en calle de Santa Engracia214</t>
  </si>
  <si>
    <t>Piso en calle de Santa Rosa215</t>
  </si>
  <si>
    <t>Piso en calle de Sierra de la Sagra216</t>
  </si>
  <si>
    <t>Piso en calle de Villamanín217</t>
  </si>
  <si>
    <t>Piso en calle del Jazmín218</t>
  </si>
  <si>
    <t>Piso en calle del Noviciado219</t>
  </si>
  <si>
    <t>Piso en calle Fuenlabrada220</t>
  </si>
  <si>
    <t>Piso en calle Galiana221</t>
  </si>
  <si>
    <t>Piso en calle Jorge Juan222</t>
  </si>
  <si>
    <t>Piso en calle Málaga223</t>
  </si>
  <si>
    <t>Piso en calle Marqués de la Ensenada224</t>
  </si>
  <si>
    <t>Piso en calle Zeus225</t>
  </si>
  <si>
    <t>Piso en calle Zunzunegui226</t>
  </si>
  <si>
    <t>Piso en carretera de Boadilla227</t>
  </si>
  <si>
    <t>Piso en Casco Histórico de Vallecas228</t>
  </si>
  <si>
    <t>Piso en Centro Urbano229</t>
  </si>
  <si>
    <t>Piso en Chueca-Justicia230</t>
  </si>
  <si>
    <t>Piso en Clara del Rey231</t>
  </si>
  <si>
    <t>Piso en Huertas-Cortes232</t>
  </si>
  <si>
    <t>Piso en Juan de la Cierva233</t>
  </si>
  <si>
    <t>Piso en Malasaña-Universidad234</t>
  </si>
  <si>
    <t>Piso en paseo de las Delicias235</t>
  </si>
  <si>
    <t>Piso en paseo Miguel de Cervantes236</t>
  </si>
  <si>
    <t>Piso en plaza Angel de Carbajo237</t>
  </si>
  <si>
    <t>Piso en plaza de El Pardo238</t>
  </si>
  <si>
    <t>Piso en plaza de Olavide239</t>
  </si>
  <si>
    <t>Piso en plaza del Ángel240</t>
  </si>
  <si>
    <t>Ático en avenida de San Diego241</t>
  </si>
  <si>
    <t>Ático en calle de Felipe Campos242</t>
  </si>
  <si>
    <t>Ático en calle de la Madera243</t>
  </si>
  <si>
    <t>Ático en calle de Luchana244</t>
  </si>
  <si>
    <t>Ático en calle del Bastero245</t>
  </si>
  <si>
    <t>Ático en calle del Conde de Lemos246</t>
  </si>
  <si>
    <t>Ático en calle del General Zabala247</t>
  </si>
  <si>
    <t>Ático en calle del Marqués de Santa Ana248</t>
  </si>
  <si>
    <t>Ático en calle del Salitre249</t>
  </si>
  <si>
    <t>Ático en Palomeras sureste250</t>
  </si>
  <si>
    <t>Dúplex en Fuente del Berro251</t>
  </si>
  <si>
    <t>Dúplex en Gaztambide252</t>
  </si>
  <si>
    <t>Dúplex en plaza Mayor253</t>
  </si>
  <si>
    <t>Estudio en calle Cantueso254</t>
  </si>
  <si>
    <t>Piso en avenida de Belén255</t>
  </si>
  <si>
    <t>Piso en avenida de Brasil256</t>
  </si>
  <si>
    <t>Piso en avenida de los Andes257</t>
  </si>
  <si>
    <t>Piso en Barrio Justicia noviciado258</t>
  </si>
  <si>
    <t>Piso en calle Alonso Cano259</t>
  </si>
  <si>
    <t>Piso en calle Cudillero260</t>
  </si>
  <si>
    <t>Piso en calle de Atocha261</t>
  </si>
  <si>
    <t>Piso en calle de Atocha262</t>
  </si>
  <si>
    <t>Piso en calle de Augusto Figueroa263</t>
  </si>
  <si>
    <t>Piso en calle de Badalona264</t>
  </si>
  <si>
    <t>Piso en calle de Escosura265</t>
  </si>
  <si>
    <t>Piso en calle de Francisco Silvela266</t>
  </si>
  <si>
    <t>Piso en calle de Galileo267</t>
  </si>
  <si>
    <t>Piso en calle de Hermosilla268</t>
  </si>
  <si>
    <t>Piso en calle de José Ortega y Gasset269</t>
  </si>
  <si>
    <t>Piso en calle de Leganitos270</t>
  </si>
  <si>
    <t>Piso en calle de los Artistas271</t>
  </si>
  <si>
    <t>Piso en calle de los Hermanos Trueba272</t>
  </si>
  <si>
    <t>Piso en calle de Luchana273</t>
  </si>
  <si>
    <t>Piso en calle de María de Guzmán274</t>
  </si>
  <si>
    <t>Piso en calle de Mauricio Legendre275</t>
  </si>
  <si>
    <t>Piso en calle de Ofelia Nieto276</t>
  </si>
  <si>
    <t>Piso en calle de Rodríguez Espinosa277</t>
  </si>
  <si>
    <t>Piso en calle de San Bernardo278</t>
  </si>
  <si>
    <t>Piso en calle de San Maximiliano279</t>
  </si>
  <si>
    <t>Piso en calle de Serrano280</t>
  </si>
  <si>
    <t>Piso en calle de Villaviciosa281</t>
  </si>
  <si>
    <t>Piso en calle de Zurbano282</t>
  </si>
  <si>
    <t>Piso en calle del Barquillo283</t>
  </si>
  <si>
    <t>Piso en calle del Doctor Castelo284</t>
  </si>
  <si>
    <t>Piso en calle del General Margallo285</t>
  </si>
  <si>
    <t>Piso en calle del General Margallo286</t>
  </si>
  <si>
    <t>Piso en calle Doña Francisquita287</t>
  </si>
  <si>
    <t>Piso en calle Dos de mayo288</t>
  </si>
  <si>
    <t>Piso en calle Geraneo289</t>
  </si>
  <si>
    <t>Piso en calle luna290</t>
  </si>
  <si>
    <t>Piso en calle Marqués de Santillana291</t>
  </si>
  <si>
    <t>Piso en calle Velázquez292</t>
  </si>
  <si>
    <t>Piso en calle Velázquez293</t>
  </si>
  <si>
    <t>Piso en calle Vigo294</t>
  </si>
  <si>
    <t>Piso en Casco Histórico de Vallecas295</t>
  </si>
  <si>
    <t>Piso en Centro296</t>
  </si>
  <si>
    <t>Piso en Centro297</t>
  </si>
  <si>
    <t>Piso en Fuentebella-San Felix-El Leguario298</t>
  </si>
  <si>
    <t>Piso en Goya299</t>
  </si>
  <si>
    <t>Piso en Nuevos Ministerios-Ríos Rosas300</t>
  </si>
  <si>
    <t>Piso en paseo Castellanos301</t>
  </si>
  <si>
    <t>Piso en plaza de Carlos Cambronero302</t>
  </si>
  <si>
    <t>Piso en plaza de la Inmaculada303</t>
  </si>
  <si>
    <t>Piso en Tres Olivos - Valverde304</t>
  </si>
  <si>
    <t>Piso en Zona Centro Joven305</t>
  </si>
  <si>
    <t>Ático en Ciudad Jardín306</t>
  </si>
  <si>
    <t>Estudio en calle Cantueso307</t>
  </si>
  <si>
    <t>Piso en avenida de Menéndez Pelayo308</t>
  </si>
  <si>
    <t>Piso en calle de Álava309</t>
  </si>
  <si>
    <t>Piso en calle de Alcalá310</t>
  </si>
  <si>
    <t>Piso en calle de Antonio Arias311</t>
  </si>
  <si>
    <t>Piso en calle de Castelló312</t>
  </si>
  <si>
    <t>Piso en calle de Castelló313</t>
  </si>
  <si>
    <t>Piso en calle de Castilla la Vieja314</t>
  </si>
  <si>
    <t>Piso en calle de Francisco Silvela315</t>
  </si>
  <si>
    <t>Piso en calle de Guzmán el Bueno316</t>
  </si>
  <si>
    <t>Piso en calle de Guzmán el Bueno317</t>
  </si>
  <si>
    <t>Piso en calle de José Lázaro Galdiano318</t>
  </si>
  <si>
    <t>Piso en calle de José Ortega y Gasset319</t>
  </si>
  <si>
    <t>Piso en calle de Juan Bravo320</t>
  </si>
  <si>
    <t>Piso en calle de las Veneras321</t>
  </si>
  <si>
    <t>Piso en calle de Luisa Fernanda322</t>
  </si>
  <si>
    <t>Piso en calle de Luisa Fernanda323</t>
  </si>
  <si>
    <t>Piso en calle de María Zambrano324</t>
  </si>
  <si>
    <t>Piso en calle de San Maximiliano325</t>
  </si>
  <si>
    <t>Piso en calle de Santiago Bernabéu326</t>
  </si>
  <si>
    <t>Piso en calle del Príncipe de Vergara327</t>
  </si>
  <si>
    <t>Piso en calle Mayor328</t>
  </si>
  <si>
    <t>Piso en calle Velázquez329</t>
  </si>
  <si>
    <t>Piso en Los Ángeles330</t>
  </si>
  <si>
    <t>Piso en Nueva España331</t>
  </si>
  <si>
    <t>Piso en paseo del General Martínez Campos332</t>
  </si>
  <si>
    <t>Piso en plaza Ciudad de Viena333</t>
  </si>
  <si>
    <t>Piso en plaza de Peña Horcajo334</t>
  </si>
  <si>
    <t>Piso en travesía de Castilla335</t>
  </si>
  <si>
    <t>Piso en Ventilla-Almenara336</t>
  </si>
  <si>
    <t>Ático en calle de Blasco de Garay337</t>
  </si>
  <si>
    <t>Ático en calle de Hermosilla338</t>
  </si>
  <si>
    <t>Ático en calle de Jorge Juan339</t>
  </si>
  <si>
    <t>Ático en calle de Málaga340</t>
  </si>
  <si>
    <t>Ático en plaza de la Virgen de la Paloma341</t>
  </si>
  <si>
    <t>Piso en avenida de Alberto de Alcocer342</t>
  </si>
  <si>
    <t>Piso en calle de Ayala343</t>
  </si>
  <si>
    <t>Piso en calle del Arenal344</t>
  </si>
  <si>
    <t>Piso en calle del General Margallo345</t>
  </si>
  <si>
    <t>Piso en calle del Mesón de Paredes346</t>
  </si>
  <si>
    <t>Piso en calle del Príncipe de Vergara347</t>
  </si>
  <si>
    <t>Piso en calle Pintor Ribera348</t>
  </si>
  <si>
    <t>Piso en paseo de la Castellana349</t>
  </si>
  <si>
    <t>Piso en paseo de la Castellana350</t>
  </si>
  <si>
    <t>Piso en plaza Ciudad de Viena351</t>
  </si>
  <si>
    <t>Piso en plaza de Olavide352</t>
  </si>
  <si>
    <t>Piso en plaza República Dominicana353</t>
  </si>
  <si>
    <t>Piso en Principe Pío Madrid354</t>
  </si>
  <si>
    <t>Piso en Zarzaquemada355</t>
  </si>
  <si>
    <t>Ático en calle de Jerónimo de la Quintana356</t>
  </si>
  <si>
    <t>Piso en calle de Carlota O’Neill357</t>
  </si>
  <si>
    <t>Piso en calle de Castelló358</t>
  </si>
  <si>
    <t>Piso en calle de Clara del Rey359</t>
  </si>
  <si>
    <t>Piso en calle de López de Hoyos360</t>
  </si>
  <si>
    <t>Piso en calle de Nieremberg361</t>
  </si>
  <si>
    <t>Piso en calle de Pedro Rico362</t>
  </si>
  <si>
    <t>Piso en calle de Velázquez363</t>
  </si>
  <si>
    <t>Piso en calle de Velázquez364</t>
  </si>
  <si>
    <t>Piso en calle Castello365</t>
  </si>
  <si>
    <t>Piso en calle del Conde de Peñalver366</t>
  </si>
  <si>
    <t>Piso en calle Juan de Juanes367</t>
  </si>
  <si>
    <t>Piso en Castellana368</t>
  </si>
  <si>
    <t>Piso en Ibiza369</t>
  </si>
  <si>
    <t>Piso en calle de Pedro Teixeira370</t>
  </si>
  <si>
    <t>Piso en avenida de Concha Espina371</t>
  </si>
  <si>
    <t>Piso en avenida de Concha Espina372</t>
  </si>
  <si>
    <t>Piso en avenida del Doctor Federico Rubio y Galí373</t>
  </si>
  <si>
    <t>Piso en calle Batalla de Trafalgar374</t>
  </si>
  <si>
    <t>Piso en calle de Amado Nervo375</t>
  </si>
  <si>
    <t>Piso en calle de Argentina376</t>
  </si>
  <si>
    <t>Piso en calle de Bayona377</t>
  </si>
  <si>
    <t>Piso en calle de Beire378</t>
  </si>
  <si>
    <t>Piso en calle de Claudio Coello379</t>
  </si>
  <si>
    <t>Piso en calle de Granada380</t>
  </si>
  <si>
    <t>Piso en calle de la Concordia381</t>
  </si>
  <si>
    <t>Piso en calle de la Drácena382</t>
  </si>
  <si>
    <t>Piso en calle de las Mártires Concepcionistas383</t>
  </si>
  <si>
    <t>Piso en calle de Manuel Caldeiro384</t>
  </si>
  <si>
    <t>Piso en calle del Amparo385</t>
  </si>
  <si>
    <t>Piso en calle del General Arrando386</t>
  </si>
  <si>
    <t>Piso en calle la Colonial387</t>
  </si>
  <si>
    <t>Piso en Castilla388</t>
  </si>
  <si>
    <t>Piso en Santa Susana389</t>
  </si>
  <si>
    <t>Dúplex en calle Polonia390</t>
  </si>
  <si>
    <t>Dúplex en Vivaldi391</t>
  </si>
  <si>
    <t>Estudio en calle de Tordegrillos392</t>
  </si>
  <si>
    <t>Estudio en calle de Tordegrillos393</t>
  </si>
  <si>
    <t>Piso en avenida del Cardenal Herrera Oria394</t>
  </si>
  <si>
    <t>Piso en avenida del Cardenal Herrera Oria395</t>
  </si>
  <si>
    <t>Piso en avenida Doctor Marañón396</t>
  </si>
  <si>
    <t>Piso en calle Atenas397</t>
  </si>
  <si>
    <t>Piso en calle de Antonio Zamora398</t>
  </si>
  <si>
    <t>Piso en calle de Covarrubias399</t>
  </si>
  <si>
    <t>Piso en calle de Gonzalo Sandino400</t>
  </si>
  <si>
    <t>Piso en calle de Joaquín García Morato401</t>
  </si>
  <si>
    <t>Piso en calle de la Palmera402</t>
  </si>
  <si>
    <t>Piso en calle del Duque de Fernán Núñez403</t>
  </si>
  <si>
    <t>Piso en calle del General Moscardó404</t>
  </si>
  <si>
    <t>Piso en calle del General Pardiñas405</t>
  </si>
  <si>
    <t>Piso en calle Ferrocarril406</t>
  </si>
  <si>
    <t>Piso en calle nardo407</t>
  </si>
  <si>
    <t>Piso en calle Solana de Luche408</t>
  </si>
  <si>
    <t>Piso en Casco Antiguo409</t>
  </si>
  <si>
    <t>Piso en Centro410</t>
  </si>
  <si>
    <t>Piso en Centro411</t>
  </si>
  <si>
    <t>Piso en Centro412</t>
  </si>
  <si>
    <t>Piso en Huertas-Cortes413</t>
  </si>
  <si>
    <t>Piso en Lavapiés-Embajadores414</t>
  </si>
  <si>
    <t>Piso en plaza del Campillo del Mundo Nuevo415</t>
  </si>
  <si>
    <t>Piso en avenida del Doctor Federico Rubio y Galí416</t>
  </si>
  <si>
    <t>Piso en calle de Pío Felipe417</t>
  </si>
  <si>
    <t>Dúplex en calle del General Arrando418</t>
  </si>
  <si>
    <t>Piso en calle de Rafael Calvo419</t>
  </si>
  <si>
    <t>Piso en calle de Fernández de Oviedo420</t>
  </si>
  <si>
    <t>Piso en calle Monasterio de Irache421</t>
  </si>
  <si>
    <t>Estudio en calle de Alcalá422</t>
  </si>
  <si>
    <t>Estudio en calle de Alcalá423</t>
  </si>
  <si>
    <t>Estudio en calle del Molino de Viento424</t>
  </si>
  <si>
    <t>Piso en calle de Antonio Zamora425</t>
  </si>
  <si>
    <t>Piso en calle de Antonio Zamora426</t>
  </si>
  <si>
    <t>Piso en calle de Cartagena427</t>
  </si>
  <si>
    <t>Piso en calle de Embajadores428</t>
  </si>
  <si>
    <t>Piso en calle de Escosura429</t>
  </si>
  <si>
    <t>Piso en calle de Génova430</t>
  </si>
  <si>
    <t>Piso en calle de Guillermo de Osma431</t>
  </si>
  <si>
    <t>Piso en calle de Hortaleza432</t>
  </si>
  <si>
    <t>Piso en calle de la Reina433</t>
  </si>
  <si>
    <t>Piso en calle de la Ribera de Curtidores434</t>
  </si>
  <si>
    <t>Piso en calle de olite435</t>
  </si>
  <si>
    <t>Piso en calle de Quintiliano436</t>
  </si>
  <si>
    <t>Piso en calle de San Emilio437</t>
  </si>
  <si>
    <t>Piso en calle del General Díaz Porlier438</t>
  </si>
  <si>
    <t>Piso en calle del General Pardiñas439</t>
  </si>
  <si>
    <t>Piso en calle del Olivar440</t>
  </si>
  <si>
    <t>Piso en calle del Pez441</t>
  </si>
  <si>
    <t>Piso en callejón del Mellizo442</t>
  </si>
  <si>
    <t>Piso en Guillermo de Osma443</t>
  </si>
  <si>
    <t>Piso en paseo de las Delicias444</t>
  </si>
  <si>
    <t>Ático en calle de Toledo445</t>
  </si>
  <si>
    <t>Estudio en calle de Pelayo446</t>
  </si>
  <si>
    <t>Piso en calle Boix y Morer447</t>
  </si>
  <si>
    <t>Piso en calle Boix y Morer448</t>
  </si>
  <si>
    <t>Piso en calle de Castelló449</t>
  </si>
  <si>
    <t>Piso en calle de los Estudios450</t>
  </si>
  <si>
    <t>Piso en calle de Piamonte451</t>
  </si>
  <si>
    <t>Piso en calle de Santa Engracia452</t>
  </si>
  <si>
    <t>Piso en calle de Santa Juliana453</t>
  </si>
  <si>
    <t>Piso en calle del Cardenal Cisneros454</t>
  </si>
  <si>
    <t>Piso en calle del Casino455</t>
  </si>
  <si>
    <t>Piso en calle del Monte Esquinza456</t>
  </si>
  <si>
    <t>Piso en calle del Puerto de Arlabán457</t>
  </si>
  <si>
    <t>Piso en calle del Rey Francisco458</t>
  </si>
  <si>
    <t>Piso en calle Toledo459</t>
  </si>
  <si>
    <t>Piso en Molino de viento460</t>
  </si>
  <si>
    <t>Piso en Bernabéu-Hispanoamérica461</t>
  </si>
  <si>
    <t>Piso en calle de Alvarado462</t>
  </si>
  <si>
    <t>Piso en calle de Fuencarral463</t>
  </si>
  <si>
    <t>Piso en calle de Jorge Juan464</t>
  </si>
  <si>
    <t>Piso en calle de Lope de Haro465</t>
  </si>
  <si>
    <t>Piso en calle de López de Hoyos466</t>
  </si>
  <si>
    <t>Piso en calle de los Señores de Luzón467</t>
  </si>
  <si>
    <t>Piso en calle de Maldonado468</t>
  </si>
  <si>
    <t>Piso en calle de Orellana469</t>
  </si>
  <si>
    <t>Piso en calle del Montserrat470</t>
  </si>
  <si>
    <t>Piso en Lavapiés-Embajadores471</t>
  </si>
  <si>
    <t>Piso en Lavapiés-Embajadores472</t>
  </si>
  <si>
    <t>Piso en Sol473</t>
  </si>
  <si>
    <t>Ático en calle Benito Gutiérrez474</t>
  </si>
  <si>
    <t>Estudio en calle del Tesoro475</t>
  </si>
  <si>
    <t>Estudio en calle del Tesoro476</t>
  </si>
  <si>
    <t>Piso en calle de Argensola477</t>
  </si>
  <si>
    <t>Piso en calle de Carracedo478</t>
  </si>
  <si>
    <t>Piso en calle de Hilarión Eslava479</t>
  </si>
  <si>
    <t>Piso en calle de Ponzano480</t>
  </si>
  <si>
    <t>Piso en calle de Villaamil481</t>
  </si>
  <si>
    <t>Piso en Fuente del Berro482</t>
  </si>
  <si>
    <t>Piso en calle de Máiquez483</t>
  </si>
  <si>
    <t>Piso en calle del General Arrando484</t>
  </si>
  <si>
    <t>Piso en calle del General Pardiñas485</t>
  </si>
  <si>
    <t>Piso en calle de Gaztambide486</t>
  </si>
  <si>
    <t>Ático en calle de Juan Bravo487</t>
  </si>
  <si>
    <t>Piso en calle de Serrano488</t>
  </si>
  <si>
    <t>Piso en calle de Ayala489</t>
  </si>
  <si>
    <t>Piso en calle de Don Ramón de la Cruz490</t>
  </si>
  <si>
    <t>Piso en calle de El Españoleto491</t>
  </si>
  <si>
    <t>Piso en calle de Francos Rodríguez492</t>
  </si>
  <si>
    <t>Piso en calle de los Cabestreros493</t>
  </si>
  <si>
    <t>Piso en calle de los Cabestreros494</t>
  </si>
  <si>
    <t>Piso en calle de Santa Engracia495</t>
  </si>
  <si>
    <t>Piso en calle del Alcalde Sainz de Baranda496</t>
  </si>
  <si>
    <t>Piso en calle del Tutor497</t>
  </si>
  <si>
    <t>Piso en ercilla498</t>
  </si>
  <si>
    <t>Piso en paseo de Extremadura499</t>
  </si>
  <si>
    <t>Piso en calle de Jorge Juan500</t>
  </si>
  <si>
    <t>Piso en calle de Juan del Risco501</t>
  </si>
  <si>
    <t>Piso en calle de las Islas Hébridas502</t>
  </si>
  <si>
    <t>Piso en calle de las Islas Hébridas503</t>
  </si>
  <si>
    <t>Piso en calle de Moratín504</t>
  </si>
  <si>
    <t>Piso en calle de Quiñones505</t>
  </si>
  <si>
    <t>Piso en calle de Teruel506</t>
  </si>
  <si>
    <t>Piso en calle Sinesio Delgado507</t>
  </si>
  <si>
    <t>Piso en costanilla de los Desamparados508</t>
  </si>
  <si>
    <t>Piso en calle de El Españoleto509</t>
  </si>
  <si>
    <t>Piso en calle de El Españoleto510</t>
  </si>
  <si>
    <t>Piso en calle de Sagasta511</t>
  </si>
  <si>
    <t>Piso en calle de Eguilaz512</t>
  </si>
  <si>
    <t>Piso en calle de Núñez de Balboa513</t>
  </si>
  <si>
    <t>Chalet pareado en avenida del Doctor Federico Rubio y Galí514</t>
  </si>
  <si>
    <t>Casa o chalet independiente en avenida Quinta515</t>
  </si>
  <si>
    <t>Casa o chalet independiente en Biarritz516</t>
  </si>
  <si>
    <t>Casa o chalet independiente en calle Cataluña517</t>
  </si>
  <si>
    <t>Casa o chalet independiente en calle del Tulipán518</t>
  </si>
  <si>
    <t>Casa o chalet independiente en calle Josefina Aldecoa519</t>
  </si>
  <si>
    <t>Casa o chalet independiente en calle Olmo520</t>
  </si>
  <si>
    <t>Casa o chalet independiente en Casco Antiguo521</t>
  </si>
  <si>
    <t>Casa o chalet independiente en paseo de los Lagos522</t>
  </si>
  <si>
    <t>Chalet adosado en avenida de Cascajales523</t>
  </si>
  <si>
    <t>Chalet adosado en calle Fragua524</t>
  </si>
  <si>
    <t>Chalet adosado en calle Guadiana525</t>
  </si>
  <si>
    <t>Chalet adosado en Desilla526</t>
  </si>
  <si>
    <t>Chalet en El Soto de la Moraleja527</t>
  </si>
  <si>
    <t>Chalet en La Moraleja urbanización528</t>
  </si>
  <si>
    <t>Piso en calle de Orense551</t>
  </si>
  <si>
    <t>Dúplex en El Soto de la Moraleja552</t>
  </si>
  <si>
    <t>Dúplex en Sanchinarro553</t>
  </si>
  <si>
    <t>Piso en Aravaca554</t>
  </si>
  <si>
    <t>Piso en avenida de Castilla y León555</t>
  </si>
  <si>
    <t>Piso en avenida de la Ermita556</t>
  </si>
  <si>
    <t>Piso en avenida del Santuario de Valverde557</t>
  </si>
  <si>
    <t>Piso en avenida las Retamas558</t>
  </si>
  <si>
    <t>Piso en avenida Salvador Allende559</t>
  </si>
  <si>
    <t>Piso en Brezo560</t>
  </si>
  <si>
    <t>Piso en calle Bausá561</t>
  </si>
  <si>
    <t>Piso en calle Bausá562</t>
  </si>
  <si>
    <t>Piso en calle Cáceres563</t>
  </si>
  <si>
    <t>Piso en calle Copenhague564</t>
  </si>
  <si>
    <t>Piso en calle Cuestas Altas565</t>
  </si>
  <si>
    <t>Piso en calle de américo castro566</t>
  </si>
  <si>
    <t>Piso en calle de Enrique de Aldama567</t>
  </si>
  <si>
    <t>Piso en calle de Enrique de Aldama568</t>
  </si>
  <si>
    <t>Piso en calle de Hércules569</t>
  </si>
  <si>
    <t>Piso en calle de la Cañada Real570</t>
  </si>
  <si>
    <t>Piso en calle de la Estación de Chamartín571</t>
  </si>
  <si>
    <t>Piso en calle de la Kerria572</t>
  </si>
  <si>
    <t>Piso en calle de la Kerria573</t>
  </si>
  <si>
    <t>Piso en calle de la Sonrisa574</t>
  </si>
  <si>
    <t>Piso en calle de Matilde Hernández575</t>
  </si>
  <si>
    <t>Piso en calle de Matilde Hernández576</t>
  </si>
  <si>
    <t>Piso en calle de Perseo577</t>
  </si>
  <si>
    <t>Piso en calle del Lucero del Alba578</t>
  </si>
  <si>
    <t>Piso en calle Estocolmo579</t>
  </si>
  <si>
    <t>Piso en calle Hydra580</t>
  </si>
  <si>
    <t>Piso en calle Hydra581</t>
  </si>
  <si>
    <t>Piso en calle Libertad582</t>
  </si>
  <si>
    <t>Piso en calle Liverpool583</t>
  </si>
  <si>
    <t>Piso en calle Oceanía584</t>
  </si>
  <si>
    <t>Piso en calle Peñalara585</t>
  </si>
  <si>
    <t>Piso en calle Puerto de Canencia586</t>
  </si>
  <si>
    <t>Piso en calle Reyes Católicos587</t>
  </si>
  <si>
    <t>Piso en calle Soberanía588</t>
  </si>
  <si>
    <t>Piso en calle Tomás Bretón589</t>
  </si>
  <si>
    <t>Piso en calle Tomás Bretón590</t>
  </si>
  <si>
    <t>Piso en camino de Alpedrete591</t>
  </si>
  <si>
    <t>Piso en camino de los Jardines592</t>
  </si>
  <si>
    <t>Piso en camino de los Jardines593</t>
  </si>
  <si>
    <t>Piso en camino de los Jardines594</t>
  </si>
  <si>
    <t>Piso en camino de los Jardines595</t>
  </si>
  <si>
    <t>Piso en de la Estación596</t>
  </si>
  <si>
    <t>Piso en de la Estación597</t>
  </si>
  <si>
    <t>Piso en de la Estación598</t>
  </si>
  <si>
    <t>Piso en de los Pirineos599</t>
  </si>
  <si>
    <t>Piso en de los Pirineos600</t>
  </si>
  <si>
    <t>Piso en El Guijo - Colonia España - Colonia San Antonio601</t>
  </si>
  <si>
    <t>Piso en El Pinar- Punta Galea602</t>
  </si>
  <si>
    <t>Piso en El Soto de la Moraleja603</t>
  </si>
  <si>
    <t>Piso en El Soto de la Moraleja604</t>
  </si>
  <si>
    <t>Piso en Encinar de los Reyes605</t>
  </si>
  <si>
    <t>Piso en Encinar de los Reyes606</t>
  </si>
  <si>
    <t>Piso en Humanes de Madrid607</t>
  </si>
  <si>
    <t>Piso en infante fernando608</t>
  </si>
  <si>
    <t>Piso en Kerria609</t>
  </si>
  <si>
    <t>Piso en Marazuela- El Torreón610</t>
  </si>
  <si>
    <t>Piso en Mojadillas - Parque de las Infantas - El Paraiso611</t>
  </si>
  <si>
    <t>Piso en paseo De Los Parques612</t>
  </si>
  <si>
    <t>Piso en paseo de los Parques613</t>
  </si>
  <si>
    <t>Piso en paseo Parques614</t>
  </si>
  <si>
    <t>Piso en Petunia615</t>
  </si>
  <si>
    <t>Piso en vereda Palacio616</t>
  </si>
  <si>
    <t>Piso en Villanueva de la Cañada617</t>
  </si>
  <si>
    <t>Piso en Villanueva de la Cañada618</t>
  </si>
  <si>
    <t>Ático en calle Real619</t>
  </si>
  <si>
    <t>Ático en carretera del Mediodía620</t>
  </si>
  <si>
    <t>Ático en paseo de los Parques621</t>
  </si>
  <si>
    <t>Dúplex en calle de Benidorm622</t>
  </si>
  <si>
    <t>Dúplex en calle de la Cuesta del Cerro623</t>
  </si>
  <si>
    <t>Dúplex en calle de Rufino Torres624</t>
  </si>
  <si>
    <t>Dúplex en calle Valdivieso625</t>
  </si>
  <si>
    <t>Dúplex en carretera de Fuencarral626</t>
  </si>
  <si>
    <t>Dúplex en Damaso Alonso627</t>
  </si>
  <si>
    <t>Dúplex en Zona Estación628</t>
  </si>
  <si>
    <t>Dúplex en Zona Estación629</t>
  </si>
  <si>
    <t>Estudio en calle de San Aquilino630</t>
  </si>
  <si>
    <t>Estudio en Valdelacasa631</t>
  </si>
  <si>
    <t>Piso en Alcalde Antonio Pariente632</t>
  </si>
  <si>
    <t>Piso en Arroyo de la Vega633</t>
  </si>
  <si>
    <t>Piso en avenida de la Libertad634</t>
  </si>
  <si>
    <t>Piso en avenida de los Ángeles635</t>
  </si>
  <si>
    <t>Piso en avenida de Luis García Cereceda636</t>
  </si>
  <si>
    <t>Piso en avenida de Rafael Nadal637</t>
  </si>
  <si>
    <t>Piso en avenida del Talgo638</t>
  </si>
  <si>
    <t>Piso en avenida Rey Juan Carlos I639</t>
  </si>
  <si>
    <t>Piso en calle Cañada Real640</t>
  </si>
  <si>
    <t>Piso en calle Cardenal Tavera641</t>
  </si>
  <si>
    <t>Piso en calle Coto Blanco642</t>
  </si>
  <si>
    <t>Piso en calle Cristóbal Colón643</t>
  </si>
  <si>
    <t>Piso en calle de Carlota O’Neill644</t>
  </si>
  <si>
    <t>Piso en calle de Chapinería645</t>
  </si>
  <si>
    <t>Piso en calle de Deyanira646</t>
  </si>
  <si>
    <t>Piso en calle de Emilio Tuñón647</t>
  </si>
  <si>
    <t>Piso en calle de Felipe Campos648</t>
  </si>
  <si>
    <t>Piso en calle de Felipe III649</t>
  </si>
  <si>
    <t>Piso en calle de Fermín Caballero650</t>
  </si>
  <si>
    <t>Piso en calle de Fuerteventura651</t>
  </si>
  <si>
    <t>Piso en calle de Isabel Clara Eugenia652</t>
  </si>
  <si>
    <t>Piso en calle de José Antonio Aguirre653</t>
  </si>
  <si>
    <t>Piso en calle de la Kerria654</t>
  </si>
  <si>
    <t>Piso en calle de las Trompas655</t>
  </si>
  <si>
    <t>Piso en calle de Lina Odena656</t>
  </si>
  <si>
    <t>Piso en calle de Puente la Reina657</t>
  </si>
  <si>
    <t>Piso en calle de Salamanca658</t>
  </si>
  <si>
    <t>Piso en calle de Tomás Bretón659</t>
  </si>
  <si>
    <t>Piso en calle de Torremolinos660</t>
  </si>
  <si>
    <t>Piso en calle del Cercado661</t>
  </si>
  <si>
    <t>Piso en calle del Pintor Ignacio de Zuloaga662</t>
  </si>
  <si>
    <t>Piso en calle del Pintor Ignacio de Zuloaga663</t>
  </si>
  <si>
    <t>Piso en calle Gerardo cordón664</t>
  </si>
  <si>
    <t>Piso en calle Grañón665</t>
  </si>
  <si>
    <t>Piso en calle Guadiana666</t>
  </si>
  <si>
    <t>Piso en calle Liverpool667</t>
  </si>
  <si>
    <t>Piso en camino de lo cortao668</t>
  </si>
  <si>
    <t>Piso en camino de los Jardines669</t>
  </si>
  <si>
    <t>Piso en camino de los Jardines670</t>
  </si>
  <si>
    <t>Piso en camino Viejo Del Cura671</t>
  </si>
  <si>
    <t>Piso en carretera de Húmera672</t>
  </si>
  <si>
    <t>Piso en del General Margallo673</t>
  </si>
  <si>
    <t>Piso en El Soto de la Moraleja674</t>
  </si>
  <si>
    <t>Piso en Encinar de los Reyes675</t>
  </si>
  <si>
    <t>Piso en fuentes676</t>
  </si>
  <si>
    <t>Piso en Goya677</t>
  </si>
  <si>
    <t>Piso en La Moraleja urbanización678</t>
  </si>
  <si>
    <t>Piso en mostoles679</t>
  </si>
  <si>
    <t>Piso en ronda de la Luna680</t>
  </si>
  <si>
    <t>Piso en travesía Alaró681</t>
  </si>
  <si>
    <t>Piso en Veza682</t>
  </si>
  <si>
    <t>Piso en Villanueva de la Cañada683</t>
  </si>
  <si>
    <t>Piso en Zona Avenida Europa684</t>
  </si>
  <si>
    <t>Piso en Zona Pueblo685</t>
  </si>
  <si>
    <t>Ático en avenida de Europa686</t>
  </si>
  <si>
    <t>Ático en avenida de Luis García Cereceda687</t>
  </si>
  <si>
    <t>Ático en avenida Principe de Asturias688</t>
  </si>
  <si>
    <t>Ático en calle los Cuadros689</t>
  </si>
  <si>
    <t>Ático en camino Viejo del Cura690</t>
  </si>
  <si>
    <t>Ático en La Moraleja urbanización691</t>
  </si>
  <si>
    <t>Ático en La Moraleja urbanización692</t>
  </si>
  <si>
    <t>Ático en linares693</t>
  </si>
  <si>
    <t>Dúplex en avenida de la Vega694</t>
  </si>
  <si>
    <t>Dúplex en avenida de las flores695</t>
  </si>
  <si>
    <t>Dúplex en avenida de Luis García Cereceda696</t>
  </si>
  <si>
    <t>Dúplex en calle de la Cuesta del Cerro697</t>
  </si>
  <si>
    <t>Piso en avenida de los Planetas698</t>
  </si>
  <si>
    <t>Piso en avenida del 21 de Marzo699</t>
  </si>
  <si>
    <t>Piso en calle Cefeo700</t>
  </si>
  <si>
    <t>Piso en calle Crisantemo701</t>
  </si>
  <si>
    <t>Piso en calle de Estanislao Pérez Pita702</t>
  </si>
  <si>
    <t>Piso en calle de Francos Rodríguez703</t>
  </si>
  <si>
    <t>Piso en calle de Isabel Clara Eugenia704</t>
  </si>
  <si>
    <t>Piso en calle de Josefa Díaz705</t>
  </si>
  <si>
    <t>Piso en calle de la Azalea706</t>
  </si>
  <si>
    <t>Piso en calle de la Costa Brava707</t>
  </si>
  <si>
    <t>Piso en calle de la Maquinilla708</t>
  </si>
  <si>
    <t>Piso en calle de Samaria709</t>
  </si>
  <si>
    <t>Piso en calle de Samaria710</t>
  </si>
  <si>
    <t>Piso en calle de Sebastián Elcano711</t>
  </si>
  <si>
    <t>Piso en calle Doctor Pérez Gallardo712</t>
  </si>
  <si>
    <t>Piso en calle Francisco Rabal713</t>
  </si>
  <si>
    <t>Piso en calle Manuel de Falla714</t>
  </si>
  <si>
    <t>Piso en calle Monte Escorial715</t>
  </si>
  <si>
    <t>Piso en calle Padre Gregorio Céspedes716</t>
  </si>
  <si>
    <t>Piso en calle San Isidro717</t>
  </si>
  <si>
    <t>Piso en calle Tramontana718</t>
  </si>
  <si>
    <t>Piso en Cerros Del Campo719</t>
  </si>
  <si>
    <t>Piso en El Santo de la Isidra720</t>
  </si>
  <si>
    <t>Piso en La Moraleja urbanización721</t>
  </si>
  <si>
    <t>Piso en Las Américas722</t>
  </si>
  <si>
    <t>Piso en M-503723</t>
  </si>
  <si>
    <t>Piso en paseo de la Castellana724</t>
  </si>
  <si>
    <t>Piso en Prosperidad725</t>
  </si>
  <si>
    <t>Piso en Tomillo726</t>
  </si>
  <si>
    <t>Piso en Zona Estación727</t>
  </si>
  <si>
    <t>Ático en calle del Talgo728</t>
  </si>
  <si>
    <t>Ático en calle Mar del Norte729</t>
  </si>
  <si>
    <t>Ático en calle Móstoles730</t>
  </si>
  <si>
    <t>Ático en carretera de Pozuelo731</t>
  </si>
  <si>
    <t>Dúplex en paseo de la Chopera732</t>
  </si>
  <si>
    <t>Dúplex en Pío Baroja733</t>
  </si>
  <si>
    <t>Piso en Alcalde Antonio Pariente734</t>
  </si>
  <si>
    <t>Piso en avenida de Carmen Martín Gaite735</t>
  </si>
  <si>
    <t>Piso en calle Alejandro Casona736</t>
  </si>
  <si>
    <t>Piso en calle de Antonio López737</t>
  </si>
  <si>
    <t>Piso en calle de Castelló738</t>
  </si>
  <si>
    <t>Piso en calle de Dulce Chacón739</t>
  </si>
  <si>
    <t>Piso en calle de Felipe III740</t>
  </si>
  <si>
    <t>Piso en calle de la Rejilla741</t>
  </si>
  <si>
    <t>Piso en calle de Palo de Rosa742</t>
  </si>
  <si>
    <t>Piso en calle de Santa Isabel743</t>
  </si>
  <si>
    <t>Piso en calle de Santiago de Compostela744</t>
  </si>
  <si>
    <t>Piso en Illescas745</t>
  </si>
  <si>
    <t>Piso en Poza del Agua746</t>
  </si>
  <si>
    <t>Piso en San Epifanio747</t>
  </si>
  <si>
    <t>Piso en San Epifanio748</t>
  </si>
  <si>
    <t>Ático en Alcalde Antonio Pariente749</t>
  </si>
  <si>
    <t>Piso en Alfonso X750</t>
  </si>
  <si>
    <t>Piso en Alfonso X751</t>
  </si>
  <si>
    <t>Piso en calle de Felipe III752</t>
  </si>
  <si>
    <t>Piso en calle de Francisco Grande Covián753</t>
  </si>
  <si>
    <t>Piso en calle de La Alcarria754</t>
  </si>
  <si>
    <t>Piso en calle de la Infanta María Teresa755</t>
  </si>
  <si>
    <t>Piso en calle de Mánchester756</t>
  </si>
  <si>
    <t>Piso en calle del Peso Hispano757</t>
  </si>
  <si>
    <t>Piso en calle del Rosario758</t>
  </si>
  <si>
    <t>Piso en calle Desarrollo759</t>
  </si>
  <si>
    <t>Piso en calle Valle de Boi760</t>
  </si>
  <si>
    <t>Piso en calle Valle de Boi761</t>
  </si>
  <si>
    <t>Piso en Cuzco-Castillejos762</t>
  </si>
  <si>
    <t>Piso en San Epifanio763</t>
  </si>
  <si>
    <t>Ático en calle Antonio Van de Pere764</t>
  </si>
  <si>
    <t>Piso en calle Concepción Arenal765</t>
  </si>
  <si>
    <t>Piso en calle de Alfonso X766</t>
  </si>
  <si>
    <t>Piso en calle de Bretón de los Herreros767</t>
  </si>
  <si>
    <t>Piso en calle de los Hermanos Pinzón768</t>
  </si>
  <si>
    <t>Piso en calle de Mánchester769</t>
  </si>
  <si>
    <t>Piso en calle de Palo de Rosa770</t>
  </si>
  <si>
    <t>Piso en calle Valladolid771</t>
  </si>
  <si>
    <t>Piso en Cuatro Caminos772</t>
  </si>
  <si>
    <t>Ático en Alfonso X773</t>
  </si>
  <si>
    <t>Ático en Alfonso X774</t>
  </si>
  <si>
    <t>Ático en calle de Felipe III775</t>
  </si>
  <si>
    <t>Piso en calle Velázquez776</t>
  </si>
  <si>
    <t>Piso en calle Velázquez777</t>
  </si>
  <si>
    <t>Piso en El Viso778</t>
  </si>
  <si>
    <t>Piso en paseo de la Castellana779</t>
  </si>
  <si>
    <t>Piso en paseo de la Castellana780</t>
  </si>
  <si>
    <t>Piso en calle de María de las Mercedes de Borbón781</t>
  </si>
  <si>
    <t>Dúplex en avenida Condesa De Chinchon782</t>
  </si>
  <si>
    <t>Dúplex en avenida de Luis García Cereceda783</t>
  </si>
  <si>
    <t>Dúplex en avenida de Luis García Cereceda784</t>
  </si>
  <si>
    <t>Piso en Alcalde Antonio Pariente785</t>
  </si>
  <si>
    <t>Piso en avenida de Camilo José Cela786</t>
  </si>
  <si>
    <t>Piso en avenida de Luis García Cereceda787</t>
  </si>
  <si>
    <t>Piso en avenida de Luis García Cereceda788</t>
  </si>
  <si>
    <t>Piso en calle Ciudadela789</t>
  </si>
  <si>
    <t>Piso en calle de Aragón790</t>
  </si>
  <si>
    <t>Piso en calle de Felipe III791</t>
  </si>
  <si>
    <t>Piso en calle de Felipe III792</t>
  </si>
  <si>
    <t>Piso en calle de Fuerteventura793</t>
  </si>
  <si>
    <t>Piso en calle de Hércules794</t>
  </si>
  <si>
    <t>Piso en calle de la Libertad795</t>
  </si>
  <si>
    <t>Piso en calle de Perseo796</t>
  </si>
  <si>
    <t>Piso en calle Oslo797</t>
  </si>
  <si>
    <t>Piso en calle Oslo798</t>
  </si>
  <si>
    <t>Piso en camino de los Jardines799</t>
  </si>
  <si>
    <t>Piso en carretera de Fuencarral800</t>
  </si>
  <si>
    <t>Piso en carretera Mediodia801</t>
  </si>
  <si>
    <t>Piso en El Soto de la Moraleja802</t>
  </si>
  <si>
    <t>Piso en Encinar de los Reyes803</t>
  </si>
  <si>
    <t>Piso en Encinar de los Reyes804</t>
  </si>
  <si>
    <t>Piso en Encinar de los Reyes805</t>
  </si>
  <si>
    <t>Piso en Encinar de los Reyes806</t>
  </si>
  <si>
    <t>Piso en Jose Antonio Aguirre807</t>
  </si>
  <si>
    <t>Piso en Las Américas808</t>
  </si>
  <si>
    <t>Piso en Marazuela- El Torreón809</t>
  </si>
  <si>
    <t>Piso en paseo de Federico Melchor810</t>
  </si>
  <si>
    <t>Piso en San José - Buenos Aires811</t>
  </si>
  <si>
    <t>Piso en Mojadillas - Parque de las Infantas - El Paraiso812</t>
  </si>
  <si>
    <t>Piso en calle Menorca813</t>
  </si>
  <si>
    <t>Dúplex en A-1814</t>
  </si>
  <si>
    <t>Dúplex en calle de Cantabria815</t>
  </si>
  <si>
    <t>Piso en calle Escaño816</t>
  </si>
  <si>
    <t>Dúplex en calle Miguel López de Legazpi817</t>
  </si>
  <si>
    <t>Piso en calle de Alcalá818</t>
  </si>
  <si>
    <t>Piso en calle Estocolmo819</t>
  </si>
  <si>
    <t>Piso en calle de Villafranca820</t>
  </si>
  <si>
    <t>Ático en calle de Isabel Colbrand821</t>
  </si>
  <si>
    <t>Piso en calle Alfonso VI822</t>
  </si>
  <si>
    <t>Piso en calle Higuera823</t>
  </si>
  <si>
    <t>Casa o chalet independiente en calle de Driza824</t>
  </si>
  <si>
    <t>Casa o chalet independiente en calle Ruso825</t>
  </si>
  <si>
    <t>Chalet adosado en calle del Camino Nuevo826</t>
  </si>
  <si>
    <t>Casa o chalet independiente en avenida de el Pastel827</t>
  </si>
  <si>
    <t>Casa o chalet independiente en avenida Madrid828</t>
  </si>
  <si>
    <t>Casa o chalet independiente en calle Castillo de Berlanga829</t>
  </si>
  <si>
    <t>Casa o chalet independiente en calle de Navaluenga830</t>
  </si>
  <si>
    <t>Casa o chalet independiente en calle de Prado del Rey831</t>
  </si>
  <si>
    <t>Casa o chalet independiente en calle del Pozo Nuevo832</t>
  </si>
  <si>
    <t>Casa o chalet independiente en calle Estanque833</t>
  </si>
  <si>
    <t>Casa o chalet independiente en calle Manuel Altolaguirre834</t>
  </si>
  <si>
    <t>Casa o chalet independiente en calle Monte Umbrío835</t>
  </si>
  <si>
    <t>Casa o chalet independiente en calle Pino836</t>
  </si>
  <si>
    <t>Casa o chalet independiente en calle Tucanes837</t>
  </si>
  <si>
    <t>Casa o chalet independiente en camino de las liebres838</t>
  </si>
  <si>
    <t>Casa o chalet independiente en camino del Golf839</t>
  </si>
  <si>
    <t>Casa o chalet independiente en Cercedilla840</t>
  </si>
  <si>
    <t>Casa o chalet independiente en Ciudalcampo841</t>
  </si>
  <si>
    <t>Casa o chalet independiente en Ciudalcampo842</t>
  </si>
  <si>
    <t>Casa o chalet independiente en Club de Golf843</t>
  </si>
  <si>
    <t>Casa o chalet independiente en De la Proa844</t>
  </si>
  <si>
    <t>Casa o chalet independiente en El Bosque845</t>
  </si>
  <si>
    <t>Casa o chalet independiente en El Pinar- Punta Galea846</t>
  </si>
  <si>
    <t>Casa o chalet independiente en Encinar de los Reyes847</t>
  </si>
  <si>
    <t>Casa o chalet independiente en Encinar de los Reyes848</t>
  </si>
  <si>
    <t>Casa o chalet independiente en Encinar de los Reyes849</t>
  </si>
  <si>
    <t>Casa o chalet independiente en Fuente del Fresno850</t>
  </si>
  <si>
    <t>Casa o chalet independiente en La Finca851</t>
  </si>
  <si>
    <t>Casa o chalet independiente en La Moraleja urbanización852</t>
  </si>
  <si>
    <t>Casa o chalet independiente en Las Matas- Peñascales853</t>
  </si>
  <si>
    <t>Casa o chalet independiente en Montecillo854</t>
  </si>
  <si>
    <t>Casa o chalet independiente en paseo Alcobendas855</t>
  </si>
  <si>
    <t>Casa o chalet independiente en paseo de los Lagos856</t>
  </si>
  <si>
    <t>Casa o chalet independiente en paseo de los Lagos857</t>
  </si>
  <si>
    <t>Casa o chalet independiente en paseo de los Lagos858</t>
  </si>
  <si>
    <t>Casa o chalet independiente en paseo de los Lagos859</t>
  </si>
  <si>
    <t>Casa o chalet independiente en paseo de los Lagos860</t>
  </si>
  <si>
    <t>Casa o chalet independiente en paseo del rio861</t>
  </si>
  <si>
    <t>Casa o chalet independiente en Perú (Ciudalcampo)862</t>
  </si>
  <si>
    <t>Casa o chalet independiente en Somosaguas863</t>
  </si>
  <si>
    <t>Casa o chalet independiente en Somosaguas864</t>
  </si>
  <si>
    <t>Casa o chalet independiente en travesía Caretos865</t>
  </si>
  <si>
    <t>Casa o chalet independiente en Valdecabañas866</t>
  </si>
  <si>
    <t>Casa o chalet independiente en Valdecabañas867</t>
  </si>
  <si>
    <t>Casa o chalet independiente en Villafranca del Castillo868</t>
  </si>
  <si>
    <t>Chalet adosado en Antonio Machado869</t>
  </si>
  <si>
    <t>Chalet adosado en avenida de la Circunvalación870</t>
  </si>
  <si>
    <t>Chalet adosado en avenida del Delta del Ebro871</t>
  </si>
  <si>
    <t>Chalet adosado en avenida España872</t>
  </si>
  <si>
    <t>Chalet adosado en avenida Julio Fuentes873</t>
  </si>
  <si>
    <t>Chalet adosado en calle Cipriano Hebrero874</t>
  </si>
  <si>
    <t>Chalet adosado en calle de Prado del Rey875</t>
  </si>
  <si>
    <t>Chalet adosado en calle de San Enrique de Ossó876</t>
  </si>
  <si>
    <t>Chalet adosado en calle del Camino Nuevo877</t>
  </si>
  <si>
    <t>Chalet adosado en calle del Camino Nuevo878</t>
  </si>
  <si>
    <t>Chalet adosado en calle Lili Álvarez879</t>
  </si>
  <si>
    <t>Chalet adosado en calle Prado del Rey 101880</t>
  </si>
  <si>
    <t>Chalet adosado en camino Nuevo881</t>
  </si>
  <si>
    <t>Chalet adosado en camino Real882</t>
  </si>
  <si>
    <t>Chalet adosado en Centro883</t>
  </si>
  <si>
    <t>Chalet adosado en El Bosque884</t>
  </si>
  <si>
    <t>Chalet adosado en El Pinar- Punta Galea885</t>
  </si>
  <si>
    <t>Chalet adosado en El Soto de la Moraleja886</t>
  </si>
  <si>
    <t>Chalet adosado en El Soto de la Moraleja887</t>
  </si>
  <si>
    <t>Chalet adosado en El Soto de la Moraleja888</t>
  </si>
  <si>
    <t>Chalet adosado en paseo Club Deportivo889</t>
  </si>
  <si>
    <t>Chalet adosado en paseo Club Deportivo890</t>
  </si>
  <si>
    <t>Chalet adosado en paseo del club deportivo891</t>
  </si>
  <si>
    <t>Chalet adosado en paseo Del Club Deportivo892</t>
  </si>
  <si>
    <t>Chalet pareado en avenida de Leopoldo Calvo-Sotelo Bustelo893</t>
  </si>
  <si>
    <t>Chalet pareado en avenida España894</t>
  </si>
  <si>
    <t>Chalet pareado en avenida España895</t>
  </si>
  <si>
    <t>Chalet pareado en calle Balsa896</t>
  </si>
  <si>
    <t>Chalet pareado en calle de Prado del Rey897</t>
  </si>
  <si>
    <t>Chalet pareado en calle del Camino Nuevo898</t>
  </si>
  <si>
    <t>Chalet pareado en calle Manuel Altolaguirre899</t>
  </si>
  <si>
    <t>Chalet pareado en calle Mistral900</t>
  </si>
  <si>
    <t>Chalet pareado en camino Viejo del Cura901</t>
  </si>
  <si>
    <t>Chalet pareado en El Bosque902</t>
  </si>
  <si>
    <t>Chalet pareado en El Caño- Maracaibo903</t>
  </si>
  <si>
    <t>Chalet pareado en Encinar de los Reyes904</t>
  </si>
  <si>
    <t>Chalet pareado en Encinar de los Reyes905</t>
  </si>
  <si>
    <t>Chalet pareado en Encinar de los Reyes906</t>
  </si>
  <si>
    <t>Chalet pareado en La Finca907</t>
  </si>
  <si>
    <t>Chalet pareado en Manuel Altolaguierre908</t>
  </si>
  <si>
    <t>Chalet pareado en Manuel Altolaguirre909</t>
  </si>
  <si>
    <t>Piso en avenida de Palmas Altas  Palmas Altas20</t>
  </si>
  <si>
    <t>Piso en avenida de Palmas Altas  Palmas Altas21</t>
  </si>
  <si>
    <t/>
  </si>
  <si>
    <t>Piso en calle Galicia  91</t>
  </si>
  <si>
    <t>Dúplex en Luis Montoto - Santa Justa  Sevilla22</t>
  </si>
  <si>
    <t>Piso en Arenal - Museo - Tetuán  Sevilla23</t>
  </si>
  <si>
    <t>Piso en avenida Almanzor  s/n24</t>
  </si>
  <si>
    <t>Piso en avenida Almanzor  s/n25</t>
  </si>
  <si>
    <t>Piso en avenida Andalucia  6926</t>
  </si>
  <si>
    <t>Piso en avenida de Italia  Los Bermejales27</t>
  </si>
  <si>
    <t>Piso en Avenida de las Ciencias  Sevilla28</t>
  </si>
  <si>
    <t>Piso en avenida José González Luque  4929</t>
  </si>
  <si>
    <t>Piso en calle Almotamid  Gran Plaza - Marqués de Pickman - Ciudad Jardín30</t>
  </si>
  <si>
    <t>Piso en calle Antonio Pérez Tinao  Coria del Río31</t>
  </si>
  <si>
    <t>Piso en calle Bangladesh  1332</t>
  </si>
  <si>
    <t>Piso en calle Bangladesh  1333</t>
  </si>
  <si>
    <t>Piso en calle Cabeza del Rey Don Pedro  1834</t>
  </si>
  <si>
    <t>Piso en calle Faustino Gutiérrez Alviz  Emilio Lemos35</t>
  </si>
  <si>
    <t>Piso en calle Maimónides  s/n36</t>
  </si>
  <si>
    <t>Piso en calle Mónaco  s/n37</t>
  </si>
  <si>
    <t>Piso en calle Muñoz Seca  1638</t>
  </si>
  <si>
    <t>Piso en calle Poetisa Mariquita Fuentes  s/n39</t>
  </si>
  <si>
    <t>Piso en calle Poetisa Mariquita Fuentes  s/n40</t>
  </si>
  <si>
    <t>Piso en Canonigo  s/n41</t>
  </si>
  <si>
    <t>Piso en cuesta de Cross  s/n42</t>
  </si>
  <si>
    <t>Piso en de Manuel Clavero Arévalo  s/n43</t>
  </si>
  <si>
    <t>Piso en El Arenal - La Pólvora  Dos Hermanas44</t>
  </si>
  <si>
    <t>Piso en José Rodríguez de la Borbolla Camoyán  s/n45</t>
  </si>
  <si>
    <t>Piso en Jose Villegas  s/n46</t>
  </si>
  <si>
    <t>Piso en La Paz - Montecarmelo  Alcalá de Guadaira47</t>
  </si>
  <si>
    <t>Piso en La Plata  Sevilla48</t>
  </si>
  <si>
    <t>Piso en La Salle-Avd Manuel del Valle-Las Naciones  Sevilla49</t>
  </si>
  <si>
    <t>Piso en Palmete-Padre Pío-Hacienda San Antonio  Sevilla50</t>
  </si>
  <si>
    <t>Piso en Poligono Ue-2 Entrenucleos  3651</t>
  </si>
  <si>
    <t>Piso en Poligono Ue-2 Entrenucleos  3652</t>
  </si>
  <si>
    <t>Piso en Urb. la Valdovina Vía 6  4653</t>
  </si>
  <si>
    <t>Piso en Urb. la Valdovina Vía 6  4654</t>
  </si>
  <si>
    <t>Piso en avenida de la Navegación  s/n55</t>
  </si>
  <si>
    <t>Piso en Ciudad Aljarafe  Mairena del Aljarafe56</t>
  </si>
  <si>
    <t>Piso en calle del Dos de Mayo  Centro Urbano1678</t>
  </si>
  <si>
    <t>Piso en calle Julio Rey Pastor  Dehesa Vieja-Puente Cultural1679</t>
  </si>
  <si>
    <t>Piso en calle Virgen de las Viñas  171680</t>
  </si>
  <si>
    <t>Piso en calle Cónsul  Getafe Centro1681</t>
  </si>
  <si>
    <t>Piso en calle de Cuba  La Avanzada - La Cueva1682</t>
  </si>
  <si>
    <t>Piso en calle Málaga  41683</t>
  </si>
  <si>
    <t>Piso en avenida de los Abogados de Atocha  Norte - Universidad1684</t>
  </si>
  <si>
    <t>Piso en calle Enrique Granados  Teneria i - Teneria Ii1685</t>
  </si>
  <si>
    <t>Piso en calle Paular  Getafe Centro1686</t>
  </si>
  <si>
    <t>Piso en calle de Marbella  Zona el Caño1687</t>
  </si>
  <si>
    <t>Piso en calle Magallanes  Las Vegas - El Pozanco - Adelfillas1688</t>
  </si>
  <si>
    <t>Piso en calle Higuera  s/n1689</t>
  </si>
  <si>
    <t>Piso en calle Griñón  Getafe Centro1690</t>
  </si>
  <si>
    <t>Piso en avenida de la Vega  Primera Fase - Nuevo Tres Cantos1691</t>
  </si>
  <si>
    <t>Piso en avenida de Europa  Parque Europa - Los Pitufos1692</t>
  </si>
  <si>
    <t>Piso en Italia  Urbanización Mediterráneo1693</t>
  </si>
  <si>
    <t>Piso en avenida del Cantábrico  Las Castañeras - Bulevar1694</t>
  </si>
  <si>
    <t>Piso en calle del Planeta Urano  31695</t>
  </si>
  <si>
    <t>Piso en avenida del Cantábrico  511696</t>
  </si>
  <si>
    <t>Piso en calle Juan de Toledo  221697</t>
  </si>
  <si>
    <t>Piso en calle Pablo Ruiz Picasso  91698</t>
  </si>
  <si>
    <t>Piso en calle Dehesillas  Loranca1699</t>
  </si>
  <si>
    <t>Piso en Fuente del Berro  Madrid1700</t>
  </si>
  <si>
    <t>Piso en Nueva España  Madrid1701</t>
  </si>
  <si>
    <t>Piso en camino de los Jardines  31702</t>
  </si>
  <si>
    <t>Dúplex en calle arturo soria  2241703</t>
  </si>
  <si>
    <t>Piso en calle de O'Donnell  Goya1704</t>
  </si>
  <si>
    <t>Piso en calle de Sierra Bullones  Valdeacederas1705</t>
  </si>
  <si>
    <t>Piso en Villaverde Alto  Madrid1706</t>
  </si>
  <si>
    <t>Piso en Villaverde Alto  Madrid1707</t>
  </si>
  <si>
    <t>Piso en Villaverde Alto  Madrid1708</t>
  </si>
  <si>
    <t>Piso en Salvador  Madrid1709</t>
  </si>
  <si>
    <t>Piso en calle Luis Garcia Cereceda  La Finca1710</t>
  </si>
  <si>
    <t>Piso en calle de Melilla  Acacias1711</t>
  </si>
  <si>
    <t>Piso en calle de Melilla  Acacias1712</t>
  </si>
  <si>
    <t>Piso en calle de Melilla  Acacias1713</t>
  </si>
  <si>
    <t>Piso en calle Santa Lucia  61714</t>
  </si>
  <si>
    <t>Piso en calle de los Pirineos  Ciudad Universitaria1715</t>
  </si>
  <si>
    <t>Piso en Parque Ondarreta - Urtinsa  Alcorcón1716</t>
  </si>
  <si>
    <t>Piso en calle de Villamayor de Santiago  Ensanche de Vallecas - La Gavia1717</t>
  </si>
  <si>
    <t>Piso en paseo del Rey  Argüelles1718</t>
  </si>
  <si>
    <t>Piso en paseo del Rey  Argüelles1719</t>
  </si>
  <si>
    <t>Piso en paseo del Rey  Argüelles1720</t>
  </si>
  <si>
    <t>Piso en camino de los Jardines  La Moraleja urbanización1721</t>
  </si>
  <si>
    <t>Piso en avenida de Fuencarral  El Soto de la Moraleja1722</t>
  </si>
  <si>
    <t>Piso en calle Profesor Carlos Toleda  s/n1723</t>
  </si>
  <si>
    <t>Piso en Aravaca  Madrid1724</t>
  </si>
  <si>
    <t>Dúplex en Jerónimos  Madrid1725</t>
  </si>
  <si>
    <t>Piso en paseo de la Castellana  Castilla1726</t>
  </si>
  <si>
    <t>Piso en paseo de la Castellana  Castilla1727</t>
  </si>
  <si>
    <t>Piso en calle de Martínez Izquierdo  Guindalera1728</t>
  </si>
  <si>
    <t>Piso en calle de O'Donnell  Goya1729</t>
  </si>
  <si>
    <t>Piso en La Moraleja urbanización  La Moraleja1730</t>
  </si>
  <si>
    <t>Piso en plaza de los Mostenses  Malasaña-Universidad1731</t>
  </si>
  <si>
    <t>Piso en calle Bariloche  Campo de las Naciones-Corralejos1732</t>
  </si>
  <si>
    <t>Piso en calle Bariloche  Campo de las Naciones-Corralejos1733</t>
  </si>
  <si>
    <t>Piso en calle Bariloche  Campo de las Naciones-Corralejos1734</t>
  </si>
  <si>
    <t>Piso en calle Cruz de la Atalaya  Somosaguas1735</t>
  </si>
  <si>
    <t>Dúplex en calle de la Calera  Zona Industrial1736</t>
  </si>
  <si>
    <t>Dúplex en Concepción  Madrid1737</t>
  </si>
  <si>
    <t>Piso en Canillas  Madrid1738</t>
  </si>
  <si>
    <t>Piso en avenida de Madrid  Ensanche1739</t>
  </si>
  <si>
    <t>Piso en calle de la Begonia  El Soto de la Moraleja1740</t>
  </si>
  <si>
    <t>Dúplex en calle de Montalbán  111741</t>
  </si>
  <si>
    <t>Piso en calle de Juan de Herrera  Vega de la Moraleja1742</t>
  </si>
  <si>
    <t>Piso en avenida de Camilo José Cela  Norte1743</t>
  </si>
  <si>
    <t>Piso en calle Juan Ramón Jiménez  21744</t>
  </si>
  <si>
    <t>Piso en avenida Principe de Asturias  Zona Monte el Pilar1745</t>
  </si>
  <si>
    <t>Piso en calle de Teresa Perales  Arroyo de la Vega1746</t>
  </si>
  <si>
    <t>Dúplex en avenida de la Unión Europea  511747</t>
  </si>
  <si>
    <t>Piso en calle Cristóbal Colón  Reyes1748</t>
  </si>
  <si>
    <t>Piso en calle Salvador Dalí  Norte - Universidad1749</t>
  </si>
  <si>
    <t>Piso en plaza de Emilio Simón  Vírgenes1750</t>
  </si>
  <si>
    <t>Piso en calle Méjico  San José - Buenos Aires1751</t>
  </si>
  <si>
    <t>Piso en calle de Moreno Nieto  161752</t>
  </si>
  <si>
    <t>Piso en calle de Logroño  La Serna1753</t>
  </si>
  <si>
    <t>Piso en avenida de Luis García Cereceda  71754</t>
  </si>
  <si>
    <t>Piso en Somosaguas  Pozuelo de Alarcón1755</t>
  </si>
  <si>
    <t>Piso en calle de O'Donnell  Goya1756</t>
  </si>
  <si>
    <t>Piso en Zona norte  Pozuelo de Alarcón1757</t>
  </si>
  <si>
    <t>Piso en La Paz  Madrid1758</t>
  </si>
  <si>
    <t>Piso en avenida de la Ermita  s/n1759</t>
  </si>
  <si>
    <t>Piso en calle de la Amistad  Norte1760</t>
  </si>
  <si>
    <t>Piso en calle de García y Álvarez  11761</t>
  </si>
  <si>
    <t>Piso en de Evangelina Sobredo Galanes  s/n1762</t>
  </si>
  <si>
    <t>Piso en calle Provisional Berrocales 81 10  s/n1763</t>
  </si>
  <si>
    <t>Piso en Trafalgar  Madrid1764</t>
  </si>
  <si>
    <t>Piso en Almagro  Madrid1765</t>
  </si>
  <si>
    <t>Piso en calle del General Arrando  Almagro1766</t>
  </si>
  <si>
    <t>Piso en calle de San Enrique de Ossó  101767</t>
  </si>
  <si>
    <t>Piso en avenida de la Vega  Arroyo de la Vega1768</t>
  </si>
  <si>
    <t>Dúplex en calle Ibiza  Humanes de Madrid1769</t>
  </si>
  <si>
    <t>Piso en avenida de Luis García Cereceda  La Finca1770</t>
  </si>
  <si>
    <t>Dúplex en Peñagrande  Madrid1771</t>
  </si>
  <si>
    <t>Piso en camino de los Jardines  La Moraleja urbanización1772</t>
  </si>
  <si>
    <t>Dúplex en avenida de Luis García Cereceda  71773</t>
  </si>
  <si>
    <t>Piso en Parla Este  Parla1774</t>
  </si>
  <si>
    <t>Piso en calle de Moreno Nieto  161775</t>
  </si>
  <si>
    <t>Dúplex en avenida de Luis García Cereceda  71776</t>
  </si>
  <si>
    <t>Piso en san juan  La Fortuna1777</t>
  </si>
  <si>
    <t>Piso en calle de la Virgen del Castañar  91778</t>
  </si>
  <si>
    <t>Piso en calle del Almanzora  Aravaca1779</t>
  </si>
  <si>
    <t>Piso en Encinar de los Reyes  La Moraleja1780</t>
  </si>
  <si>
    <t>Piso en calle Bulgaria  s/n1781</t>
  </si>
  <si>
    <t>Piso en calle Bulgaria  s/n1782</t>
  </si>
  <si>
    <t>Piso en avenida de Luis García Cereceda  La Finca1783</t>
  </si>
  <si>
    <t>Piso en avenida de la Dehesa  Dehesa Vieja-Puente Cultural1784</t>
  </si>
  <si>
    <t>Piso en calle de Teresa Perales  Arroyo de la Vega1785</t>
  </si>
  <si>
    <t>Piso en El Soto de la Moraleja  La Moraleja1786</t>
  </si>
  <si>
    <t>Piso en Pacífico  Madrid1787</t>
  </si>
  <si>
    <t>Piso en calle de Santa Virgilia  Pinar del Rey1788</t>
  </si>
  <si>
    <t>Piso en calle de Alejandro Villegas  Canillas1789</t>
  </si>
  <si>
    <t>Dúplex en La Motilla - Fuente del Rey  Dos Hermanas57</t>
  </si>
  <si>
    <t>Piso en avenida Santa Cecilia  Ronda de Triana-Patrocinio-Turruñuelo58</t>
  </si>
  <si>
    <t>Piso en Calle Betis - Pagés del Corro  Sevilla59</t>
  </si>
  <si>
    <t>Piso en calle Margarita  Coria del Río60</t>
  </si>
  <si>
    <t>Piso en calle Narciso Bonaplata  161</t>
  </si>
  <si>
    <t>Piso en Centro - Doña Mercedes  Dos Hermanas62</t>
  </si>
  <si>
    <t>Piso en Coria del Río 63</t>
  </si>
  <si>
    <t>Piso en Gran Plaza - Marqués de Pickman - Ciudad Jardín  Sevilla64</t>
  </si>
  <si>
    <t>Piso en Sor Maria del Coro  Villamanrique de la Condesa65</t>
  </si>
  <si>
    <t>Piso en Su Eminencia - La Oliva  Sevilla66</t>
  </si>
  <si>
    <t>Piso en calle del Humilladero  Centro1646</t>
  </si>
  <si>
    <t>Piso en calle Castellón  Centro1647</t>
  </si>
  <si>
    <t>Piso en paseo de Enrique Tierno Galván  Centro1648</t>
  </si>
  <si>
    <t>Piso en Casco Antiguo  Alcorcón1649</t>
  </si>
  <si>
    <t>Piso en calle Toledo  Casco Antiguo1650</t>
  </si>
  <si>
    <t>Piso en calle Miralrío  141651</t>
  </si>
  <si>
    <t>Piso en calle Carretas  21652</t>
  </si>
  <si>
    <t>Piso en calle Magín Calvo  Puerta del Ángel1653</t>
  </si>
  <si>
    <t>Piso en Juan de la Cierva  Getafe1654</t>
  </si>
  <si>
    <t>Piso en calle de Embajadores  Legazpi1655</t>
  </si>
  <si>
    <t>Piso en calle de Santa Lucía  Malasaña-Universidad1656</t>
  </si>
  <si>
    <t>Dúplex en camino Nuevo  El Soto de la Moraleja1657</t>
  </si>
  <si>
    <t>Piso en Centro  Fuenlabrada1658</t>
  </si>
  <si>
    <t>Dúplex en camino Nuevo  El Soto de la Moraleja1659</t>
  </si>
  <si>
    <t>Piso en Palacio  Madrid1660</t>
  </si>
  <si>
    <t>Piso en calle de los Tres Peces  Lavapiés-Embajadores1661</t>
  </si>
  <si>
    <t>Piso en calle de los Tres Peces  Lavapiés-Embajadores1662</t>
  </si>
  <si>
    <t>Piso en calle de los Tres Peces  Lavapiés-Embajadores1663</t>
  </si>
  <si>
    <t>Piso en El Pardo  Madrid1664</t>
  </si>
  <si>
    <t>Piso en calle Peña el Remendado  Centro1665</t>
  </si>
  <si>
    <t>Piso en calle de San Roque  1341666</t>
  </si>
  <si>
    <t>Piso en calle Mallorca  San Nicasio1667</t>
  </si>
  <si>
    <t>Piso en calle Virgen de la Fuencisla  Calle Pinto-San Roque1668</t>
  </si>
  <si>
    <t>Piso en calle la Concordia  11669</t>
  </si>
  <si>
    <t>Piso en Zona Centro Joven  Alcorcón1670</t>
  </si>
  <si>
    <t>Piso en calle de la Cruz de San Francisco  Centro1671</t>
  </si>
  <si>
    <t>Piso en calle Notariado  Pedrezuela1672</t>
  </si>
  <si>
    <t>Dúplex en paseo del Hontanar  11673</t>
  </si>
  <si>
    <t>Piso en calle de la Condesa de la Vega del Pozo  251674</t>
  </si>
  <si>
    <t>Piso en calle de Juan Boscán  Pueblo Nuevo1675</t>
  </si>
  <si>
    <t>Piso en calle de la Magdalena  El Olivar - La Magdalena1676</t>
  </si>
  <si>
    <t>Piso en calle del Mediodía Chica  Palacio1677</t>
  </si>
  <si>
    <t>Dúplex en Lumbreras  3567</t>
  </si>
  <si>
    <t>Piso en avenida Andalucia  6968</t>
  </si>
  <si>
    <t>Piso en calle Nuestra Señora del Carmen  1069</t>
  </si>
  <si>
    <t>Piso en calle de Lagasca  Recoletos1633</t>
  </si>
  <si>
    <t>Piso en Jerónimos  Madrid1634</t>
  </si>
  <si>
    <t>Piso en calle de Carvajales  Acacias1635</t>
  </si>
  <si>
    <t>Piso en avenida de Camilo José Cela  Norte1636</t>
  </si>
  <si>
    <t>Piso en avenida de Madrid  Ensanche1637</t>
  </si>
  <si>
    <t>Piso en calle del Doctor Mariano Alcaraz  1151638</t>
  </si>
  <si>
    <t>Piso en Sur  Móstoles1639</t>
  </si>
  <si>
    <t>Piso en Sur  Móstoles1640</t>
  </si>
  <si>
    <t>Piso en calle de Carvajales  Acacias1641</t>
  </si>
  <si>
    <t>Piso en calle de Fernán González  Ibiza1642</t>
  </si>
  <si>
    <t>Piso en Ibiza  Madrid1643</t>
  </si>
  <si>
    <t>Piso en Valderas - Los Castillos  Alcorcón1644</t>
  </si>
  <si>
    <t>Piso en Valderas - Los Castillos  Alcorcón1645</t>
  </si>
  <si>
    <t>Dúplex en Santa Cruz - Alfalfa  Sevilla70</t>
  </si>
  <si>
    <t>Piso en camino del Tejar  Zona Carretera del Plantío1625</t>
  </si>
  <si>
    <t>Piso en camino del Tejar  Zona Carretera del Plantío1626</t>
  </si>
  <si>
    <t>Dúplex en paseo del Hontanar  La Finca1627</t>
  </si>
  <si>
    <t>Piso en calle del Amparo  Lavapiés-Embajadores1628</t>
  </si>
  <si>
    <t>Piso en calle del Amparo  Lavapiés-Embajadores1629</t>
  </si>
  <si>
    <t>Piso en calle del Amparo  Lavapiés-Embajadores1630</t>
  </si>
  <si>
    <t>Piso en calle de Lavapiés  Lavapiés-Embajadores1631</t>
  </si>
  <si>
    <t>Piso en calle de Carlos Arniches  Lavapiés-Embajadores1632</t>
  </si>
  <si>
    <t>Piso en calle Arroyo de las Pavas  San Isidro1624</t>
  </si>
  <si>
    <t>Piso en Guayaquil  178</t>
  </si>
  <si>
    <t>Piso en El Rosón - Kelvinator  Getafe1611</t>
  </si>
  <si>
    <t>Piso en calle Olvido  Villanueva de la Cañada1612</t>
  </si>
  <si>
    <t>Dúplex en calle de Montalbán  Jerónimos1613</t>
  </si>
  <si>
    <t>Piso en Chueca-Justicia  Madrid1614</t>
  </si>
  <si>
    <t>Piso en Alameda de Osuna  Madrid1615</t>
  </si>
  <si>
    <t>Piso en Chueca-Justicia  Madrid1616</t>
  </si>
  <si>
    <t>Piso en Chueca-Justicia  Madrid1617</t>
  </si>
  <si>
    <t>Piso en Chueca-Justicia  Madrid1618</t>
  </si>
  <si>
    <t>Piso en calle de Castelló  Castellana1619</t>
  </si>
  <si>
    <t>Piso en calle de Castelló  Castellana1620</t>
  </si>
  <si>
    <t>Piso en Chueca-Justicia  Madrid1621</t>
  </si>
  <si>
    <t>Piso en calle José Maluquer  1079</t>
  </si>
  <si>
    <t>Piso en calle Leganés  La Alhóndiga1606</t>
  </si>
  <si>
    <t>Dúplex en avenida Miguel Ruiz Felguera  Centro Urbano1607</t>
  </si>
  <si>
    <t>Piso en La Alhóndiga  Getafe1608</t>
  </si>
  <si>
    <t>Piso en Centro  Fuenlabrada1609</t>
  </si>
  <si>
    <t>Piso en calle de San Sebastián  Centro1610</t>
  </si>
  <si>
    <t>Caserón en El Gasco  Torrelodones1587</t>
  </si>
  <si>
    <t>Cortijo en Pilas 86</t>
  </si>
  <si>
    <t>Cortijo</t>
  </si>
  <si>
    <t>Piso en plaza el Tato  San Pablo87</t>
  </si>
  <si>
    <t>Ático en calle Alonso Cano  Norte - Universidad1582</t>
  </si>
  <si>
    <t>Piso en calle Isla de Tavira  Peñagrande1583</t>
  </si>
  <si>
    <t>Piso en San Pascual  Madrid1584</t>
  </si>
  <si>
    <t>Ático en calle Magallanes  Norte - Universidad1585</t>
  </si>
  <si>
    <t>Piso en calle Mikonos  688</t>
  </si>
  <si>
    <t>Piso en calle Mikonos  689</t>
  </si>
  <si>
    <t>Piso en avenida Eduardo Dato  Buhaira - Huerta del Rey90</t>
  </si>
  <si>
    <t>Piso en avenida Eduardo Dato  Buhaira - Huerta del Rey91</t>
  </si>
  <si>
    <t>Dúplex en via Gran Vía  Malasaña-Universidad1578</t>
  </si>
  <si>
    <t>Piso en Parla Este  Parla1579</t>
  </si>
  <si>
    <t>Ático en paseo de la Castellana  Cuzco-Castillejos1580</t>
  </si>
  <si>
    <t>Piso en calle de Orense  Cuatro Caminos1581</t>
  </si>
  <si>
    <t>Piso en calle de Boetticher y Navarro  Los Ángeles1574</t>
  </si>
  <si>
    <t>Piso en calle de Boetticher y Navarro  Los Ángeles1575</t>
  </si>
  <si>
    <t>Piso en calle de Boetticher y Navarro  Los Ángeles1576</t>
  </si>
  <si>
    <t>Piso en calle de Dulce Chacón  Virgen del Cortijo - Manoteras1577</t>
  </si>
  <si>
    <t>Piso en paseo de Moret  Argüelles1571</t>
  </si>
  <si>
    <t>13º</t>
  </si>
  <si>
    <t>Ático en Valdebebas - Valdefuentes  Madrid1572</t>
  </si>
  <si>
    <t>Ático en Valdebebas - Valdefuentes  Madrid1573</t>
  </si>
  <si>
    <t>Dúplex en El Viso  Madrid1570</t>
  </si>
  <si>
    <t>Piso en calle Antonia Díaz  Centro - Doña Mercedes92</t>
  </si>
  <si>
    <t>Piso en avenida de Palmas Altas  693</t>
  </si>
  <si>
    <t>Piso en avenida Palmas  294</t>
  </si>
  <si>
    <t>Piso en calle Tarso  San Pablo95</t>
  </si>
  <si>
    <t>Piso en Palmas Altas  parcela R4.4 Sus Dbp-02 Palmas Altas Sur96</t>
  </si>
  <si>
    <t>Piso en calle Galicia  92</t>
  </si>
  <si>
    <t>Piso en calle José Payán  414</t>
  </si>
  <si>
    <t>Dúplex en calle Trabuco  136</t>
  </si>
  <si>
    <t>Dúplex en calle Trabuco  137</t>
  </si>
  <si>
    <t>Piso en Buhaira - Huerta del Rey  Sevilla12</t>
  </si>
  <si>
    <t>Piso en Guadalquivir  1813</t>
  </si>
  <si>
    <t>Piso en calle Silos  s/n17</t>
  </si>
  <si>
    <t>Piso en Virgilio Mattoni  918</t>
  </si>
  <si>
    <t>Dúplex en Lumbreras  3597</t>
  </si>
  <si>
    <t>Piso en Alcalde L. Uruñuela - Palacio de Congresos  Sevilla98</t>
  </si>
  <si>
    <t>Piso en avenida Almanzor  s/n99</t>
  </si>
  <si>
    <t>Piso en avenida de Europa  Barrio Alto100</t>
  </si>
  <si>
    <t>Piso en avenida de Jerez  s/n101</t>
  </si>
  <si>
    <t>Piso en avenida de Jerez  s/n102</t>
  </si>
  <si>
    <t>Piso en avenida de la Cruz del Campo  Gran Plaza - Marqués de Pickman - Ciudad Jardín103</t>
  </si>
  <si>
    <t>Piso en Avenida de las Ciencias  Sevilla104</t>
  </si>
  <si>
    <t>Piso en avenida de las Universidades  s/n105</t>
  </si>
  <si>
    <t>Piso en avenida de las Universidades  s/n106</t>
  </si>
  <si>
    <t>Piso en avenida Flota de Indias  Ramón de Carranza - Madre Rafols107</t>
  </si>
  <si>
    <t>Piso en avenida Jerez  s/n108</t>
  </si>
  <si>
    <t>Piso en avenida Jerez  s/n109</t>
  </si>
  <si>
    <t>Piso en avenida José González Luque  49110</t>
  </si>
  <si>
    <t>Piso en avenida José Rodríguez de la Borbolla Camoyán  s/n111</t>
  </si>
  <si>
    <t>Piso en avenida Manuel Clavero Arévalo  1112</t>
  </si>
  <si>
    <t>Piso en avenida Manuel Clavero Arévalo  Entrenúcleos113</t>
  </si>
  <si>
    <t>Piso en avenida Manuel Clavero Arévalo  s/n114</t>
  </si>
  <si>
    <t>Piso en avenida Pablo Fernández Viagas  s/n115</t>
  </si>
  <si>
    <t>Piso en avenida Plácido Fernández Viagas  Entrenúcleos116</t>
  </si>
  <si>
    <t>Piso en avenida San Juan de Dios  s/n117</t>
  </si>
  <si>
    <t>Piso en avenida San Juan de Dios  s/n118</t>
  </si>
  <si>
    <t>Piso en avenida Vial  73119</t>
  </si>
  <si>
    <t>Piso en Berlin  s/n120</t>
  </si>
  <si>
    <t>Piso en Blas Infante  Sevilla121</t>
  </si>
  <si>
    <t>Piso en calle Ajonjolí  s/n122</t>
  </si>
  <si>
    <t>Piso en calle Ajonjolí  s/n123</t>
  </si>
  <si>
    <t>Piso en calle Alemania  2124</t>
  </si>
  <si>
    <t>Piso en calle Bangladesh  13125</t>
  </si>
  <si>
    <t>Piso en calle Castilla  Calle Betis - Pagés del Corro126</t>
  </si>
  <si>
    <t>Piso en calle de la leyenda  s/n127</t>
  </si>
  <si>
    <t>Piso en calle de la leyenda  s/n128</t>
  </si>
  <si>
    <t>Piso en calle Federico de Castro Bravo  s/n129</t>
  </si>
  <si>
    <t>Piso en calle Federico de Castro Bravo  s/n130</t>
  </si>
  <si>
    <t>Piso en calle Japón esquina Indonesia  s/n131</t>
  </si>
  <si>
    <t>Piso en calle Japón esquina Indonesia  s/n132</t>
  </si>
  <si>
    <t>Piso en calle Julio César  Arenal - Museo - Tetuán133</t>
  </si>
  <si>
    <t>Piso en calle Julio César  Arenal - Museo - Tetuán134</t>
  </si>
  <si>
    <t>Piso en calle Luis Montoto  Buhaira - Huerta del Rey135</t>
  </si>
  <si>
    <t>Piso en calle pobladores  Camas136</t>
  </si>
  <si>
    <t>Piso en calle Santa María Magdalena  21137</t>
  </si>
  <si>
    <t>Piso en calle Trajano  Plaza de la Gavidia-San Lorenzo138</t>
  </si>
  <si>
    <t>Piso en Centro  Bormujos139</t>
  </si>
  <si>
    <t>Piso en Felipe González Márquez  s/n140</t>
  </si>
  <si>
    <t>Piso en Guayaquil  1141</t>
  </si>
  <si>
    <t>Piso en José López Guisado  s/n142</t>
  </si>
  <si>
    <t>Piso en José Rodríguez de la Borbolla Camoyán  s/n143</t>
  </si>
  <si>
    <t>Piso en José Rodríguez de la Borbolla Camoyán  s/n144</t>
  </si>
  <si>
    <t>Piso en José Rodríguez de la Borbolla Camoyán  s/n145</t>
  </si>
  <si>
    <t>Piso en José Rodríguez de la Borbolla Camoyán  s/n146</t>
  </si>
  <si>
    <t>Piso en José Rodríguez de la Borbolla Camoyán  s/n147</t>
  </si>
  <si>
    <t>Piso en Poligono Ue-2 Entrenucleos  36148</t>
  </si>
  <si>
    <t>Piso en Urb. la Valdovina Vía 6  46149</t>
  </si>
  <si>
    <t>Piso en Zona Avenida de Europa  Montequinto150</t>
  </si>
  <si>
    <t>Piso en avenida de la Navegación  s/n151</t>
  </si>
  <si>
    <t>Piso en avenida Universidad de Salamanca  Zona Universitaria152</t>
  </si>
  <si>
    <t>Piso en plaza los Hoyos  Centro1373</t>
  </si>
  <si>
    <t>Piso en Reyes  Parla1374</t>
  </si>
  <si>
    <t>Piso en Reyes  Parla1375</t>
  </si>
  <si>
    <t>Piso en calle San Juan de la Cruz  Zona Pueblo1376</t>
  </si>
  <si>
    <t>Piso en Urbanizacion Nuevo Versalles  Loranca1377</t>
  </si>
  <si>
    <t>Piso en calle de José Rizal  Conde Orgaz-Piovera1378</t>
  </si>
  <si>
    <t>Piso en calle Uruguay  El Bercial1379</t>
  </si>
  <si>
    <t>Piso en calle la Virgen  Casco Antiguo sur1380</t>
  </si>
  <si>
    <t>Piso en calle del Palo  Griñón1381</t>
  </si>
  <si>
    <t>Piso en calle Principado de Asturias  Hispanoamérica - Comunidades1382</t>
  </si>
  <si>
    <t>Piso en calle Pedro de Alvarado  Descubridores-Escritores1383</t>
  </si>
  <si>
    <t>Piso en avenida del Doctor Fleming  Descubridores-Escritores1384</t>
  </si>
  <si>
    <t>Piso en calle de Fuencarral  1061385</t>
  </si>
  <si>
    <t>Piso en calle Asturias  Centro1386</t>
  </si>
  <si>
    <t>Piso en calle Asturias  Centro1387</t>
  </si>
  <si>
    <t>Piso en avenida del dos de Mayo  Centro1388</t>
  </si>
  <si>
    <t>Piso en calle de la Habana  La Avanzada - La Cueva1389</t>
  </si>
  <si>
    <t>Piso en avenida del Mar Mediterráneo  Restón i - Restón Ii1390</t>
  </si>
  <si>
    <t>Piso en avenida de Portugal  411391</t>
  </si>
  <si>
    <t>Piso en calle de Zamora  La Serna1392</t>
  </si>
  <si>
    <t>Piso en calle Torrelaguna  Fuente el Saz de Jarama1393</t>
  </si>
  <si>
    <t>Piso en calle Calderillo  Calle Pinto-San Roque1394</t>
  </si>
  <si>
    <t>Piso en calle Calderillo  Calle Pinto-San Roque1395</t>
  </si>
  <si>
    <t>Piso en avenida de Portugal  El Carrascal1396</t>
  </si>
  <si>
    <t>Piso en avenida de la Unión Europea  Zona Europa1397</t>
  </si>
  <si>
    <t>Piso en calle de Hortaleza  Chueca-Justicia1398</t>
  </si>
  <si>
    <t>Piso en Bellasvistas - Hipercor  Alcorcón1399</t>
  </si>
  <si>
    <t>Piso en calle del Buen Suceso  Argüelles1400</t>
  </si>
  <si>
    <t>Piso en calle de Santa Engracia  Nuevos Ministerios-Ríos Rosas1401</t>
  </si>
  <si>
    <t>Piso en calle de Clara del Rey  Prosperidad1402</t>
  </si>
  <si>
    <t>Dúplex en La Pizarra  San Lorenzo de El Escorial1403</t>
  </si>
  <si>
    <t>Piso en alto De La Marmota  Los Arcos - El Vivero1404</t>
  </si>
  <si>
    <t>Piso en calle de Juliana  Jardín de los Reyes - Parque Real1405</t>
  </si>
  <si>
    <t>Piso en calle del Desengaño  111406</t>
  </si>
  <si>
    <t>Piso en Castellana  Madrid1407</t>
  </si>
  <si>
    <t>Piso en Bravo Murillo  3351408</t>
  </si>
  <si>
    <t>Piso en avenida de la Hispanidad  San Benito - Soledad - Hispanidad1409</t>
  </si>
  <si>
    <t>Piso en avenida Juan Pablo II  481410</t>
  </si>
  <si>
    <t>Piso en calle Joaquín Turina  Teneria i - Teneria Ii1411</t>
  </si>
  <si>
    <t>Piso en calle de Velázquez  Abantos - Carmelitas1412</t>
  </si>
  <si>
    <t>Piso en calle Juan de Toledo  221413</t>
  </si>
  <si>
    <t>Piso en Recoletos  Madrid1414</t>
  </si>
  <si>
    <t>Piso en Valdemarín  Madrid1415</t>
  </si>
  <si>
    <t>Piso en Palacio  Madrid1416</t>
  </si>
  <si>
    <t>Piso en Palacio  Madrid1417</t>
  </si>
  <si>
    <t>Piso en Palacio  Madrid1418</t>
  </si>
  <si>
    <t>Piso en Recoletos  Madrid1419</t>
  </si>
  <si>
    <t>Piso en Las Dehesillas-Vereda de los Estudiantes  Leganés1420</t>
  </si>
  <si>
    <t>Piso en calle de la Fuente del Berro  Goya1421</t>
  </si>
  <si>
    <t>Piso en calle Doctor Castelo  Guardia Civil - Zona Industrial1422</t>
  </si>
  <si>
    <t>Piso en calle de Diego de León  Castellana1423</t>
  </si>
  <si>
    <t>Piso en calle de Trujillos  Sol1424</t>
  </si>
  <si>
    <t>Piso en calle de Trujillos  Sol1425</t>
  </si>
  <si>
    <t>Piso en Conde Orgaz-Piovera  Madrid1426</t>
  </si>
  <si>
    <t>Piso en Palomas  Madrid1427</t>
  </si>
  <si>
    <t>Piso en Conde Orgaz-Piovera  Madrid1428</t>
  </si>
  <si>
    <t>Piso en Palomas  Madrid1429</t>
  </si>
  <si>
    <t>Piso en calle de Covarrubias  Trafalgar1430</t>
  </si>
  <si>
    <t>Piso en Fernández Caro  71431</t>
  </si>
  <si>
    <t>Piso en Fernández Caro  71432</t>
  </si>
  <si>
    <t>Piso en calle de Diego de León  Castellana1433</t>
  </si>
  <si>
    <t>Piso en Berruguete  Madrid1434</t>
  </si>
  <si>
    <t>Piso en calle Islas Baleares  21435</t>
  </si>
  <si>
    <t>Piso en calle de Dulce Chacón  Virgen del Cortijo - Manoteras1436</t>
  </si>
  <si>
    <t>Piso en paseo de La Habana  Bernabéu-Hispanoamérica1437</t>
  </si>
  <si>
    <t>Piso en calle de Alberto Bosch  Jerónimos1438</t>
  </si>
  <si>
    <t>Piso en calle Mayor  Sol1439</t>
  </si>
  <si>
    <t>Piso en Recoletos  Madrid1440</t>
  </si>
  <si>
    <t>Piso en paseo de la Castellana  El Viso1441</t>
  </si>
  <si>
    <t>Piso en Sol  Madrid1442</t>
  </si>
  <si>
    <t>Piso en Palacio  Madrid1443</t>
  </si>
  <si>
    <t>Piso en calle de la Fuente del Berro  Goya1444</t>
  </si>
  <si>
    <t>Piso en Ilustracion  Argüelles1445</t>
  </si>
  <si>
    <t>Piso en plaza Manolete  Cuatro Caminos1446</t>
  </si>
  <si>
    <t>Piso en plaza Manolete  Cuatro Caminos1447</t>
  </si>
  <si>
    <t>Piso en plaza Manolete  Cuatro Caminos1448</t>
  </si>
  <si>
    <t>Piso en Canillas  Madrid1449</t>
  </si>
  <si>
    <t>Piso en La Moraleja urbanización  La Moraleja1450</t>
  </si>
  <si>
    <t>Piso en Malasaña-Universidad  Madrid1451</t>
  </si>
  <si>
    <t>Piso en Malasaña-Universidad  Madrid1452</t>
  </si>
  <si>
    <t>Piso en Recoletos  Madrid1453</t>
  </si>
  <si>
    <t>Piso en Nuevos Ministerios-Ríos Rosas  Madrid1454</t>
  </si>
  <si>
    <t>Piso en calle de Embajadores  Chopera1455</t>
  </si>
  <si>
    <t>Piso en calle de Buenos Aires  San Andrés1456</t>
  </si>
  <si>
    <t>Piso en paseo de los Parques  Encinar de los Reyes1457</t>
  </si>
  <si>
    <t>Piso en calle Doctor Guiu  571458</t>
  </si>
  <si>
    <t>Piso en calle Doctor Guiu  571459</t>
  </si>
  <si>
    <t>Piso en calle de Claudio Coello  Castellana1460</t>
  </si>
  <si>
    <t>Piso en calle de Lope de Rueda  Goya1461</t>
  </si>
  <si>
    <t>Piso en calle de Ilustración  Argüelles1462</t>
  </si>
  <si>
    <t>Piso en Palacio  Madrid1463</t>
  </si>
  <si>
    <t>Piso en Conde Orgaz-Piovera  Madrid1464</t>
  </si>
  <si>
    <t>Piso en Conde Orgaz-Piovera  Madrid1465</t>
  </si>
  <si>
    <t>Piso en calle del Prado  Huertas-Cortes1466</t>
  </si>
  <si>
    <t>Piso en Malasaña-Universidad  Madrid1467</t>
  </si>
  <si>
    <t>Piso en camino de los Jardines  La Moraleja urbanización1468</t>
  </si>
  <si>
    <t>Piso en Peñagrande  Madrid1469</t>
  </si>
  <si>
    <t>Piso en calle de la Cava Baja  Palacio1470</t>
  </si>
  <si>
    <t>Piso en avenida de Menéndez Pelayo  111471</t>
  </si>
  <si>
    <t>Piso en calle de Trueba y Fernández  Bernabéu-Hispanoamérica1472</t>
  </si>
  <si>
    <t>Piso en Urbanizacion Nuevo Versalles  Loranca1473</t>
  </si>
  <si>
    <t>Piso en plaza Cristóbal Colón  1301474</t>
  </si>
  <si>
    <t>Piso en calle San Luis  11475</t>
  </si>
  <si>
    <t>Piso en calle de Sorolla  51476</t>
  </si>
  <si>
    <t>Piso en Suroeste  Móstoles1477</t>
  </si>
  <si>
    <t>Piso en avenida del Doctor Severo Ochoa  Norte1478</t>
  </si>
  <si>
    <t>Piso en calle de Clara del Rey  Prosperidad1479</t>
  </si>
  <si>
    <t>Piso en avenida del Doctor Severo Ochoa  Norte1480</t>
  </si>
  <si>
    <t>Piso en El Viso  Madrid1481</t>
  </si>
  <si>
    <t>Piso en calle de la Haya  Coimbra - Guadarrama1482</t>
  </si>
  <si>
    <t>Dúplex en calle Nuestra Señora de la Herrería  Centro1483</t>
  </si>
  <si>
    <t>Piso en calle de Eridano  Aravaca1484</t>
  </si>
  <si>
    <t>Piso en calle La Rioja  Hispanoamérica - Comunidades1485</t>
  </si>
  <si>
    <t>Piso en Bernabéu-Hispanoamérica  Madrid1486</t>
  </si>
  <si>
    <t>Piso en calle de Goya  Goya1487</t>
  </si>
  <si>
    <t>Piso en Guardia Civil - Zona Industrial  Valdemoro1488</t>
  </si>
  <si>
    <t>Piso en El Caño- Maracaibo  Las Rozas de Madrid1489</t>
  </si>
  <si>
    <t>Piso en La Finca  Pozuelo de Alarcón1490</t>
  </si>
  <si>
    <t>Piso en calle de Luis Martinez Feduchi  Encinar de los Reyes1491</t>
  </si>
  <si>
    <t>Piso en calle Puentecillo  Canillas1492</t>
  </si>
  <si>
    <t>Piso en Palacio  Madrid1493</t>
  </si>
  <si>
    <t>Piso en calle Hernán Cortés  11494</t>
  </si>
  <si>
    <t>Piso en calle de Viriato  Almagro1495</t>
  </si>
  <si>
    <t>Piso en Castellana  Madrid1496</t>
  </si>
  <si>
    <t>Piso en avenida de la Vega  Arroyo de la Vega1497</t>
  </si>
  <si>
    <t>Piso en calle de Luis Martinez Feduchi  Encinar de los Reyes1498</t>
  </si>
  <si>
    <t>Piso en camino de los Jardines  La Moraleja urbanización1499</t>
  </si>
  <si>
    <t>Piso en avenida de Lugo  Los Arroyos1500</t>
  </si>
  <si>
    <t>Piso en Malasaña-Universidad  Madrid1501</t>
  </si>
  <si>
    <t>Piso en calle Joaquín Lorenzo  s/n1502</t>
  </si>
  <si>
    <t>Piso en calle Joaquín Lorenzo  s/n1503</t>
  </si>
  <si>
    <t>Piso en Recoletos  Madrid1504</t>
  </si>
  <si>
    <t>Piso en calle de Cuzco  La Avanzada - La Cueva1505</t>
  </si>
  <si>
    <t>Piso en calle de Cuzco  La Avanzada - La Cueva1506</t>
  </si>
  <si>
    <t>Piso en calle de Bretón de los Herreros  Nuevos Ministerios-Ríos Rosas1507</t>
  </si>
  <si>
    <t>Piso en calle de Bretón de los Herreros  Nuevos Ministerios-Ríos Rosas1508</t>
  </si>
  <si>
    <t>Piso en calle de la Palma  Malasaña-Universidad1509</t>
  </si>
  <si>
    <t>Piso en Corredera Baja de San Pablo  Malasaña-Universidad1510</t>
  </si>
  <si>
    <t>Piso en Corredera Baja de San Pablo  Malasaña-Universidad1511</t>
  </si>
  <si>
    <t>Piso en La Moraleja urbanización  La Moraleja1512</t>
  </si>
  <si>
    <t>Piso en Recoletos  Recoletos1513</t>
  </si>
  <si>
    <t>Piso en camino de los Jardines  71514</t>
  </si>
  <si>
    <t>Piso en paseo de la Castellana  El Viso1515</t>
  </si>
  <si>
    <t>Piso en Casco Antiguo  Leganés1516</t>
  </si>
  <si>
    <t>Piso en avenida de América  Prosperidad1517</t>
  </si>
  <si>
    <t>Piso en avenida de América  Prosperidad1518</t>
  </si>
  <si>
    <t>Piso en avenida de América  Prosperidad1519</t>
  </si>
  <si>
    <t>Piso en avenida de América  Prosperidad1520</t>
  </si>
  <si>
    <t>Piso en Ibiza  Madrid1521</t>
  </si>
  <si>
    <t>Piso en calle de Juan Bravo  Lista1522</t>
  </si>
  <si>
    <t>Piso en calle de Núñez de Balboa  Castellana1523</t>
  </si>
  <si>
    <t>Piso en calle del Príncipe de Vergara  Goya1524</t>
  </si>
  <si>
    <t>Piso en calle de Castelló  Castellana1525</t>
  </si>
  <si>
    <t>Piso en calle de Luis Martinez Feduchi  Encinar de los Reyes1526</t>
  </si>
  <si>
    <t>Piso en Arapiles  Madrid1527</t>
  </si>
  <si>
    <t>Piso en Goya  Madrid1528</t>
  </si>
  <si>
    <t>Piso en Encinar de los Reyes  La Moraleja1529</t>
  </si>
  <si>
    <t>Piso en calle de Santa Cruz de Marcenado  Malasaña-Universidad1530</t>
  </si>
  <si>
    <t>Piso en Goya  Madrid1531</t>
  </si>
  <si>
    <t>Piso en camino de los Jardines  La Moraleja urbanización1532</t>
  </si>
  <si>
    <t>Piso en Miguel Ángel Cantero Oliva  s/n1533</t>
  </si>
  <si>
    <t>Piso en El Nido-Las Fuentes  Parla1534</t>
  </si>
  <si>
    <t>Piso en carretera del Mediodía  Encinar de los Reyes1535</t>
  </si>
  <si>
    <t>Piso en Bernabéu-Hispanoamérica  Madrid1536</t>
  </si>
  <si>
    <t>Piso en Costillares  Madrid1537</t>
  </si>
  <si>
    <t>Piso en Parque Lisboa - La Paz  Alcorcón1538</t>
  </si>
  <si>
    <t>Piso en calle del Doctor Fleming  Bernabéu-Hispanoamérica1539</t>
  </si>
  <si>
    <t>Piso en vereda de la Cebolla  s/n1540</t>
  </si>
  <si>
    <t>Piso en calle de Arturo Soria  Quintana1541</t>
  </si>
  <si>
    <t>Dúplex en calle de Mejía Lequerica  Chueca-Justicia1542</t>
  </si>
  <si>
    <t>Dúplex en paseo del Hontanar  La Finca1543</t>
  </si>
  <si>
    <t>Piso en calle de las Mártires Concepcionistas  Goya1544</t>
  </si>
  <si>
    <t>Piso en calle del Divino Pastor  Malasaña-Universidad1545</t>
  </si>
  <si>
    <t>Piso en Sanchinarro  Madrid1546</t>
  </si>
  <si>
    <t>Piso en calle de Recoletos  s/n1547</t>
  </si>
  <si>
    <t>Dúplex en Bernabéu-Hispanoamérica  Madrid1548</t>
  </si>
  <si>
    <t>Piso en Cuzco-Castillejos  Madrid1549</t>
  </si>
  <si>
    <t>Piso en Trafalgar  Madrid1550</t>
  </si>
  <si>
    <t>Piso en Trafalgar  Madrid1551</t>
  </si>
  <si>
    <t>Piso en calle de Villanueva  Recoletos1552</t>
  </si>
  <si>
    <t>Piso en Recoletos  Madrid1553</t>
  </si>
  <si>
    <t>Piso en Castellana  Madrid1554</t>
  </si>
  <si>
    <t>Piso en Castellana  Madrid1555</t>
  </si>
  <si>
    <t>Piso en calle Olímpico Francisco Fernández Ochoa  Parque Ondarreta - Urtinsa1556</t>
  </si>
  <si>
    <t>Piso en travesía del 2 de Febrero  s/n1557</t>
  </si>
  <si>
    <t>Piso en calle de Luis Martinez Feduchi  Encinar de los Reyes1558</t>
  </si>
  <si>
    <t>Piso en Sur  Móstoles1559</t>
  </si>
  <si>
    <t>Piso en calle libertad  s/n1560</t>
  </si>
  <si>
    <t>Piso en calle de Manuel Marañón  Colina1561</t>
  </si>
  <si>
    <t>Piso en calle arturo soria  2241562</t>
  </si>
  <si>
    <t>Piso en plaza de la Marina Española  Palacio1563</t>
  </si>
  <si>
    <t>Piso en calle de los Reyes Magos  Niño Jesús1564</t>
  </si>
  <si>
    <t>Piso en calle de la Magdalena  Lavapiés-Embajadores1565</t>
  </si>
  <si>
    <t>Piso en José Silva  171566</t>
  </si>
  <si>
    <t>Piso en José Silva  171567</t>
  </si>
  <si>
    <t>Piso en calle de Joaquín Costa  El Viso1568</t>
  </si>
  <si>
    <t>Piso en calle de San Vicente Ferrer  s/n1569</t>
  </si>
  <si>
    <t>Piso en Alameda  Sevilla153</t>
  </si>
  <si>
    <t>Piso en avenida de Andalucia  Centro - Doña Mercedes154</t>
  </si>
  <si>
    <t>Piso en Barrio Alto  San Juan de Aznalfarache155</t>
  </si>
  <si>
    <t>Piso en calle Ardilla  2156</t>
  </si>
  <si>
    <t>Piso en calle Beatriz de Suabia  Nervión157</t>
  </si>
  <si>
    <t>Piso en calle Buiza y Mensaque  Santa Cruz - Alfalfa158</t>
  </si>
  <si>
    <t>Piso en calle Lope de Vega  s/n159</t>
  </si>
  <si>
    <t>Piso en calle Nuestra Señora del Carmen  42160</t>
  </si>
  <si>
    <t>Piso en calle Pintor Manuel de la Rosa  Coria del Río161</t>
  </si>
  <si>
    <t>Piso en calle Santa María Magdalena  El Arenal - La Pólvora162</t>
  </si>
  <si>
    <t>Piso en Feria  Sevilla163</t>
  </si>
  <si>
    <t>Piso en Gran Plaza - Marqués de Pickman - Ciudad Jardín  Sevilla164</t>
  </si>
  <si>
    <t>Piso en Gran Plaza - Marqués de Pickman - Ciudad Jardín  Sevilla165</t>
  </si>
  <si>
    <t>Piso en Parque de los Principes - Calle Niebla  Sevilla166</t>
  </si>
  <si>
    <t>Piso en pasaje Valle del Jerte  Arco norte - Avda España167</t>
  </si>
  <si>
    <t>Piso en Purisima Concepcion  Centro - Doña Mercedes168</t>
  </si>
  <si>
    <t>Piso en San Julián  Sevilla169</t>
  </si>
  <si>
    <t>Piso en Santa Lucía  San Julián170</t>
  </si>
  <si>
    <t>Ático en avenida Alcaldesa María Regla Jiménez  Espartinas Pueblo171</t>
  </si>
  <si>
    <t>Piso en calle Jesús del Gran Poder  Centro172</t>
  </si>
  <si>
    <t>Piso en avenida de Castilla-La Mancha  Los Arroyos1342</t>
  </si>
  <si>
    <t>Piso en calle Jardines de la Alhambra  Griñón1343</t>
  </si>
  <si>
    <t>Dúplex en calle del Rosario  Valdetorres de Jarama1344</t>
  </si>
  <si>
    <t>Piso en calle Río Jarama  Suroeste1345</t>
  </si>
  <si>
    <t>Dúplex en calle Luis Planelles  Centro1346</t>
  </si>
  <si>
    <t>Piso en calle del Doctor Rivas  Casco Antiguo norte1347</t>
  </si>
  <si>
    <t>Dúplex en calle de Castilla y León  Zona el Caño1348</t>
  </si>
  <si>
    <t>Piso en San Isidro  Getafe1349</t>
  </si>
  <si>
    <t>Dúplex en calle de Extremadura  151350</t>
  </si>
  <si>
    <t>Piso en calle Campoamor  Centro - Ayuntamiento1351</t>
  </si>
  <si>
    <t>Piso en calle Alcolea  81352</t>
  </si>
  <si>
    <t>Dúplex en plaza de la Piña  Centro1353</t>
  </si>
  <si>
    <t>Piso en calle de los Carrilejos  Centro1354</t>
  </si>
  <si>
    <t>Dúplex en calle del Hachero  San Diego1355</t>
  </si>
  <si>
    <t>Dúplex en calle del Camino Nuevo  s/n1356</t>
  </si>
  <si>
    <t>Piso en Corredera Alta de San Pablo  Malasaña-Universidad1357</t>
  </si>
  <si>
    <t>Piso en calle de la Cuesta del Cerro  El Soto de la Moraleja1358</t>
  </si>
  <si>
    <t>Piso en calle de la Laguna  Vista Alegre1359</t>
  </si>
  <si>
    <t>Piso en Casco Antiguo  Leganés1360</t>
  </si>
  <si>
    <t>Piso en camino de los Jardines  La Moraleja urbanización1361</t>
  </si>
  <si>
    <t>Dúplex en calle de Ramón y Cajal  Miraflores de la Sierra1362</t>
  </si>
  <si>
    <t>Piso en avenida de los Andes  La Avanzada - La Cueva1363</t>
  </si>
  <si>
    <t>Dúplex en Serranillos del Valle 1364</t>
  </si>
  <si>
    <t>Dúplex en El Soto de la Moraleja  La Moraleja1365</t>
  </si>
  <si>
    <t>Piso en calle Colón  Casco Antiguo1366</t>
  </si>
  <si>
    <t>Piso en calle Álamo  La Cárcaba - El Encinar - Montemolinos1367</t>
  </si>
  <si>
    <t>Piso en Praderón  San Sebastián de los Reyes1368</t>
  </si>
  <si>
    <t>Piso en Malasaña-Universidad  Madrid1369</t>
  </si>
  <si>
    <t>Dúplex en calle Los Robles  Prado de Santo Domingo1370</t>
  </si>
  <si>
    <t>Piso en Centro - Casco Histórico  San Lorenzo de El Escorial1371</t>
  </si>
  <si>
    <t>Piso en calle de San Isidro  Talamanca de Jarama1372</t>
  </si>
  <si>
    <t>Piso en Guadalquivir  1814</t>
  </si>
  <si>
    <t>Piso en Guadalquivir  1815</t>
  </si>
  <si>
    <t>Piso en avenida de Bellavista  7173</t>
  </si>
  <si>
    <t>Piso en avenida del Guadalquivir  Vista Azul - Consolación174</t>
  </si>
  <si>
    <t>Piso en calle Nuestra Señora del Carmen  10175</t>
  </si>
  <si>
    <t>Piso en calle de Abtao  221330</t>
  </si>
  <si>
    <t>Piso en Casco Antiguo  Leganés1331</t>
  </si>
  <si>
    <t>Piso en calle Sierra de Gredos  Villanueva de la Cañada1332</t>
  </si>
  <si>
    <t>Piso en Castilla  Madrid1333</t>
  </si>
  <si>
    <t>Piso en Sainz De Baranda  Ibiza1334</t>
  </si>
  <si>
    <t>Piso en Palacio  Madrid1335</t>
  </si>
  <si>
    <t>Piso en avenida de Pablo Iglesias  Norte1336</t>
  </si>
  <si>
    <t>Piso en avenida Principe de Asturias  1301337</t>
  </si>
  <si>
    <t>Piso en Sainz De Baranda  Ibiza1338</t>
  </si>
  <si>
    <t>Piso en Nuevos Ministerios-Ríos Rosas  Madrid1339</t>
  </si>
  <si>
    <t>Piso en Nuevos Ministerios-Ríos Rosas  Madrid1340</t>
  </si>
  <si>
    <t>Piso en Nuevos Ministerios-Ríos Rosas  Madrid1341</t>
  </si>
  <si>
    <t>Piso en Calle Betis - Pagés del Corro  Sevilla176</t>
  </si>
  <si>
    <t>Piso en calle de José Ortega y Gasset  Lista1329</t>
  </si>
  <si>
    <t>Piso en paseo de la Dirección  Valdeacederas1328</t>
  </si>
  <si>
    <t>Piso en avenida de Palmas Altas  6177</t>
  </si>
  <si>
    <t>Piso en avenida de Palmas Altas  6178</t>
  </si>
  <si>
    <t>Piso en avenida José Rodríguez de la Borbolla  Entrenúcleos179</t>
  </si>
  <si>
    <t>Piso en calle Tarso  San Pablo180</t>
  </si>
  <si>
    <t>Piso en calle Tarso  San Pablo181</t>
  </si>
  <si>
    <t>Piso en calle de Mesena  821326</t>
  </si>
  <si>
    <t>Piso en calle de Mesena  801327</t>
  </si>
  <si>
    <t>Piso en calle Galicia  93</t>
  </si>
  <si>
    <t>Dúplex en calle Antonio Pérez Tinao  Coria del Río8</t>
  </si>
  <si>
    <t>Piso en calle Trabuco  139</t>
  </si>
  <si>
    <t>Piso en Arenal - Museo - Tetuán  Sevilla16</t>
  </si>
  <si>
    <t>Ático en calle Califato  27182</t>
  </si>
  <si>
    <t>Dúplex en de Manuel Clavero Arévalo  s/n183</t>
  </si>
  <si>
    <t>Dúplex en Lumbreras  35184</t>
  </si>
  <si>
    <t>Estudio en Alcalde L. Uruñuela - Palacio de Congresos  Sevilla185</t>
  </si>
  <si>
    <t>Piso en Amilcar Barca  s/n186</t>
  </si>
  <si>
    <t>Piso en avenida de Europa  Barrio Alto187</t>
  </si>
  <si>
    <t>Piso en avenida de Jerez  s/n188</t>
  </si>
  <si>
    <t>Piso en avenida de Kansas City  Santa Clara189</t>
  </si>
  <si>
    <t>Piso en avenida de la buhaira  30190</t>
  </si>
  <si>
    <t>Piso en Avenida de las Ciencias  Sevilla191</t>
  </si>
  <si>
    <t>Piso en Avenida de las Ciencias  Sevilla192</t>
  </si>
  <si>
    <t>Piso en avenida del Barrerillo  s/n193</t>
  </si>
  <si>
    <t>Piso en avenida Manuel Clavero Arévalo  1194</t>
  </si>
  <si>
    <t>Piso en avenida Manuel Clavero Arévalo  1195</t>
  </si>
  <si>
    <t>Piso en avenida San Juan de Dios  s/n196</t>
  </si>
  <si>
    <t>Piso en Berlin  s/n197</t>
  </si>
  <si>
    <t>Piso en Berlin  s/n198</t>
  </si>
  <si>
    <t>Piso en calle Ajonjolí  s/n199</t>
  </si>
  <si>
    <t>Piso en calle Alemania  2200</t>
  </si>
  <si>
    <t>Piso en calle Alfonso de Orleans y Borbón  Tablada201</t>
  </si>
  <si>
    <t>Piso en calle Antonia Díaz  Centro - Doña Mercedes202</t>
  </si>
  <si>
    <t>Piso en calle Estrella Sirio  Pino Montano203</t>
  </si>
  <si>
    <t>Piso en calle Luis Montoto  142204</t>
  </si>
  <si>
    <t>Piso en calle Luis Montoto  142205</t>
  </si>
  <si>
    <t>Piso en calle Maestro Guerrero  Ronda de Triana-Patrocinio-Turruñuelo206</t>
  </si>
  <si>
    <t>Piso en calle Manuel Romero Guillén  Gelves207</t>
  </si>
  <si>
    <t>Piso en calle Mijail Gorbachov  Vista Azul - Consolación208</t>
  </si>
  <si>
    <t>Piso en calle Rico Cejudo  Gran Plaza - Marqués de Pickman - Ciudad Jardín209</t>
  </si>
  <si>
    <t>Piso en calle Rodríguez Marín  Santa Cruz - Alfalfa210</t>
  </si>
  <si>
    <t>Piso en calle Rosa  s/n211</t>
  </si>
  <si>
    <t>Piso en calle Teniente Borges  5212</t>
  </si>
  <si>
    <t>Piso en calle Teniente Borges  5213</t>
  </si>
  <si>
    <t>Piso en calle Turia  Camas214</t>
  </si>
  <si>
    <t>Piso en del Sur  s/n215</t>
  </si>
  <si>
    <t>Piso en del Sur  s/n216</t>
  </si>
  <si>
    <t>Piso en Feria  Sevilla217</t>
  </si>
  <si>
    <t>Piso en Gran Plaza - Marqués de Pickman - Ciudad Jardín  Sevilla218</t>
  </si>
  <si>
    <t>Piso en Parlamento - Torneo  Sevilla219</t>
  </si>
  <si>
    <t>Piso en Plaza de Cuba - República Argentina  Sevilla220</t>
  </si>
  <si>
    <t>Piso en plaza la Carlota  6221</t>
  </si>
  <si>
    <t>Piso en avenida de la Filosofía  13222</t>
  </si>
  <si>
    <t>Piso en Aravaca  Madrid1168</t>
  </si>
  <si>
    <t>Piso en Centro  Fuenlabrada1169</t>
  </si>
  <si>
    <t>Piso en avenida del Hospital  Universidad - Hospital1170</t>
  </si>
  <si>
    <t>Piso en Montecarmelo  Madrid1171</t>
  </si>
  <si>
    <t>Piso en calle de O'Donnell  Goya1172</t>
  </si>
  <si>
    <t>Piso en calle del Carril de los Caleros  Aravaca1173</t>
  </si>
  <si>
    <t>Piso en calle Río Ebro  Villayuventus-Renfe1174</t>
  </si>
  <si>
    <t>Piso en calle de la Inmaculada  Centro1175</t>
  </si>
  <si>
    <t>Piso en calle Letonia  Altos del Olivar - El Caracol1176</t>
  </si>
  <si>
    <t>Ático en avenida de la Unión Europea  Zona Europa1177</t>
  </si>
  <si>
    <t>Piso en La Serna  Fuenlabrada1178</t>
  </si>
  <si>
    <t>Piso en calle Fernando Roncero  Este1179</t>
  </si>
  <si>
    <t>Piso en calle de Ramón Rubial  El Rosón - Kelvinator1180</t>
  </si>
  <si>
    <t>Piso en Oro  31181</t>
  </si>
  <si>
    <t>Piso en calle Olimpia  Los Cestos - Belén - Las Eras1182</t>
  </si>
  <si>
    <t>Piso en calle del Doctor Esquerdo  Estrella1183</t>
  </si>
  <si>
    <t>Dúplex en calle Calderillo  Calle Pinto-San Roque1184</t>
  </si>
  <si>
    <t>Dúplex en calle de El Ferrol  61185</t>
  </si>
  <si>
    <t>Piso en calle Rotonda  41186</t>
  </si>
  <si>
    <t>Piso en calle Francisco Tomás y Valiente  Viñas Viejas1187</t>
  </si>
  <si>
    <t>Piso en calle de Cea Bermúdez  Vallehermoso1188</t>
  </si>
  <si>
    <t>Piso en Castellana  Madrid1189</t>
  </si>
  <si>
    <t>Piso en Recoletos  Madrid1190</t>
  </si>
  <si>
    <t>Piso en calle del General Pardiñas  Goya1191</t>
  </si>
  <si>
    <t>Dúplex en calle de Rufino Blanco  Fuente del Berro1192</t>
  </si>
  <si>
    <t>Piso en calle del Carril de los Caleros  Aravaca1193</t>
  </si>
  <si>
    <t>Piso en calle Madrid  Getafe Centro1194</t>
  </si>
  <si>
    <t>Piso en Buenavista  Getafe1195</t>
  </si>
  <si>
    <t>Piso en calle Javier Ferrero  11196</t>
  </si>
  <si>
    <t>Piso en Vallehermoso  Madrid1197</t>
  </si>
  <si>
    <t>Piso en calle Periana  San Fermín1198</t>
  </si>
  <si>
    <t>Piso en El Soto de la Moraleja  La Moraleja1199</t>
  </si>
  <si>
    <t>Piso en Fernández Caro  71200</t>
  </si>
  <si>
    <t>Piso en plaza de los Sagrados Corazones  Bernabéu-Hispanoamérica1201</t>
  </si>
  <si>
    <t>Piso en plaza de los Sagrados Corazones  Bernabéu-Hispanoamérica1202</t>
  </si>
  <si>
    <t>Piso en plaza de los Sagrados Corazones  Bernabéu-Hispanoamérica1203</t>
  </si>
  <si>
    <t>Piso en calle de la Fuente del Berro  Goya1204</t>
  </si>
  <si>
    <t>Piso en calle de la Fuente del Berro  Goya1205</t>
  </si>
  <si>
    <t>Piso en calle de la Fuente del Berro  Goya1206</t>
  </si>
  <si>
    <t>Dúplex en Bernabéu-Hispanoamérica  Madrid1207</t>
  </si>
  <si>
    <t>Dúplex en calle Santa Lucia  61208</t>
  </si>
  <si>
    <t>Dúplex en calle Santa Lucia  61209</t>
  </si>
  <si>
    <t>Piso en calle de la Academia  Jerónimos1210</t>
  </si>
  <si>
    <t>Piso en calle de la Academia  Jerónimos1211</t>
  </si>
  <si>
    <t>Piso en calle de Santa Engracia  Trafalgar1212</t>
  </si>
  <si>
    <t>Piso en calle de Goya  Goya1213</t>
  </si>
  <si>
    <t>Piso en calle de José Ortega y Gasset  Castellana1214</t>
  </si>
  <si>
    <t>Piso en calle del Príncipe de Vergara  571215</t>
  </si>
  <si>
    <t>Piso en Castellana  Madrid1216</t>
  </si>
  <si>
    <t>Piso en Fuente del Berro  Madrid1217</t>
  </si>
  <si>
    <t>Piso en Fuente del Berro  Madrid1218</t>
  </si>
  <si>
    <t>Piso en La Finca  Pozuelo de Alarcón1219</t>
  </si>
  <si>
    <t>Piso en Parque Olimpia  Los Cestos - Belén - Las Eras1220</t>
  </si>
  <si>
    <t>Piso en Aravaca  Madrid1221</t>
  </si>
  <si>
    <t>Piso en Plazuela de San Ginés  Sol1222</t>
  </si>
  <si>
    <t>Piso en calle de Trueba y Fernández  Bernabéu-Hispanoamérica1223</t>
  </si>
  <si>
    <t>Piso en calle de Covarrubias  Trafalgar1224</t>
  </si>
  <si>
    <t>Piso en calle del Mesón de Paredes  Lavapiés-Embajadores1225</t>
  </si>
  <si>
    <t>Piso en calle del Mesón de Paredes  Lavapiés-Embajadores1226</t>
  </si>
  <si>
    <t>Piso en calle del Mesón de Paredes  Lavapiés-Embajadores1227</t>
  </si>
  <si>
    <t>Dúplex en Bernabéu-Hispanoamérica  Madrid1228</t>
  </si>
  <si>
    <t>Piso en El Viso  Madrid1229</t>
  </si>
  <si>
    <t>Piso en avenida de Francisco Pi y Margall  s/n1230</t>
  </si>
  <si>
    <t>Piso en calle de Clara del Rey  Prosperidad1231</t>
  </si>
  <si>
    <t>Piso en Conde Orgaz-Piovera  Madrid1232</t>
  </si>
  <si>
    <t>Piso en Fuente Santa  Colmenar Viejo1233</t>
  </si>
  <si>
    <t>Piso en Encinar de los Reyes  La Moraleja1234</t>
  </si>
  <si>
    <t>Dúplex en paseo del Hontanar  La Finca1235</t>
  </si>
  <si>
    <t>Piso en calle de Santa Engracia  Trafalgar1236</t>
  </si>
  <si>
    <t>Piso en Malasaña-Universidad  Madrid1237</t>
  </si>
  <si>
    <t>Piso en El Viso  Madrid1238</t>
  </si>
  <si>
    <t>Piso en calle de Arturo Soria  San Juan Bautista1239</t>
  </si>
  <si>
    <t>Dúplex en calle Julio Caro Baroja  Encinar de los Reyes1240</t>
  </si>
  <si>
    <t>Piso en Rejas  Madrid1241</t>
  </si>
  <si>
    <t>Piso en Ciudad Jardín  Madrid1242</t>
  </si>
  <si>
    <t>Piso en calle de los Señores de Luzón  Palacio1243</t>
  </si>
  <si>
    <t>Piso en Adelfas  Madrid1244</t>
  </si>
  <si>
    <t>Piso en Ibiza  Madrid1245</t>
  </si>
  <si>
    <t>Piso en Ibiza  Madrid1246</t>
  </si>
  <si>
    <t>Dúplex en calle Castillo de Arévalo  Europolis1247</t>
  </si>
  <si>
    <t>Dúplex en calle Castillo de Arévalo  Europolis1248</t>
  </si>
  <si>
    <t>Piso en Centro  Móstoles1249</t>
  </si>
  <si>
    <t>Piso en avenida Rey Juan Carlos I  1301250</t>
  </si>
  <si>
    <t>Piso en calle de Santa Catalina  111251</t>
  </si>
  <si>
    <t>Piso en calle Velázquez  1341252</t>
  </si>
  <si>
    <t>Dúplex en calle de San José de Calasanz  Centro1253</t>
  </si>
  <si>
    <t>Piso en calle de Carranza  Trafalgar1254</t>
  </si>
  <si>
    <t>Piso en calle San Isidro  Guardia Civil - Zona Industrial1255</t>
  </si>
  <si>
    <t>Piso en calle Toledo  San Isidro1256</t>
  </si>
  <si>
    <t>Piso en calle Badajoz  Zona Renfe1257</t>
  </si>
  <si>
    <t>Piso en calle del Carril de los Caleros  Aravaca1258</t>
  </si>
  <si>
    <t>Piso en Chueca-Justicia  Madrid1259</t>
  </si>
  <si>
    <t>Piso en calle las Huertas  Moraleja de Enmedio1260</t>
  </si>
  <si>
    <t>Piso en avenida del Juncal  s/n1261</t>
  </si>
  <si>
    <t>Piso en Quintana  Madrid1262</t>
  </si>
  <si>
    <t>Piso en calle de Costa Rica  Bernabéu-Hispanoamérica1263</t>
  </si>
  <si>
    <t>Piso en calle de María de Molina  Lista1264</t>
  </si>
  <si>
    <t>Piso en Hispanoamérica - Comunidades  Valdemoro1265</t>
  </si>
  <si>
    <t>Piso en calle de Guisando  Ciudad Universitaria1266</t>
  </si>
  <si>
    <t>Piso en El Soto de la Moraleja  La Moraleja1267</t>
  </si>
  <si>
    <t>Dúplex en Cerro del Aguila  Pol. Industrial sur1268</t>
  </si>
  <si>
    <t>Piso en calle Mayor  Sol1269</t>
  </si>
  <si>
    <t>Piso en Zona Pueblo  Pozuelo de Alarcón1270</t>
  </si>
  <si>
    <t>Piso en La Moraleja urbanización  La Moraleja1271</t>
  </si>
  <si>
    <t>Piso en calle de María de Molina  Lista1272</t>
  </si>
  <si>
    <t>Ático en Aravaca  Madrid1273</t>
  </si>
  <si>
    <t>Piso en calle de la Fuente del Berro  Goya1274</t>
  </si>
  <si>
    <t>Dúplex en Valenoso  Boadilla del Monte1275</t>
  </si>
  <si>
    <t>Piso en paseo de la Castellana  Cuzco-Castillejos1276</t>
  </si>
  <si>
    <t>Piso en calle Palomares  Casco Antiguo1277</t>
  </si>
  <si>
    <t>Piso en calle de la Kerria  El Soto de la Moraleja1278</t>
  </si>
  <si>
    <t>Piso en avenida de Las Lagunas  Laguna Park1279</t>
  </si>
  <si>
    <t>Piso en Jerónimos  Madrid1280</t>
  </si>
  <si>
    <t>Piso en avenida de la Coruña  Los Arroyos1281</t>
  </si>
  <si>
    <t>Piso en Nuevos Ministerios-Ríos Rosas  Madrid1282</t>
  </si>
  <si>
    <t>Piso en calle Mayor  Palacio1283</t>
  </si>
  <si>
    <t>Piso en paseo de la Dirección  1611284</t>
  </si>
  <si>
    <t>Piso en Quintana  Madrid1285</t>
  </si>
  <si>
    <t>Piso en calle de Modesto Lafuente  Almagro1286</t>
  </si>
  <si>
    <t>Piso en calle de Hilarión Eslava  Gaztambide1287</t>
  </si>
  <si>
    <t>Piso en calle de Hilarión Eslava  Gaztambide1288</t>
  </si>
  <si>
    <t>Piso en calle de Goya  Goya1289</t>
  </si>
  <si>
    <t>Piso en calle de Goya  Goya1290</t>
  </si>
  <si>
    <t>Piso en calle de Goya  Goya1291</t>
  </si>
  <si>
    <t>Piso en calle de Bravo Murillo  Cuatro Caminos1292</t>
  </si>
  <si>
    <t>Piso en Cuatro Caminos  Madrid1293</t>
  </si>
  <si>
    <t>Piso en calle de Quintana  Argüelles1294</t>
  </si>
  <si>
    <t>Piso en calle de José Ortega y Gasset  Castellana1295</t>
  </si>
  <si>
    <t>Piso en Pinar del Rey  Madrid1296</t>
  </si>
  <si>
    <t>Piso en Peñagrande  Madrid1297</t>
  </si>
  <si>
    <t>Piso en Guindalera  Madrid1298</t>
  </si>
  <si>
    <t>Piso en calle de Hilarión Eslava  Gaztambide1299</t>
  </si>
  <si>
    <t>Piso en calle Enrique Casas  Algete1300</t>
  </si>
  <si>
    <t>Piso en calle de la Mina  Alcobendas Centro1301</t>
  </si>
  <si>
    <t>Ático en calle la Plaza  Moraleja de Enmedio1302</t>
  </si>
  <si>
    <t>Piso en avenida de Luis García Cereceda  71303</t>
  </si>
  <si>
    <t>Piso en Casco Antiguo  Alcorcón1304</t>
  </si>
  <si>
    <t>Piso en Cuatro Caminos  Madrid1305</t>
  </si>
  <si>
    <t>Dúplex en avenida de Luis García Cereceda  71306</t>
  </si>
  <si>
    <t>Piso en Quintana  Madrid1307</t>
  </si>
  <si>
    <t>Piso en avenida de Guadalajara  771308</t>
  </si>
  <si>
    <t>Piso en calle de la Virgen del Castañar  31309</t>
  </si>
  <si>
    <t>Piso en paseo de la Castellana  Bernabéu-Hispanoamérica1310</t>
  </si>
  <si>
    <t>Piso en calle Riaza  Aravaca1311</t>
  </si>
  <si>
    <t>Ático en calle Real  s/n1312</t>
  </si>
  <si>
    <t>Piso en calle de Antonio Acuña  Goya1313</t>
  </si>
  <si>
    <t>Piso en calle del Conde de Peñalver  301314</t>
  </si>
  <si>
    <t>Piso en El Viso  Madrid1315</t>
  </si>
  <si>
    <t>Piso en Bernabéu-Hispanoamérica  Madrid1316</t>
  </si>
  <si>
    <t>Piso en Bernabéu-Hispanoamérica  Madrid1317</t>
  </si>
  <si>
    <t>Piso en Chueca-Justicia  Madrid1318</t>
  </si>
  <si>
    <t>Piso en calle de O'Donnell  Goya1319</t>
  </si>
  <si>
    <t>Piso en Chueca-Justicia  Madrid1320</t>
  </si>
  <si>
    <t>Piso en Ibiza  Madrid1321</t>
  </si>
  <si>
    <t>Dúplex en Viñas Viejas  Boadilla del Monte1322</t>
  </si>
  <si>
    <t>Dúplex en Viñas Viejas  Boadilla del Monte1323</t>
  </si>
  <si>
    <t>Piso en calle San Martín de Porres  Ciudad Universitaria1324</t>
  </si>
  <si>
    <t>Dúplex en avenida de la Industria  Zona Industrial1325</t>
  </si>
  <si>
    <t>Dúplex en Oromana  Alcalá de Guadaira223</t>
  </si>
  <si>
    <t>Piso en Arroyo - Santa Justa  Sevilla224</t>
  </si>
  <si>
    <t>Piso en avenida del Guadalquivir  Vista Azul - Consolación225</t>
  </si>
  <si>
    <t>Piso en calle Fray Diego de Cádiz  12226</t>
  </si>
  <si>
    <t>Piso en calle Isaac Peral  47227</t>
  </si>
  <si>
    <t>Piso en calle Isaac Peral  El Arenal - La Pólvora228</t>
  </si>
  <si>
    <t>Piso en calle Romera  Centro - Doña Mercedes229</t>
  </si>
  <si>
    <t>Piso en calle Santa María de Gracia  Camas230</t>
  </si>
  <si>
    <t>Piso en Feria  Sevilla231</t>
  </si>
  <si>
    <t>Piso en La Paz - Montecarmelo  Alcalá de Guadaira232</t>
  </si>
  <si>
    <t>Piso en Pio Xii  Sevilla233</t>
  </si>
  <si>
    <t>Piso en Ronda de Triana-Patrocinio-Turruñuelo  Sevilla234</t>
  </si>
  <si>
    <t>Piso en Torreblanca  Sevilla235</t>
  </si>
  <si>
    <t>Piso en paseo de Guadalajara  Los Arroyos1136</t>
  </si>
  <si>
    <t>Piso en Villayuventus-Renfe  Parla1137</t>
  </si>
  <si>
    <t>Piso en calle Luis Sauquillo  Centro1138</t>
  </si>
  <si>
    <t>Piso en calle Castilla la Vieja  Los Cestos - Belén - Las Eras1139</t>
  </si>
  <si>
    <t>Piso en calle Postas  Cuevas - Ilustración1140</t>
  </si>
  <si>
    <t>Piso en calle de los Siete Picos  291141</t>
  </si>
  <si>
    <t>Piso en calle de Velázquez  Parque Europa - Los Pitufos1142</t>
  </si>
  <si>
    <t>Piso en guadarrama  Centro1143</t>
  </si>
  <si>
    <t>Dúplex en El Soto de la Moraleja  La Moraleja1144</t>
  </si>
  <si>
    <t>Piso en plaza de España  Rascafría1145</t>
  </si>
  <si>
    <t>Piso en calle Alicante  Juan de la Cierva1146</t>
  </si>
  <si>
    <t>Piso en calle de Zaida  San Isidro1147</t>
  </si>
  <si>
    <t>Piso en calle Pardo de Santallana  Carlos Ruiz1148</t>
  </si>
  <si>
    <t>Piso en Chueca-Justicia  Madrid1149</t>
  </si>
  <si>
    <t>Piso en Palacio  Madrid1150</t>
  </si>
  <si>
    <t>Piso en calle de las Higueras  Lucero1151</t>
  </si>
  <si>
    <t>Piso en calle Jesus Miguel Haddad Blanco  V Centenario1152</t>
  </si>
  <si>
    <t>Piso en Descubridores-Escritores  Leganés1153</t>
  </si>
  <si>
    <t>Piso en calle Luis Sauquillo  Centro1154</t>
  </si>
  <si>
    <t>Piso en calle Luis Sauquillo  Centro1155</t>
  </si>
  <si>
    <t>Dúplex en Casco Antiguo  Las Rozas de Madrid1156</t>
  </si>
  <si>
    <t>Piso en La Finca  Pozuelo de Alarcón1157</t>
  </si>
  <si>
    <t>Piso en calle de Hortaleza  Chueca-Justicia1158</t>
  </si>
  <si>
    <t>Piso en paseo de Guadalajara  Los Arroyos1159</t>
  </si>
  <si>
    <t>Ático en El Soto de la Moraleja  La Moraleja1160</t>
  </si>
  <si>
    <t>Piso en calle de Gregorio Navas  San Diego1161</t>
  </si>
  <si>
    <t>Piso en Casco Antiguo  Leganés1162</t>
  </si>
  <si>
    <t>Piso en plaza de Lavapiés  Lavapiés-Embajadores1163</t>
  </si>
  <si>
    <t>Piso en calle Jabonería  Casco Antiguo1164</t>
  </si>
  <si>
    <t>Piso en angeles  Getafe Centro1165</t>
  </si>
  <si>
    <t>Piso en calle Alfonso X el Sabio  Reyes1166</t>
  </si>
  <si>
    <t>Piso en avenida de España  Soto del Real1167</t>
  </si>
  <si>
    <t>Piso en avenida Andalucia  69236</t>
  </si>
  <si>
    <t>Piso en calle Marqués de Santillana  Pilas237</t>
  </si>
  <si>
    <t>Piso en calle Nuestra Señora del Carmen  10238</t>
  </si>
  <si>
    <t>Piso en calle de Canarias  Palos de la Frontera1130</t>
  </si>
  <si>
    <t>Piso en avenida de la Coruña  Alto de la Jabonería1131</t>
  </si>
  <si>
    <t>Piso en calle Murillo  Prado de Somosaguas1132</t>
  </si>
  <si>
    <t>Piso en Jerónimos  Madrid1133</t>
  </si>
  <si>
    <t>Piso en calle de Juliana  Jardín de los Reyes - Parque Real1134</t>
  </si>
  <si>
    <t>Piso en calle de San Bernardo  51135</t>
  </si>
  <si>
    <t>Piso en calle Perpetuo Socorro  Centro Urbano1123</t>
  </si>
  <si>
    <t>Dúplex en Centro - Ayuntamiento  Pinto1124</t>
  </si>
  <si>
    <t>Dúplex en Centro - Ayuntamiento  Pinto1125</t>
  </si>
  <si>
    <t>Ático en avenida del Guadarrama  Centro1126</t>
  </si>
  <si>
    <t>Piso en avenida de las Ciudades  Universidad1127</t>
  </si>
  <si>
    <t>Piso en avenida de las Ciudades  Universidad1128</t>
  </si>
  <si>
    <t>Piso en calle Juan Bravo  Calle Pinto-San Roque1129</t>
  </si>
  <si>
    <t>Piso en avenida José Rodríguez de la Borbolla  Entrenúcleos239</t>
  </si>
  <si>
    <t>Piso en avenida José Rodríguez de la Borbolla  Entrenúcleos240</t>
  </si>
  <si>
    <t>Ático en calle del Tamarindo  Coimbra - Guadarrama1121</t>
  </si>
  <si>
    <t>Piso en calle de Mesena  801122</t>
  </si>
  <si>
    <t>Dúplex en calle Dúplex Torre Greco  La Motilla - Fuente del Rey241</t>
  </si>
  <si>
    <t>Piso en Avenida de las Ciencias  Sevilla242</t>
  </si>
  <si>
    <t>Piso en avenida de las Universidades  s/n243</t>
  </si>
  <si>
    <t>Piso en avenida José González Luque  49244</t>
  </si>
  <si>
    <t>Piso en avenida Manuel Clavero Arévalo  s/n245</t>
  </si>
  <si>
    <t>Piso en calle Alemania  2246</t>
  </si>
  <si>
    <t>Piso en calle Bami  15247</t>
  </si>
  <si>
    <t>Piso en calle Cardenal Sanz y Fores  Santa Cruz - Alfalfa248</t>
  </si>
  <si>
    <t>Piso en calle Coimbra  Cerro del Águila249</t>
  </si>
  <si>
    <t>Piso en calle de la leyenda  s/n250</t>
  </si>
  <si>
    <t>Piso en calle del Cielo  s/n251</t>
  </si>
  <si>
    <t>Piso en calle Doctor Pedro de Castro  Prado de San Sebastián - Ramón Carande252</t>
  </si>
  <si>
    <t>Piso en calle Jandula  4253</t>
  </si>
  <si>
    <t>Piso en calle José María del Campo  Ronda de Triana-Patrocinio-Turruñuelo254</t>
  </si>
  <si>
    <t>Piso en calle Nuestra Señora del Carmen  1255</t>
  </si>
  <si>
    <t>Piso en calle Padre Campelo  Nervión256</t>
  </si>
  <si>
    <t>Piso en calle San Benito  Luis Montoto - Santa Justa257</t>
  </si>
  <si>
    <t>Piso en cuesta de Cross  s/n258</t>
  </si>
  <si>
    <t>Piso en Guayaquil  1259</t>
  </si>
  <si>
    <t>Piso en Parque Alcosa  Sevilla260</t>
  </si>
  <si>
    <t>Piso en plaza de Cuba  Plaza de Cuba - República Argentina261</t>
  </si>
  <si>
    <t>Piso en Ronda de Triana-Patrocinio-Turruñuelo  Sevilla262</t>
  </si>
  <si>
    <t>Piso en Ronda de Triana-Patrocinio-Turruñuelo  Sevilla263</t>
  </si>
  <si>
    <t>Piso en calle de la Estación de Chamartín  s/n988</t>
  </si>
  <si>
    <t>Piso en calle Luis Chamizo  Fuentebella-San Felix-El Leguario989</t>
  </si>
  <si>
    <t>Piso en calle de Postas  Sol990</t>
  </si>
  <si>
    <t>Piso en calle del Desengaño  Malasaña-Universidad991</t>
  </si>
  <si>
    <t>Dúplex en avenida del Cantábrico  Las Castañeras - Bulevar992</t>
  </si>
  <si>
    <t>Piso en calle del Cardenal Cisneros  86993</t>
  </si>
  <si>
    <t>Piso en calle de las Palmas  Centro994</t>
  </si>
  <si>
    <t>Piso en Batallas  Leganés995</t>
  </si>
  <si>
    <t>Piso en avenida de los Abogados de Atocha  Norte - Universidad996</t>
  </si>
  <si>
    <t>Piso en calle de Lima  48997</t>
  </si>
  <si>
    <t>Piso en avenida de Leganés  Parque Lisboa - La Paz998</t>
  </si>
  <si>
    <t>Piso en Casco Antiguo  Leganés999</t>
  </si>
  <si>
    <t>Piso en calle de Abtao  Pacífico1000</t>
  </si>
  <si>
    <t>Dúplex en Oro  31001</t>
  </si>
  <si>
    <t>Piso en plaza del Pintor Goya  Casco Antiguo sur1002</t>
  </si>
  <si>
    <t>Dúplex en avenida de la Unión Europea  111003</t>
  </si>
  <si>
    <t>Dúplex en avenida de la Unión Europea  961004</t>
  </si>
  <si>
    <t>Ático en calle de San Nicolás  Centro - Ayuntamiento1005</t>
  </si>
  <si>
    <t>Piso en calle Óscar Domínguez  Teneria i - Teneria Ii1006</t>
  </si>
  <si>
    <t>Piso en calle Madrid  Getafe Centro1007</t>
  </si>
  <si>
    <t>Piso en calle de Gaztambide  Gaztambide1008</t>
  </si>
  <si>
    <t>Piso en calle de Biarritz  Guindalera1009</t>
  </si>
  <si>
    <t>Ático en La Moraleja urbanización  La Moraleja1010</t>
  </si>
  <si>
    <t>Dúplex en calle arturo soria  2241011</t>
  </si>
  <si>
    <t>Dúplex en Sector s  Boadilla del Monte1012</t>
  </si>
  <si>
    <t>Dúplex en Sector s  Boadilla del Monte1013</t>
  </si>
  <si>
    <t>Piso en calle de Fuencarral  Malasaña-Universidad1014</t>
  </si>
  <si>
    <t>Piso en calle de Biarritz  Guindalera1015</t>
  </si>
  <si>
    <t>Piso en calle de la Fuente del Berro  Goya1016</t>
  </si>
  <si>
    <t>Piso en Getafe Centro  Getafe1017</t>
  </si>
  <si>
    <t>Piso en calle de Luis Cabrera  Prosperidad1018</t>
  </si>
  <si>
    <t>Dúplex en Conde Orgaz-Piovera  Madrid1019</t>
  </si>
  <si>
    <t>Dúplex en calle de Doña Juana I de Castilla  Salvador1020</t>
  </si>
  <si>
    <t>Dúplex en calle Mariano Sainz  Centro - Casco Histórico1021</t>
  </si>
  <si>
    <t>Ático en El Soto de la Moraleja  La Moraleja1022</t>
  </si>
  <si>
    <t>Piso en calle de Don Ramón de la Cruz  Goya1023</t>
  </si>
  <si>
    <t>Piso en calle de O'Donnell  Goya1024</t>
  </si>
  <si>
    <t>Piso en calle del Marqués de Urquijo  Argüelles1025</t>
  </si>
  <si>
    <t>Piso en calle de Serrano  Castellana1026</t>
  </si>
  <si>
    <t>Dúplex en avenida de Europa  Zona Avenida Europa1027</t>
  </si>
  <si>
    <t>Piso en calle de Bravo Murillo  Arapiles1028</t>
  </si>
  <si>
    <t>Piso en calle del Doctor Castelo  Ibiza1029</t>
  </si>
  <si>
    <t>Piso en Goya  Madrid1030</t>
  </si>
  <si>
    <t>Piso en calle de Santa Engracia  Nuevos Ministerios-Ríos Rosas1031</t>
  </si>
  <si>
    <t>Piso en calle de la Fuente del Berro  Goya1032</t>
  </si>
  <si>
    <t>Piso en calle del General Pardiñas  Lista1033</t>
  </si>
  <si>
    <t>Piso en Prosperidad  Madrid1034</t>
  </si>
  <si>
    <t>Dúplex en calle de Menéndez Pidal  Nueva España1035</t>
  </si>
  <si>
    <t>Piso en calle Doctor Guiu  571036</t>
  </si>
  <si>
    <t>Piso en calle de Almagro  Almagro1037</t>
  </si>
  <si>
    <t>Piso en calle de José Rizal  Conde Orgaz-Piovera1038</t>
  </si>
  <si>
    <t>Dúplex en Atalaya  Madrid1039</t>
  </si>
  <si>
    <t>Piso en calle de Luis Martinez Feduchi  Encinar de los Reyes1040</t>
  </si>
  <si>
    <t>Piso en calle de las Fuentes  Sol1041</t>
  </si>
  <si>
    <t>Piso en Guindalera  Madrid1042</t>
  </si>
  <si>
    <t>Dúplex en Casco Antiguo  Leganés1043</t>
  </si>
  <si>
    <t>Piso en Peñagrande  Madrid1044</t>
  </si>
  <si>
    <t>Piso en Lavapiés-Embajadores  Madrid1045</t>
  </si>
  <si>
    <t>Dúplex en calle de Alcalde Luis Egea  s/n1046</t>
  </si>
  <si>
    <t>Ático en Parque Europa - Los Pitufos  Pinto1047</t>
  </si>
  <si>
    <t>Piso en El Viso  Madrid1048</t>
  </si>
  <si>
    <t>Dúplex en avenida Felipe II  Jardín de los Reyes - Parque Real1049</t>
  </si>
  <si>
    <t>Dúplex en avenida de Fuenlabrada  Casco Antiguo1050</t>
  </si>
  <si>
    <t>Piso en calle del Alcalde Pedro González González  Valdepelayo-Montepinos-Arroyo Culebro1051</t>
  </si>
  <si>
    <t>Dúplex en avenida Principe de Asturias  1131052</t>
  </si>
  <si>
    <t>Piso en calle Magallanes  Norte - Universidad1053</t>
  </si>
  <si>
    <t>Piso en calle de Écija  Argüelles1054</t>
  </si>
  <si>
    <t>Piso en calle de Martínez Izquierdo  Guindalera1055</t>
  </si>
  <si>
    <t>Piso en avenida de Leganés  Parque Lisboa - La Paz1056</t>
  </si>
  <si>
    <t>Dúplex en calle de San Pedro  La Fortuna1057</t>
  </si>
  <si>
    <t>Piso en avenida Cantarranas  Casco Antiguo1058</t>
  </si>
  <si>
    <t>Piso en Valdemarín  Madrid1059</t>
  </si>
  <si>
    <t>Ático en calle Kilimanjaro  Prado de Santo Domingo1060</t>
  </si>
  <si>
    <t>Piso en avenida del Juncal  s/n1061</t>
  </si>
  <si>
    <t>Piso en calle de la Lechuga  Centro1062</t>
  </si>
  <si>
    <t>Piso en paseo de La Habana  1901063</t>
  </si>
  <si>
    <t>Ático en calle de Dulce Chacón  Virgen del Cortijo - Manoteras1064</t>
  </si>
  <si>
    <t>Piso en Encinar de los Reyes  La Moraleja1065</t>
  </si>
  <si>
    <t>Piso en Jerónimos  Madrid1066</t>
  </si>
  <si>
    <t>Dúplex en calle de Cronos  Simancas1067</t>
  </si>
  <si>
    <t>Piso en calle de Goya  Goya1068</t>
  </si>
  <si>
    <t>Ático en Zona Avenida Europa  Pozuelo de Alarcón1069</t>
  </si>
  <si>
    <t>Ático en avenida de Luis García Cereceda  31070</t>
  </si>
  <si>
    <t>Piso en calle de Alonso Cano  Almagro1071</t>
  </si>
  <si>
    <t>Piso en calle del Príncipe de Vergara  Lista1072</t>
  </si>
  <si>
    <t>Piso en Goya  Madrid1073</t>
  </si>
  <si>
    <t>Piso en calle Félix Rodríguez de la Fuente  Algete1074</t>
  </si>
  <si>
    <t>Piso en de Evangelina Sobredo Galanes  s/n1075</t>
  </si>
  <si>
    <t>Piso en calle Pablo Casals  Fuentebella-San Felix-El Leguario1076</t>
  </si>
  <si>
    <t>Dúplex en Chueca-Justicia  Madrid1077</t>
  </si>
  <si>
    <t>Piso en Goya  Madrid1078</t>
  </si>
  <si>
    <t>Piso en calle de Alcalá  Goya1079</t>
  </si>
  <si>
    <t>Piso en calle de Goya  Goya1080</t>
  </si>
  <si>
    <t>Piso en Vallehermoso  Madrid1081</t>
  </si>
  <si>
    <t>Piso en calle de Goya  Goya1082</t>
  </si>
  <si>
    <t>Piso en Malasaña-Universidad  Madrid1083</t>
  </si>
  <si>
    <t>Piso en Malasaña-Universidad  Madrid1084</t>
  </si>
  <si>
    <t>Piso en calle del Príncipe de Vergara  Lista1085</t>
  </si>
  <si>
    <t>Piso en Recoletos  Madrid1086</t>
  </si>
  <si>
    <t>Piso en Recoletos  Madrid1087</t>
  </si>
  <si>
    <t>Piso en calle de Fuencarral  Malasaña-Universidad1088</t>
  </si>
  <si>
    <t>Piso en calle de Fuencarral  Malasaña-Universidad1089</t>
  </si>
  <si>
    <t>Ático en avenida de Europa  Zona Avenida Europa1090</t>
  </si>
  <si>
    <t>Piso en calle de Goya  Goya1091</t>
  </si>
  <si>
    <t>Piso en calle de Luis Martinez Feduchi  Encinar de los Reyes1092</t>
  </si>
  <si>
    <t>Ático en camino de los Jardines  La Moraleja urbanización1093</t>
  </si>
  <si>
    <t>Ático en calle Isla Conejera  Humanes de Madrid1094</t>
  </si>
  <si>
    <t>Ático en avenida de Luis García Cereceda  71095</t>
  </si>
  <si>
    <t>Piso en Malasaña-Universidad  Madrid1096</t>
  </si>
  <si>
    <t>Piso en calle de Caleruega  Costillares1097</t>
  </si>
  <si>
    <t>Ático en camino de los Jardines  La Moraleja urbanización1098</t>
  </si>
  <si>
    <t>Piso en Arces  Palomas1099</t>
  </si>
  <si>
    <t>Piso en Arces  Palomas1100</t>
  </si>
  <si>
    <t>Piso en Arces  Palomas1101</t>
  </si>
  <si>
    <t>Piso en Parla Este  Parla1102</t>
  </si>
  <si>
    <t>Piso en Alberto Alcocer  Nueva España1103</t>
  </si>
  <si>
    <t>Piso en calle de San Roque  Malasaña-Universidad1104</t>
  </si>
  <si>
    <t>Piso en Bernabéu-Hispanoamérica  Madrid1105</t>
  </si>
  <si>
    <t>Piso en Bernabéu-Hispanoamérica  Madrid1106</t>
  </si>
  <si>
    <t>Piso en Bernabéu-Hispanoamérica  Madrid1107</t>
  </si>
  <si>
    <t>Piso en Recoletos  Madrid1108</t>
  </si>
  <si>
    <t>Piso en calle de Goya  Goya1109</t>
  </si>
  <si>
    <t>Piso en calle de Alcalá  Goya1110</t>
  </si>
  <si>
    <t>Piso en calle de Jorge Juan  Goya1111</t>
  </si>
  <si>
    <t>Piso en calle de Santa Engracia  Nuevos Ministerios-Ríos Rosas1112</t>
  </si>
  <si>
    <t>Piso en Chueca-Justicia  Madrid1113</t>
  </si>
  <si>
    <t>Ático en camino de los Jardines  151114</t>
  </si>
  <si>
    <t>Piso en El Soto de la Moraleja  La Moraleja1115</t>
  </si>
  <si>
    <t>Ático en camino de los Jardines  71116</t>
  </si>
  <si>
    <t>Piso en calle de la Virgen de los Peligros  Sol1117</t>
  </si>
  <si>
    <t>Piso en calle Tenerías  Guardia Civil - Zona Industrial1118</t>
  </si>
  <si>
    <t>Ático en avenida Luis García Cedecera  91119</t>
  </si>
  <si>
    <t>Piso en paseo del General Martínez Campos  Almagro1120</t>
  </si>
  <si>
    <t>Piso en avenida los Pirralos  Centro - Doña Mercedes264</t>
  </si>
  <si>
    <t>Piso en calle Padre Méndez Casariego  Puerta Carmona-Puerta Osario-Amador de los Ríos265</t>
  </si>
  <si>
    <t>Piso en calle Santo Ángel  Parque de los Principes - Calle Niebla266</t>
  </si>
  <si>
    <t>Piso en Feria  Sevilla267</t>
  </si>
  <si>
    <t>Piso en Feria  Sevilla268</t>
  </si>
  <si>
    <t>Piso en Luis Montoto - Santa Justa  Sevilla269</t>
  </si>
  <si>
    <t>Piso en Pintores-Ferial  Parla964</t>
  </si>
  <si>
    <t>Piso en avenida de los Ángeles  Juan de la Cierva965</t>
  </si>
  <si>
    <t>Piso en calle Río Urbión  San Nicasio966</t>
  </si>
  <si>
    <t>Ático en calle del Castillo  Manzanares el Real967</t>
  </si>
  <si>
    <t>Piso en avenida de la Hispanidad  1968</t>
  </si>
  <si>
    <t>Piso en calle Rafael Alberti  5969</t>
  </si>
  <si>
    <t>Piso en Fuenlabrada II - El Molino  Fuenlabrada970</t>
  </si>
  <si>
    <t>Dúplex en Zona Monte el Pilar  Majadahonda971</t>
  </si>
  <si>
    <t>Piso en calle Cataluña  Universidad972</t>
  </si>
  <si>
    <t>Ático en calle Mariano Carderera  Puerta del Ángel973</t>
  </si>
  <si>
    <t>Piso en calle de Santa Bárbara  Torrelaguna974</t>
  </si>
  <si>
    <t>Piso en calle de los Depósitos  Universidad975</t>
  </si>
  <si>
    <t>Piso en calle Las Norias  13976</t>
  </si>
  <si>
    <t>Piso en calle Sierra de Alto de Leon  Zona Centro Joven977</t>
  </si>
  <si>
    <t>Piso en Casco Antiguo  Majadahonda978</t>
  </si>
  <si>
    <t>Piso en Casco Antiguo  Majadahonda979</t>
  </si>
  <si>
    <t>Piso en avenida de la Hispanidad  La Avanzada - La Cueva980</t>
  </si>
  <si>
    <t>Piso en calle de los Electricistas  Arcos981</t>
  </si>
  <si>
    <t>Piso en calle de Andrés Borrego  Malasaña-Universidad982</t>
  </si>
  <si>
    <t>Piso en Centro  Móstoles983</t>
  </si>
  <si>
    <t>Piso en calle Gálvez  Getafe Centro984</t>
  </si>
  <si>
    <t>Piso en Malasaña-Universidad  Madrid985</t>
  </si>
  <si>
    <t>Piso en calle de Extremadura  El Olivar - La Magdalena986</t>
  </si>
  <si>
    <t>Piso en calle del Uruguay  s/n987</t>
  </si>
  <si>
    <t>Piso en calle de Paraguay  Centro953</t>
  </si>
  <si>
    <t>Dúplex en avenida de Severo Ochoa  Vega de la Moraleja954</t>
  </si>
  <si>
    <t>Dúplex en avenida de Severo Ochoa  Vega de la Moraleja955</t>
  </si>
  <si>
    <t>Piso en calle de Goya  Recoletos956</t>
  </si>
  <si>
    <t>Piso en calle de Goya  38957</t>
  </si>
  <si>
    <t>Piso en calle de Narváez  62958</t>
  </si>
  <si>
    <t>Piso en calle de Diego de León  Lista959</t>
  </si>
  <si>
    <t>Piso en calle de Diego de León  Lista960</t>
  </si>
  <si>
    <t>Piso en calle de Castelló  Castellana961</t>
  </si>
  <si>
    <t>Piso en Los Molinos  Getafe962</t>
  </si>
  <si>
    <t>Piso en calle de Castelló  Castellana963</t>
  </si>
  <si>
    <t>Piso en calle Juan Butragueño  Getafe Centro952</t>
  </si>
  <si>
    <t>Piso en calle Creta  Palmas Altas270</t>
  </si>
  <si>
    <t>Ático en José Payán  415</t>
  </si>
  <si>
    <t>Piso en calle Juan Antonio Cavestany  Luis Montoto - Santa Justa10</t>
  </si>
  <si>
    <t>Piso en calle Juan Antonio Cavestany  Luis Montoto - Santa Justa11</t>
  </si>
  <si>
    <t>Ático en calle Poetisa Mariquita Fuentes  s/n271</t>
  </si>
  <si>
    <t>Ático en Columbretes  s/n272</t>
  </si>
  <si>
    <t>Piso en avenida Pablo Fernández Viagas  s/n273</t>
  </si>
  <si>
    <t>Piso en avenida San Francisco Javier  Nervión274</t>
  </si>
  <si>
    <t>Piso en avenida San Francisco Javier  Nervión275</t>
  </si>
  <si>
    <t>Piso en avenida San Francisco Javier  Nervión276</t>
  </si>
  <si>
    <t>Piso en avenida Vial  73277</t>
  </si>
  <si>
    <t>Piso en calle Chipre  Los Bermejales278</t>
  </si>
  <si>
    <t>Piso en calle Santa María de Ordás  Ctra. de Carmona-Miraflores279</t>
  </si>
  <si>
    <t>Piso en calle Virgen de Luján  Ramón de Carranza - Madre Rafols280</t>
  </si>
  <si>
    <t>Piso en calle Virgen de Luján  Ramón de Carranza - Madre Rafols281</t>
  </si>
  <si>
    <t>Piso en Entrenúcleos  Dos Hermanas282</t>
  </si>
  <si>
    <t>Piso en Entrenúcleos  Dos Hermanas283</t>
  </si>
  <si>
    <t>Piso en José López Guisado  s/n284</t>
  </si>
  <si>
    <t>Piso en Villegas - Los Principes  Sevilla285</t>
  </si>
  <si>
    <t>Piso en Zona Avenida de Europa  Montequinto286</t>
  </si>
  <si>
    <t>Piso en avenida de la Navegación  s/n287</t>
  </si>
  <si>
    <t>Ático en Altos del Olivar - El Caracol  Valdemoro856</t>
  </si>
  <si>
    <t>Piso en calle Doctor Fleming  Centro Urbano857</t>
  </si>
  <si>
    <t>Piso en Sector Pintores  s/n858</t>
  </si>
  <si>
    <t>Piso en avenida del Manzanares  Comillas859</t>
  </si>
  <si>
    <t>Dúplex en calle Ávila  Centro860</t>
  </si>
  <si>
    <t>Piso en calle Francisco Rabal  V Centenario861</t>
  </si>
  <si>
    <t>Piso en calle Helsinki  Sur862</t>
  </si>
  <si>
    <t>Piso en calle Clavel  Norte - Universidad863</t>
  </si>
  <si>
    <t>Ático en calle Béjar  La Alhóndiga864</t>
  </si>
  <si>
    <t>Ático en calle de Pinto  Pintores-Ferial865</t>
  </si>
  <si>
    <t>Piso en calle de Simón Hernández  Sur866</t>
  </si>
  <si>
    <t>Piso en calle Fernando VII  San José - Buenos Aires867</t>
  </si>
  <si>
    <t>Piso en plaza Duque de Ahumada  Centro868</t>
  </si>
  <si>
    <t>Piso en plaza Duque de Ahumada  Centro869</t>
  </si>
  <si>
    <t>Piso en Centro  Fuenlabrada870</t>
  </si>
  <si>
    <t>Piso en La Avanzada - La Cueva  Fuenlabrada871</t>
  </si>
  <si>
    <t>Piso en plaza del Pintor Goya  Casco Antiguo sur872</t>
  </si>
  <si>
    <t>Ático en Peñagrande  Madrid873</t>
  </si>
  <si>
    <t>Ático en Peñagrande  Madrid874</t>
  </si>
  <si>
    <t>Ático en Peñagrande  Madrid875</t>
  </si>
  <si>
    <t>Piso en calle del Pez Austral  Estrella876</t>
  </si>
  <si>
    <t>Piso en calle de Villanueva  Recoletos877</t>
  </si>
  <si>
    <t>Piso en calle de Hortaleza  Chueca-Justicia878</t>
  </si>
  <si>
    <t>Piso en calle de Hortaleza  Chueca-Justicia879</t>
  </si>
  <si>
    <t>Piso en calle de Hortaleza  Chueca-Justicia880</t>
  </si>
  <si>
    <t>Piso en Recoletos  Madrid881</t>
  </si>
  <si>
    <t>Ático en Vega de la Moraleja  San Sebastián de los Reyes882</t>
  </si>
  <si>
    <t>Dúplex en calle de Atocha  Lavapiés-Embajadores883</t>
  </si>
  <si>
    <t>Ático en Guindalera  Madrid884</t>
  </si>
  <si>
    <t>Piso en calle de Alcántara  Lista885</t>
  </si>
  <si>
    <t>Piso en calle de Alcántara  Lista886</t>
  </si>
  <si>
    <t>Piso en Goya  Madrid887</t>
  </si>
  <si>
    <t>Piso en Goya  Madrid888</t>
  </si>
  <si>
    <t>Ático en calle de Santa María  Huertas-Cortes889</t>
  </si>
  <si>
    <t>Piso en Parque Inlasa  Parla890</t>
  </si>
  <si>
    <t>Ático en Honda  21891</t>
  </si>
  <si>
    <t>Ático en Honda  21892</t>
  </si>
  <si>
    <t>Piso en Mirasierra  Madrid893</t>
  </si>
  <si>
    <t>Piso en calle de López de Hoyos  Castellana894</t>
  </si>
  <si>
    <t>Piso en calle del Doce de Octubre  Ibiza895</t>
  </si>
  <si>
    <t>Piso en calle del General Pardiñas  82896</t>
  </si>
  <si>
    <t>Piso en avenida de los Andes  Conde Orgaz-Piovera897</t>
  </si>
  <si>
    <t>Ático en avenida del Sistema Solar  Parla Este898</t>
  </si>
  <si>
    <t>Piso en calle de Núñez de Balboa  Castellana899</t>
  </si>
  <si>
    <t>Piso en Lista  Madrid900</t>
  </si>
  <si>
    <t>Dúplex en Atalaya  Madrid901</t>
  </si>
  <si>
    <t>Piso en Urbanización Parque Miraflores  Parque Miraflores902</t>
  </si>
  <si>
    <t>Dúplex en Malasaña-Universidad  Madrid903</t>
  </si>
  <si>
    <t>Piso en Chueca-Justicia  Madrid904</t>
  </si>
  <si>
    <t>Piso en calle del Limón  Malasaña-Universidad905</t>
  </si>
  <si>
    <t>Piso en Ibiza  Madrid906</t>
  </si>
  <si>
    <t>Piso en calle de Fuencarral  Malasaña-Universidad907</t>
  </si>
  <si>
    <t>Piso en Prado de Somosaguas  Pozuelo de Alarcón908</t>
  </si>
  <si>
    <t>Ático en avenida del Doctor Severo Ochoa  Norte909</t>
  </si>
  <si>
    <t>Piso en calle de Lagasca  Recoletos910</t>
  </si>
  <si>
    <t>Dúplex en avenida de la Ermita  Arroyo de la Vega911</t>
  </si>
  <si>
    <t>Piso en calle del Marqués de Cubas  Huertas-Cortes912</t>
  </si>
  <si>
    <t>Piso en plaza de Santa Ana  Huertas-Cortes913</t>
  </si>
  <si>
    <t>Ático en Huertas-Cortes  Madrid914</t>
  </si>
  <si>
    <t>Ático en calle María Curie  Vega de la Moraleja915</t>
  </si>
  <si>
    <t>Piso en calle de la Imaginación  Norte916</t>
  </si>
  <si>
    <t>Piso en calle del Marqués de la Valdavia  95917</t>
  </si>
  <si>
    <t>Piso en calle del Olivar  Ensanche918</t>
  </si>
  <si>
    <t>Ático en avenida del Doctor Severo Ochoa  44919</t>
  </si>
  <si>
    <t>Piso en avenida Juan XXIII  11920</t>
  </si>
  <si>
    <t>Piso en calle Velázquez  6921</t>
  </si>
  <si>
    <t>Piso en calle Goya  Brezo922</t>
  </si>
  <si>
    <t>Piso en calle de Pinto  Calle Pinto-San Roque923</t>
  </si>
  <si>
    <t>Piso en calle de Pinto  Calle Pinto-San Roque924</t>
  </si>
  <si>
    <t>Ático en avenida del Sistema Solar  Parla Este925</t>
  </si>
  <si>
    <t>Piso en El Soto de la Moraleja  La Moraleja926</t>
  </si>
  <si>
    <t>Piso en calle de Caracas  Almagro927</t>
  </si>
  <si>
    <t>Ático en Huertas-Cortes  Madrid928</t>
  </si>
  <si>
    <t>Ático en Huertas-Cortes  Madrid929</t>
  </si>
  <si>
    <t>Ático en Norte  Alcobendas930</t>
  </si>
  <si>
    <t>Ático en de Evangelina Sobredo Galanes  s/n931</t>
  </si>
  <si>
    <t>Piso en calle Provisional Berrocales 81 10  s/n932</t>
  </si>
  <si>
    <t>Piso en calle del Doce de Octubre  Ibiza933</t>
  </si>
  <si>
    <t>Piso en Lavapiés-Embajadores  Madrid934</t>
  </si>
  <si>
    <t>Piso en calle de Hermosilla  Fuente del Berro935</t>
  </si>
  <si>
    <t>Piso en calle de Ruiz  Malasaña-Universidad936</t>
  </si>
  <si>
    <t>Piso en Malasaña-Universidad  Madrid937</t>
  </si>
  <si>
    <t>Piso en calle del Conde de Peñalver  Goya938</t>
  </si>
  <si>
    <t>Piso en calle Fernando VII  San José - Buenos Aires939</t>
  </si>
  <si>
    <t>Piso en avenida de Concha Espina  El Viso940</t>
  </si>
  <si>
    <t>Piso en vereda de la Cebolla  s/n941</t>
  </si>
  <si>
    <t>Piso en vereda de la Cebolla  s/n942</t>
  </si>
  <si>
    <t>Dúplex en calle de Fuencarral  Chueca-Justicia943</t>
  </si>
  <si>
    <t>Piso en Nueva España  Madrid944</t>
  </si>
  <si>
    <t>Piso en El Viso  Madrid945</t>
  </si>
  <si>
    <t>Piso en Castellana  Madrid946</t>
  </si>
  <si>
    <t>Piso en Castellana  Madrid947</t>
  </si>
  <si>
    <t>Piso en Goya  Madrid948</t>
  </si>
  <si>
    <t>Piso en Almagro  Madrid949</t>
  </si>
  <si>
    <t>Piso en calle de la Cuesta del Cerro  El Soto de la Moraleja950</t>
  </si>
  <si>
    <t>Piso en calle de Jesús  Huertas-Cortes951</t>
  </si>
  <si>
    <t>Piso en Barrio Alto  San Juan de Aznalfarache288</t>
  </si>
  <si>
    <t>Piso en Centro  Montequinto289</t>
  </si>
  <si>
    <t>Piso en El Arenal - La Pólvora  Dos Hermanas290</t>
  </si>
  <si>
    <t>Piso en López de Gómara  El Tardón291</t>
  </si>
  <si>
    <t>Piso en puerta del Cielo  Su Eminencia - La Oliva292</t>
  </si>
  <si>
    <t>Piso en calle Adelfas  Universidad839</t>
  </si>
  <si>
    <t>Piso en calle Cataluña  Universidad840</t>
  </si>
  <si>
    <t>Piso en calle Virgen de los Remedios  Casco Antiguo841</t>
  </si>
  <si>
    <t>Piso en calle de Lavapiés  Lavapiés-Embajadores842</t>
  </si>
  <si>
    <t>Piso en calle del Progreso  Buena Vista843</t>
  </si>
  <si>
    <t>Piso en avenida del Parque  El Bercial844</t>
  </si>
  <si>
    <t>Piso en calle de San Miguel Arcángel  Guadarrama845</t>
  </si>
  <si>
    <t>Piso en calle de Cádiz  Sol846</t>
  </si>
  <si>
    <t>Piso en calle Río Turia  San Nicasio847</t>
  </si>
  <si>
    <t>Ático en avenida del Doctor Severo Ochoa  Norte848</t>
  </si>
  <si>
    <t>Piso en calle de Lavapiés  Lavapiés-Embajadores849</t>
  </si>
  <si>
    <t>Piso en avenida Alejandro Rubio  Guadalix de la Sierra850</t>
  </si>
  <si>
    <t>Piso en calle de la Fe  Lavapiés-Embajadores851</t>
  </si>
  <si>
    <t>Piso en calle Pablo Casals  Fuentebella-San Felix-El Leguario852</t>
  </si>
  <si>
    <t>Piso en calle San Antón  Villayuventus-Renfe853</t>
  </si>
  <si>
    <t>Piso en calle de San Lorenzo  Santos854</t>
  </si>
  <si>
    <t>Piso en Sol  Madrid855</t>
  </si>
  <si>
    <t>Piso en calle Arjona  Arenal - Museo - Tetuán293</t>
  </si>
  <si>
    <t>Piso en calle del Monte Esquinza  Almagro830</t>
  </si>
  <si>
    <t>Piso en calle del General Oráa  Lista831</t>
  </si>
  <si>
    <t>Piso en calle del Doce de Octubre  Ibiza832</t>
  </si>
  <si>
    <t>Piso en calle Velázquez  Castellana833</t>
  </si>
  <si>
    <t>Piso en calle de Jorge Juan  Goya834</t>
  </si>
  <si>
    <t>Piso en calle del Monte Esquinza  Almagro835</t>
  </si>
  <si>
    <t>Ático en calle del Portillo  Zona Estación836</t>
  </si>
  <si>
    <t>Piso en calle de Jorge Juan  Goya837</t>
  </si>
  <si>
    <t>Piso en calle de Churruca  Chueca-Justicia838</t>
  </si>
  <si>
    <t>Piso en calle de las Infantas  Chueca-Justicia826</t>
  </si>
  <si>
    <t>Piso en calle Candanchú  40827</t>
  </si>
  <si>
    <t>Piso en calle de Hernán Cortés  Chueca-Justicia828</t>
  </si>
  <si>
    <t>Piso en calle del Espíritu Santo  Malasaña-Universidad829</t>
  </si>
  <si>
    <t>Ático en avenida de Palmas Altas  Palmas Altas294</t>
  </si>
  <si>
    <t>Piso en calle Arjona  5295</t>
  </si>
  <si>
    <t>Piso en calle Creta  Palmas Altas296</t>
  </si>
  <si>
    <t>Piso en calle Mikonos  6297</t>
  </si>
  <si>
    <t>Piso en Palmas Altas  parcela R4.4 Sus Dbp-02 Palmas Altas Sur298</t>
  </si>
  <si>
    <t>Ático en Amilcar Barca  s/n299</t>
  </si>
  <si>
    <t>Ático en Bulevard norte  Mairena del Aljarafe300</t>
  </si>
  <si>
    <t>Ático en calle Luis Montoto  142301</t>
  </si>
  <si>
    <t>Ático en de Montequinto  s/n302</t>
  </si>
  <si>
    <t>Ático en Palmete-Padre Pío-Hacienda San Antonio  Sevilla303</t>
  </si>
  <si>
    <t>Piso en Aljamar  Tomares304</t>
  </si>
  <si>
    <t>Piso en Avenida de las Ciencias  Sevilla305</t>
  </si>
  <si>
    <t>Piso en avenida Manuel Clavero Arévalo  s/n306</t>
  </si>
  <si>
    <t>Piso en avenida Vial  73307</t>
  </si>
  <si>
    <t>Piso en calle del Cielo  s/n308</t>
  </si>
  <si>
    <t>Piso en calle del Cielo  s/n309</t>
  </si>
  <si>
    <t>Piso en calle Federico de Castro Bravo  s/n310</t>
  </si>
  <si>
    <t>Piso en calle Jandula  2311</t>
  </si>
  <si>
    <t>Piso en Grupo Parque Atlántico  La Salle-Avd Manuel del Valle-Las Naciones312</t>
  </si>
  <si>
    <t>Piso en rotonda de Santa Eufemia  Santa Eufemia313</t>
  </si>
  <si>
    <t>Ático en calle de Goya  Recoletos761</t>
  </si>
  <si>
    <t>Piso en calle de Simón Hernández  Centro762</t>
  </si>
  <si>
    <t>Piso en Castilla  Madrid763</t>
  </si>
  <si>
    <t>Piso en avenida Carlos V  Sur764</t>
  </si>
  <si>
    <t>Piso en calle de Sevilla  s/n765</t>
  </si>
  <si>
    <t>Piso en plaza del Pintor Goya  Casco Antiguo sur766</t>
  </si>
  <si>
    <t>Piso en calle Santa Engracia  96767</t>
  </si>
  <si>
    <t>Ático en calle Padilla  66768</t>
  </si>
  <si>
    <t>Piso en calle de Ponzano  Nuevos Ministerios-Ríos Rosas769</t>
  </si>
  <si>
    <t>Ático en glorieta de Ruiz Giménez  Malasaña-Universidad770</t>
  </si>
  <si>
    <t>Ático en avenida de los Prunos  Palomas771</t>
  </si>
  <si>
    <t>Dúplex en plaza de Tirso de Molina  Lavapiés-Embajadores772</t>
  </si>
  <si>
    <t>Ático en calle de los Fundadores  Fuente del Berro773</t>
  </si>
  <si>
    <t>Piso en calle del Pintor Ribera  Bernabéu-Hispanoamérica774</t>
  </si>
  <si>
    <t>Piso en calle Puentedeume  Valderas - Los Castillos775</t>
  </si>
  <si>
    <t>Piso en calle Torrox  San Fermín776</t>
  </si>
  <si>
    <t>Piso en calle de María de Molina  Castellana777</t>
  </si>
  <si>
    <t>Piso en calle Velázquez  Recoletos778</t>
  </si>
  <si>
    <t>Piso en calle de José Abascal  Almagro779</t>
  </si>
  <si>
    <t>Dúplex en calle de Santiago  Palacio780</t>
  </si>
  <si>
    <t>Piso en calle de Pedro Rico  La Paz781</t>
  </si>
  <si>
    <t>Piso en calle de Barcelona  Sol782</t>
  </si>
  <si>
    <t>Ático en calle de Sánchez Pacheco  Ciudad Jardín783</t>
  </si>
  <si>
    <t>Dúplex en Virgen de los Peligros  9784</t>
  </si>
  <si>
    <t>Ático en Primera Fase - Nuevo Tres Cantos  Tres Cantos785</t>
  </si>
  <si>
    <t>Ático en calle de Zurbano  Almagro786</t>
  </si>
  <si>
    <t>Piso en calle de Serrano  Castellana787</t>
  </si>
  <si>
    <t>Piso en paseo del Pintor Rosales  Argüelles788</t>
  </si>
  <si>
    <t>Piso en paseo del Pintor Rosales  Argüelles789</t>
  </si>
  <si>
    <t>Piso en paseo del Pintor Rosales  Argüelles790</t>
  </si>
  <si>
    <t>Piso en calle de García de Paredes  Trafalgar791</t>
  </si>
  <si>
    <t>Piso en calle de García de Paredes  Trafalgar792</t>
  </si>
  <si>
    <t>Piso en calle de Pedro Rico  La Paz793</t>
  </si>
  <si>
    <t>Piso en calle del Doctor Esquerdo  Ibiza794</t>
  </si>
  <si>
    <t>Ático en calle de Fernando el Santo  Almagro795</t>
  </si>
  <si>
    <t>Piso en Recoletos  Madrid796</t>
  </si>
  <si>
    <t>Piso en calle General Oraá  9797</t>
  </si>
  <si>
    <t>Piso en calle General Oraá  9798</t>
  </si>
  <si>
    <t>Ático en calle Rubens  Norte - Universidad799</t>
  </si>
  <si>
    <t>Piso en calle de Manuel Cortina  Trafalgar800</t>
  </si>
  <si>
    <t>Piso en Brunete  Getafe Centro801</t>
  </si>
  <si>
    <t>Ático en avenida del Talgo  Aravaca802</t>
  </si>
  <si>
    <t>Piso en calle de Alcántara  Lista803</t>
  </si>
  <si>
    <t>Piso en calle de García de Paredes  Trafalgar804</t>
  </si>
  <si>
    <t>Piso en Malasaña-Universidad  Madrid805</t>
  </si>
  <si>
    <t>Piso en Valderas - Los Castillos  Alcorcón806</t>
  </si>
  <si>
    <t>Piso en ronda de Atocha  7807</t>
  </si>
  <si>
    <t>Piso en calle del General Pardiñas  Goya808</t>
  </si>
  <si>
    <t>Piso en calle Provisional Berrocales 81 10  s/n809</t>
  </si>
  <si>
    <t>Piso en calle de Dulce Chacón  Virgen del Cortijo - Manoteras810</t>
  </si>
  <si>
    <t>Piso en Trafalgar  Madrid811</t>
  </si>
  <si>
    <t>Piso en Trafalgar  Madrid812</t>
  </si>
  <si>
    <t>Piso en calle del General Pardiñas  Goya813</t>
  </si>
  <si>
    <t>Piso en calle de Joaquín Costa  El Viso814</t>
  </si>
  <si>
    <t>Piso en Recoletos  Madrid815</t>
  </si>
  <si>
    <t>Piso en Carrera de San Jerónimo  Sol816</t>
  </si>
  <si>
    <t>Dúplex en calle de Alcalá  145817</t>
  </si>
  <si>
    <t>Piso en calle de Alcalá  Fuente del Berro818</t>
  </si>
  <si>
    <t>Piso en cuesta de San Vicente  Argüelles819</t>
  </si>
  <si>
    <t>Piso en calle de Fernán González  Goya820</t>
  </si>
  <si>
    <t>Piso en Almagro  Madrid821</t>
  </si>
  <si>
    <t>Ático en calle de San Agustín  Huertas-Cortes822</t>
  </si>
  <si>
    <t>Piso en calle de Cea Bermúdez  Vallehermoso823</t>
  </si>
  <si>
    <t>Ático en calle de los Deseos  2824</t>
  </si>
  <si>
    <t>Piso en José Silva  17825</t>
  </si>
  <si>
    <t>Piso en calle Ciudad de Sueca  Parque Alcosa314</t>
  </si>
  <si>
    <t>Ático en calle de Fernando el Católico  Gaztambide758</t>
  </si>
  <si>
    <t>Piso en calle de Ricardo Ortiz  46759</t>
  </si>
  <si>
    <t>Piso en glorieta de Ruiz Giménez  Malasaña-Universidad760</t>
  </si>
  <si>
    <t>Piso en travesía del Tornado  Zona Estación- Centro754</t>
  </si>
  <si>
    <t>Piso en Castellana  Madrid755</t>
  </si>
  <si>
    <t>Piso en calle de Vallehermoso  Arapiles756</t>
  </si>
  <si>
    <t>Piso en calle del Alcalde Sainz de Baranda  Ibiza757</t>
  </si>
  <si>
    <t>Piso en calle del Cardenal Cisneros  Trafalgar753</t>
  </si>
  <si>
    <t>Piso en calle de Villamanín  Lucero751</t>
  </si>
  <si>
    <t>Piso en calle de Mesena  80752</t>
  </si>
  <si>
    <t>Ático en Camas 315</t>
  </si>
  <si>
    <t>Ático en Columbretes  s/n316</t>
  </si>
  <si>
    <t>Dúplex en calle Torneo  San Vicente317</t>
  </si>
  <si>
    <t>Piso en Alcalde L. Uruñuela - Palacio de Congresos  Sevilla318</t>
  </si>
  <si>
    <t>Piso en Avenida de las Ciencias  Sevilla319</t>
  </si>
  <si>
    <t>Piso en avenida Vial  73320</t>
  </si>
  <si>
    <t>Piso en calle India  Emilio Lemos321</t>
  </si>
  <si>
    <t>Piso en Columbretes  s/n322</t>
  </si>
  <si>
    <t>Piso en Felipe González Márquez  s/n323</t>
  </si>
  <si>
    <t>Piso en José López Guisado  s/n324</t>
  </si>
  <si>
    <t>Piso en avenida de Madrid  Primera Fase - Nuevo Tres Cantos707</t>
  </si>
  <si>
    <t>Ático en Mirasierra  Madrid708</t>
  </si>
  <si>
    <t>Ático en Jerónimos  Madrid709</t>
  </si>
  <si>
    <t>Piso en paseo de la Estación  Zona Estación710</t>
  </si>
  <si>
    <t>Ático en Las Tablas  Madrid711</t>
  </si>
  <si>
    <t>Piso en El Viso  Madrid712</t>
  </si>
  <si>
    <t>Piso en El Viso  Madrid713</t>
  </si>
  <si>
    <t>Piso en El Viso  Madrid714</t>
  </si>
  <si>
    <t>Ático en calle del Clavel  Chueca-Justicia715</t>
  </si>
  <si>
    <t>Ático en calle del Doctor Castelo  Ibiza716</t>
  </si>
  <si>
    <t>Ático en paseo del Prado  Huertas-Cortes717</t>
  </si>
  <si>
    <t>Ático en calle de Antonio Acuña  Goya718</t>
  </si>
  <si>
    <t>Piso en Sol  Madrid719</t>
  </si>
  <si>
    <t>Piso en Sol  Madrid720</t>
  </si>
  <si>
    <t>Ático en calle del Hierro  Delicias721</t>
  </si>
  <si>
    <t>Piso en Valderas - Los Castillos  Alcorcón722</t>
  </si>
  <si>
    <t>Piso en calle Barcelona  50723</t>
  </si>
  <si>
    <t>Ático en calle de Canillas  Prosperidad724</t>
  </si>
  <si>
    <t>Piso en calle de O'Donnell  Goya725</t>
  </si>
  <si>
    <t>Ático en Castellana  Madrid726</t>
  </si>
  <si>
    <t>Piso en paseo de La Habana  Bernabéu-Hispanoamérica727</t>
  </si>
  <si>
    <t>Piso en paseo de La Habana  Bernabéu-Hispanoamérica728</t>
  </si>
  <si>
    <t>Piso en paseo de La Habana  Bernabéu-Hispanoamérica729</t>
  </si>
  <si>
    <t>Piso en Trafalgar  Madrid730</t>
  </si>
  <si>
    <t>Ático en calle de Luchana  Trafalgar731</t>
  </si>
  <si>
    <t>Ático en Huertas-Cortes  Madrid732</t>
  </si>
  <si>
    <t>Piso en Mirasierra  Madrid733</t>
  </si>
  <si>
    <t>Piso en calle de O'Donnell  Goya734</t>
  </si>
  <si>
    <t>Piso en calle Dodge  Orcasitas735</t>
  </si>
  <si>
    <t>Piso en Guindalera  Madrid736</t>
  </si>
  <si>
    <t>Ático en calle de Antonio Acuña  Goya737</t>
  </si>
  <si>
    <t>Piso en calle de Alcalá  Goya738</t>
  </si>
  <si>
    <t>Piso en avenida del General Perón  Cuatro Caminos739</t>
  </si>
  <si>
    <t>Ático en calle de Oruro  Bernabéu-Hispanoamérica740</t>
  </si>
  <si>
    <t>Piso en calle de Fernando el Católico  Gaztambide741</t>
  </si>
  <si>
    <t>Piso en calle de Fernando el Católico  Gaztambide742</t>
  </si>
  <si>
    <t>Piso en Vallehermoso  Madrid743</t>
  </si>
  <si>
    <t>Ático en calle de Fernando el Católico  Arapiles744</t>
  </si>
  <si>
    <t>Piso en calle de Castelló  Castellana745</t>
  </si>
  <si>
    <t>Piso en calle de Pedro de Valdivia  El Viso746</t>
  </si>
  <si>
    <t>Piso en calle de la Princesa  Argüelles747</t>
  </si>
  <si>
    <t>Piso en calle de Viriato  50748</t>
  </si>
  <si>
    <t>Piso en Sol  Madrid749</t>
  </si>
  <si>
    <t>Piso en Nuevos Ministerios-Ríos Rosas  Madrid750</t>
  </si>
  <si>
    <t>Piso en avenida de la Ciudad de Barcelona  Pacífico704</t>
  </si>
  <si>
    <t>Piso en plaza de la R. Dominicana  Nueva España705</t>
  </si>
  <si>
    <t>Piso en Gaztambide  Madrid706</t>
  </si>
  <si>
    <t>Ático en calle de la Paz  Sol703</t>
  </si>
  <si>
    <t>Ático en avenida Felipe González Márquez  s/n325</t>
  </si>
  <si>
    <t>Ático en calle Virgen de Luján  Parque de los Principes - Calle Niebla326</t>
  </si>
  <si>
    <t>Piso en avenida Felipe González Márquez  s/n327</t>
  </si>
  <si>
    <t>Piso en calle Portobelo  Cerro del Águila328</t>
  </si>
  <si>
    <t>Ático en calle Santa Engracia  96682</t>
  </si>
  <si>
    <t>Ático en paseo del General Martínez Campos  Almagro683</t>
  </si>
  <si>
    <t>Piso en Lista  Madrid684</t>
  </si>
  <si>
    <t>Ático en calle del Príncipe de Vergara  Recoletos685</t>
  </si>
  <si>
    <t>Piso en Quintana  Madrid686</t>
  </si>
  <si>
    <t>Ático en calle de Bretón de los Herreros  Nuevos Ministerios-Ríos Rosas687</t>
  </si>
  <si>
    <t>Ático en calle de Bretón de los Herreros  Nuevos Ministerios-Ríos Rosas688</t>
  </si>
  <si>
    <t>Piso en paseo de la Virgen del Puerto  Imperial689</t>
  </si>
  <si>
    <t>Piso en avenida Rey Juan Carlos I  El Carrascal690</t>
  </si>
  <si>
    <t>Piso en calle Joaquín Lorenzo  s/n691</t>
  </si>
  <si>
    <t>Piso en Almagro  Madrid692</t>
  </si>
  <si>
    <t>Piso en calle de Santa Engracia  Trafalgar693</t>
  </si>
  <si>
    <t>Piso en paseo de Eduardo Dato  Almagro694</t>
  </si>
  <si>
    <t>Piso en Valdebebas - Valdefuentes  Madrid695</t>
  </si>
  <si>
    <t>Ático en paseo del General Martínez Campos  Almagro696</t>
  </si>
  <si>
    <t>Piso en calle de Segovia  Imperial697</t>
  </si>
  <si>
    <t>Ático en San Bernardo  126698</t>
  </si>
  <si>
    <t>Piso en calle de José Ortega y Gasset  Lista699</t>
  </si>
  <si>
    <t>Ático en paseo de Europa  Vega de la Moraleja700</t>
  </si>
  <si>
    <t>Ático en calle de Alustante  Prosperidad701</t>
  </si>
  <si>
    <t>Ático en paseo del Pintor Rosales  54702</t>
  </si>
  <si>
    <t>Ático en calle Arjona  Arenal - Museo - Tetuán329</t>
  </si>
  <si>
    <t>Ático en Felipe González Márquez  s/n330</t>
  </si>
  <si>
    <t>Piso en avenida Felipe González Márquez  s/n331</t>
  </si>
  <si>
    <t>Piso en avenida Vial  73332</t>
  </si>
  <si>
    <t>Piso en calle Virgen de Luján  Ramón de Carranza - Madre Rafols333</t>
  </si>
  <si>
    <t>Piso en de Manuel Clavero Arévalo  s/n334</t>
  </si>
  <si>
    <t>Piso en calle Jacinto Benavente  Humanes de Madrid673</t>
  </si>
  <si>
    <t>Ático en Niño Jesús  Madrid674</t>
  </si>
  <si>
    <t>Ático en paseo de Eduardo Dato  Almagro675</t>
  </si>
  <si>
    <t>Piso en paseo de la Castellana  Castilla676</t>
  </si>
  <si>
    <t>Piso en via Gran  Malasaña-Universidad677</t>
  </si>
  <si>
    <t>Dúplex en Mirasierra  Madrid678</t>
  </si>
  <si>
    <t>Ático en Adelfas  Madrid679</t>
  </si>
  <si>
    <t>Piso en Argüelles  Madrid680</t>
  </si>
  <si>
    <t>Piso en avenida de Bruselas  Guindalera681</t>
  </si>
  <si>
    <t>Piso en calle Mikonos  6335</t>
  </si>
  <si>
    <t>Piso en Barriada San Pagés  Arroyo - Santa Justa336</t>
  </si>
  <si>
    <t>Piso en calle de Bolivia  Bernabéu-Hispanoamérica663</t>
  </si>
  <si>
    <t>Piso en Galicia  50664</t>
  </si>
  <si>
    <t>Ático en paseo de San Francisco de Sales  Vallehermoso665</t>
  </si>
  <si>
    <t>Ático en paseo de San Francisco de Sales  Vallehermoso666</t>
  </si>
  <si>
    <t>Ático en paseo de San Francisco de Sales  Vallehermoso667</t>
  </si>
  <si>
    <t>Piso en Vallehermoso  Madrid668</t>
  </si>
  <si>
    <t>Piso en Nueva España  Madrid669</t>
  </si>
  <si>
    <t>Dúplex en calle Cabo de San Vicente  Parque Lisboa - La Paz670</t>
  </si>
  <si>
    <t>Piso en calle Joaquín Bau  Nueva España671</t>
  </si>
  <si>
    <t>Piso en calle de Rafael Bergamín  San Juan Bautista672</t>
  </si>
  <si>
    <t>Ático en paseo de San Francisco de Sales  Vallehermoso662</t>
  </si>
  <si>
    <t>Piso en calle de Goya  Goya661</t>
  </si>
  <si>
    <t>Sotano</t>
  </si>
  <si>
    <t>Piso en calle de Castelló  Recoletos660</t>
  </si>
  <si>
    <t>Casa de pueblo en calle Alamillo  Valencina de la Concepcion337</t>
  </si>
  <si>
    <t>Casa de pueblo en calle Azafrán  Palomares del Río338</t>
  </si>
  <si>
    <t>Casa de pueblo en calle el Ejido  32339</t>
  </si>
  <si>
    <t>Casa de pueblo en camino de las Portadas  5340</t>
  </si>
  <si>
    <t>Casa o chalet independiente en Alcornoque  Bollullos de la Mitacion341</t>
  </si>
  <si>
    <t>Casa o chalet independiente en Almensilla 342</t>
  </si>
  <si>
    <t>Casa o chalet independiente en Arenal - Museo - Tetuán  Sevilla343</t>
  </si>
  <si>
    <t>Casa o chalet independiente en avenida de Jerez  Bellavista344</t>
  </si>
  <si>
    <t>Casa o chalet independiente en avenida de la Juncosa  Oromana345</t>
  </si>
  <si>
    <t>Casa o chalet independiente en avenida de las Begonias  El Zaudín - Club de Golf346</t>
  </si>
  <si>
    <t>Casa o chalet independiente en avenida de las Palmeras  s/n347</t>
  </si>
  <si>
    <t>Casa o chalet independiente en avenida del Guadalquivir  Vista Azul - Consolación348</t>
  </si>
  <si>
    <t>Casa o chalet independiente en avenida del Sol  La Motilla - Fuente del Rey349</t>
  </si>
  <si>
    <t>Casa o chalet independiente en avenida Jacaranda  El Zaudín - Club de Golf350</t>
  </si>
  <si>
    <t>Casa o chalet independiente en avenida Madrid  Zona Colegio Europa351</t>
  </si>
  <si>
    <t>Casa o chalet independiente en avenida Pinar de la Juliana  Bollullos de la Mitacion352</t>
  </si>
  <si>
    <t>Casa o chalet independiente en Aznalcazar 353</t>
  </si>
  <si>
    <t>Casa o chalet independiente en Bollullos de la Mitacion 354</t>
  </si>
  <si>
    <t>Casa o chalet independiente en Bollullos de la Mitacion 355</t>
  </si>
  <si>
    <t>Casa o chalet independiente en calle Abeto  157356</t>
  </si>
  <si>
    <t>Casa o chalet independiente en calle Albacora  Almensilla357</t>
  </si>
  <si>
    <t>Casa o chalet independiente en calle Arce  Nuevo Bulevar358</t>
  </si>
  <si>
    <t>Casa o chalet independiente en calle Arroyo Zorrero  Palomares del Río359</t>
  </si>
  <si>
    <t>Casa o chalet independiente en calle Arroyo Zorrero  Palomares del Río360</t>
  </si>
  <si>
    <t>Casa o chalet independiente en calle Arroyo Zorrero  Palomares del Río361</t>
  </si>
  <si>
    <t>Casa o chalet independiente en calle Arroyo Zorrero  s/n362</t>
  </si>
  <si>
    <t>Casa o chalet independiente en calle Azofairon  Centro - Doña Mercedes363</t>
  </si>
  <si>
    <t>Casa o chalet independiente en calle Azor  Oromana364</t>
  </si>
  <si>
    <t>Casa o chalet independiente en calle b  Arco norte - Avda España365</t>
  </si>
  <si>
    <t>Casa o chalet independiente en calle Benacazón  Sanlúcar la Mayor366</t>
  </si>
  <si>
    <t>Casa o chalet independiente en calle Buen Aire  Camas367</t>
  </si>
  <si>
    <t>Casa o chalet independiente en calle Campanilla  Olivar de Quintos368</t>
  </si>
  <si>
    <t>Casa o chalet independiente en calle Canela  La Paz - Montecarmelo369</t>
  </si>
  <si>
    <t>Casa o chalet independiente en calle Cedro  Bollullos de la Mitacion370</t>
  </si>
  <si>
    <t>Casa o chalet independiente en calle Cedro  Bollullos de la Mitacion371</t>
  </si>
  <si>
    <t>Casa o chalet independiente en calle Cedro  Bollullos de la Mitacion372</t>
  </si>
  <si>
    <t>Casa o chalet independiente en calle Cerro de la Tarjeta  Cerros de Montequinto373</t>
  </si>
  <si>
    <t>Casa o chalet independiente en calle Chaparro  Bollullos de la Mitacion374</t>
  </si>
  <si>
    <t>Casa o chalet independiente en calle Chipiona  La Hacienda - Nueva Andalucía375</t>
  </si>
  <si>
    <t>Casa o chalet independiente en calle Comino  Nuevo Bulevar376</t>
  </si>
  <si>
    <t>Casa o chalet independiente en calle Compasión  Palmete-Padre Pío-Hacienda San Antonio377</t>
  </si>
  <si>
    <t>Casa o chalet independiente en calle Compasión  Palmete-Padre Pío-Hacienda San Antonio378</t>
  </si>
  <si>
    <t>Casa o chalet independiente en calle Cristo de la Veracruz  Centro - Doña Mercedes379</t>
  </si>
  <si>
    <t>Casa o chalet independiente en calle Daoiz  Salteras380</t>
  </si>
  <si>
    <t>Casa o chalet independiente en calle de San Antonio María Claret  Reina Mercedes - Heliópolis381</t>
  </si>
  <si>
    <t>Casa o chalet independiente en calle Espuela  s/n382</t>
  </si>
  <si>
    <t>Casa o chalet independiente en calle Espuela  s/n383</t>
  </si>
  <si>
    <t>Casa o chalet independiente en calle Espuela  s/n384</t>
  </si>
  <si>
    <t>Casa o chalet independiente en calle f  5385</t>
  </si>
  <si>
    <t>Casa o chalet independiente en calle Felicidad  Carretera de Sevilla a Utrera386</t>
  </si>
  <si>
    <t>Casa o chalet independiente en calle Francisco Buendía  Gran Plaza - Marqués de Pickman - Ciudad Jardín387</t>
  </si>
  <si>
    <t>Casa o chalet independiente en calle Francisco Pacheco  Las Almenas388</t>
  </si>
  <si>
    <t>Casa o chalet independiente en calle Fuerteventura  Coria del Río389</t>
  </si>
  <si>
    <t>Casa o chalet independiente en calle Galeota  s/n390</t>
  </si>
  <si>
    <t>Casa o chalet independiente en calle Galera  s/n391</t>
  </si>
  <si>
    <t>Casa o chalet independiente en calle Góngora  Pilas392</t>
  </si>
  <si>
    <t>Casa o chalet independiente en calle Hasekura Tsunenaga  Coria del Río393</t>
  </si>
  <si>
    <t>Casa o chalet independiente en calle Hospitalidad  2394</t>
  </si>
  <si>
    <t>Casa o chalet independiente en calle Isaac Peral  Coria del Río395</t>
  </si>
  <si>
    <t>Casa o chalet independiente en calle Juan Rodríguez Bermejo  Condequinto396</t>
  </si>
  <si>
    <t>Casa o chalet independiente en calle Libertad  Carretera de Sevilla a Utrera397</t>
  </si>
  <si>
    <t>Casa o chalet independiente en calle Lira  La Motilla - Fuente del Rey398</t>
  </si>
  <si>
    <t>Casa o chalet independiente en calle Madre Teresa de Calcuta  Sanlúcar la Mayor399</t>
  </si>
  <si>
    <t>Casa o chalet independiente en calle Majalcofar  Almensilla400</t>
  </si>
  <si>
    <t>Casa o chalet independiente en calle Manuel de Falla  Centro - Doña Mercedes401</t>
  </si>
  <si>
    <t>Casa o chalet independiente en calle Nicaragua  Reina Mercedes - Heliópolis402</t>
  </si>
  <si>
    <t>Casa o chalet independiente en calle Parque Nacional de Sierra Nevada  330403</t>
  </si>
  <si>
    <t>Casa o chalet independiente en calle Poligono Ue-2 Entrenucleos  83404</t>
  </si>
  <si>
    <t>Casa o chalet independiente en calle Poligono Ue-2 Entrenucleos  83405</t>
  </si>
  <si>
    <t>Casa o chalet independiente en calle Poligono Ue-2 Entrenucleos  83406</t>
  </si>
  <si>
    <t>Casa o chalet independiente en calle Prueba de Cañones  Los Molinos407</t>
  </si>
  <si>
    <t>Casa o chalet independiente en calle Real de Utrera  Centro - Doña Mercedes408</t>
  </si>
  <si>
    <t>Casa o chalet independiente en calle Residencia H.H.Cruz Blanca  Entrenúcleos409</t>
  </si>
  <si>
    <t>Casa o chalet independiente en calle Romero  Bollullos de la Mitacion410</t>
  </si>
  <si>
    <t>Casa o chalet independiente en calle Santa María de Gracia  Camas411</t>
  </si>
  <si>
    <t>Casa o chalet independiente en calle Seguirilla  Sanlúcar la Mayor412</t>
  </si>
  <si>
    <t>Casa o chalet independiente en calle Sup  27413</t>
  </si>
  <si>
    <t>Casa o chalet independiente en calle Sup  27414</t>
  </si>
  <si>
    <t>Casa o chalet independiente en calle Tajo  Valencina de la Concepcion415</t>
  </si>
  <si>
    <t>Casa o chalet independiente en calle Venus  La Motilla - Fuente del Rey416</t>
  </si>
  <si>
    <t>Casa o chalet independiente en calle Villas Quinto  Cerros de Montequinto417</t>
  </si>
  <si>
    <t>Casa o chalet independiente en calle Virgen del Valle  La Hacienda - Nueva Andalucía418</t>
  </si>
  <si>
    <t>Casa o chalet independiente en Camas 419</t>
  </si>
  <si>
    <t>Casa o chalet independiente en Camas 420</t>
  </si>
  <si>
    <t>Casa o chalet independiente en camino Huevar  Sanlúcar la Mayor421</t>
  </si>
  <si>
    <t>Casa o chalet independiente en carretera Almensilla  649422</t>
  </si>
  <si>
    <t>Casa o chalet independiente en Centro - Doña Mercedes  Dos Hermanas423</t>
  </si>
  <si>
    <t>Casa o chalet independiente en Centro - Doña Mercedes  Dos Hermanas424</t>
  </si>
  <si>
    <t>Casa o chalet independiente en Cerros de Montequinto  Montequinto425</t>
  </si>
  <si>
    <t>Casa o chalet independiente en Colina Blanca  Camas426</t>
  </si>
  <si>
    <t>Casa o chalet independiente en Coria del Río 427</t>
  </si>
  <si>
    <t>Casa o chalet independiente en Coria del Río 428</t>
  </si>
  <si>
    <t>Casa o chalet independiente en Coria del Río 429</t>
  </si>
  <si>
    <t>Casa o chalet independiente en El Arenal - La Pólvora  Dos Hermanas430</t>
  </si>
  <si>
    <t>Casa o chalet independiente en Espartinas Pueblo  Espartinas431</t>
  </si>
  <si>
    <t>Casa o chalet independiente en Espartinas Pueblo  Espartinas432</t>
  </si>
  <si>
    <t>Casa o chalet independiente en Espartinas Pueblo  Espartinas433</t>
  </si>
  <si>
    <t>Casa o chalet independiente en Espartinas Pueblo  Espartinas434</t>
  </si>
  <si>
    <t>Casa o chalet independiente en Espartinas Pueblo  Espartinas435</t>
  </si>
  <si>
    <t>Casa o chalet independiente en Fuentequintillos  Zona Avenida de Europa436</t>
  </si>
  <si>
    <t>Casa o chalet independiente en Gines 437</t>
  </si>
  <si>
    <t>Casa o chalet independiente en Gran Plaza - Marqués de Pickman - Ciudad Jardín  Sevilla438</t>
  </si>
  <si>
    <t>Casa o chalet independiente en jacaranda  10439</t>
  </si>
  <si>
    <t>Casa o chalet independiente en La Hacienda - Nueva Andalucía  Dos Hermanas440</t>
  </si>
  <si>
    <t>Casa o chalet independiente en La Hacienda - Nueva Andalucía  Dos Hermanas441</t>
  </si>
  <si>
    <t>Casa o chalet independiente en La Motilla - Fuente del Rey  Dos Hermanas442</t>
  </si>
  <si>
    <t>Casa o chalet independiente en La Motilla - Fuente del Rey  Dos Hermanas443</t>
  </si>
  <si>
    <t>Casa o chalet independiente en Loreto  Espartinas444</t>
  </si>
  <si>
    <t>Casa o chalet independiente en Loreto  Espartinas445</t>
  </si>
  <si>
    <t>Casa o chalet independiente en Loreto  Espartinas446</t>
  </si>
  <si>
    <t>Casa o chalet independiente en Loreto  Espartinas447</t>
  </si>
  <si>
    <t>Casa o chalet independiente en Loreto  Espartinas448</t>
  </si>
  <si>
    <t>Casa o chalet independiente en Manuel Ríos Moreno  s/n449</t>
  </si>
  <si>
    <t>Casa o chalet independiente en Manuel Ríos Moreno  s/n450</t>
  </si>
  <si>
    <t>Casa o chalet independiente en Montaraz  Loreto451</t>
  </si>
  <si>
    <t>Casa o chalet independiente en moraima  Gelves452</t>
  </si>
  <si>
    <t>Casa o chalet independiente en Moraima  Simón Verde453</t>
  </si>
  <si>
    <t>Casa o chalet independiente en Moraima  Simon Verde454</t>
  </si>
  <si>
    <t>Casa o chalet independiente en Olivar de Quintos  Montequinto455</t>
  </si>
  <si>
    <t>Casa o chalet independiente en Olivar de Quintos  Montequinto456</t>
  </si>
  <si>
    <t>Casa o chalet independiente en Olivares 457</t>
  </si>
  <si>
    <t>Casa o chalet independiente en Palomares del Río 458</t>
  </si>
  <si>
    <t>Casa o chalet independiente en Palomares del Río 459</t>
  </si>
  <si>
    <t>Casa o chalet independiente en Palomares del Río 460</t>
  </si>
  <si>
    <t>Casa o chalet independiente en Pilas 461</t>
  </si>
  <si>
    <t>Casa o chalet independiente en Pilas 462</t>
  </si>
  <si>
    <t>Casa o chalet independiente en Pilas 463</t>
  </si>
  <si>
    <t>Casa o chalet independiente en plaza los Jilgueros  Centro - Doña Mercedes464</t>
  </si>
  <si>
    <t>Casa o chalet independiente en Puerta Carmona-Puerta Osario-Amador de los Ríos  Sevilla465</t>
  </si>
  <si>
    <t>Casa o chalet independiente en Salteras 466</t>
  </si>
  <si>
    <t>Casa o chalet independiente en Sanlúcar la Mayor 467</t>
  </si>
  <si>
    <t>Casa o chalet independiente en Santa Eufemia  Tomares468</t>
  </si>
  <si>
    <t>Casa o chalet independiente en Simon Verde  Mairena del Aljarafe469</t>
  </si>
  <si>
    <t>Casa o chalet independiente en Torreblanca  Sevilla470</t>
  </si>
  <si>
    <t>Casa o chalet independiente en Urbanización Colina Blanca  Camas471</t>
  </si>
  <si>
    <t>Casa o chalet independiente en Urbanización El Capricho  Loreto472</t>
  </si>
  <si>
    <t>Casa o chalet independiente en Urbanización federico Echaguy  Entrenúcleos473</t>
  </si>
  <si>
    <t>Casa o chalet independiente en Urbanización Fuentequintillo  34474</t>
  </si>
  <si>
    <t>Casa o chalet independiente en Urbanización Las Canteras  Camas475</t>
  </si>
  <si>
    <t>Casa o chalet independiente en Urbanización los Tres Pinos  Loreto476</t>
  </si>
  <si>
    <t>Casa o chalet independiente en Urbanización Pinar Grande  La Puebla del Rio477</t>
  </si>
  <si>
    <t>Casa o chalet independiente en Urbanización Santa Isabel  Sanlúcar la Mayor478</t>
  </si>
  <si>
    <t>Casa o chalet independiente en Vista Azul - Consolación  Dos Hermanas479</t>
  </si>
  <si>
    <t>Casa o chalet independiente en Zafairon  133480</t>
  </si>
  <si>
    <t>Casa o chalet independiente en Zafairon  133481</t>
  </si>
  <si>
    <t>Casa o chalet independiente en Zona Colegio Europa  Espartinas482</t>
  </si>
  <si>
    <t>Casa o chalet independiente en Zona Universitaria  Bormujos483</t>
  </si>
  <si>
    <t>Casa rural en camino de Villanueva a Sanlucar  Villanueva del Ariscal484</t>
  </si>
  <si>
    <t>Casa rural en carretera Olivares  2485</t>
  </si>
  <si>
    <t>Chalet adosado en alameda de Santa Eufemia  Santa Eufemia486</t>
  </si>
  <si>
    <t>Chalet adosado en Alcalde L. Uruñuela - Palacio de Congresos  Sevilla487</t>
  </si>
  <si>
    <t>Chalet adosado en Aljamar  Tomares488</t>
  </si>
  <si>
    <t>Chalet adosado en avenida de Almensilla  24489</t>
  </si>
  <si>
    <t>Chalet adosado en avenida de Almensilla  24490</t>
  </si>
  <si>
    <t>Chalet adosado en avenida de Almensilla  24491</t>
  </si>
  <si>
    <t>Chalet adosado en avenida de la Salud  Jardines de Hércules492</t>
  </si>
  <si>
    <t>Chalet adosado en avenida de la Salud  Jardines de Hércules493</t>
  </si>
  <si>
    <t>Chalet adosado en avenida de la Salud  Jardines de Hércules494</t>
  </si>
  <si>
    <t>Chalet adosado en Avenida de las Ciencias  Sevilla495</t>
  </si>
  <si>
    <t>Chalet adosado en Avenida de las Ciencias  Sevilla496</t>
  </si>
  <si>
    <t>Chalet adosado en avenida Europa  Zona Avenida de Europa497</t>
  </si>
  <si>
    <t>Chalet adosado en avenida Portimao  Zona Avenida de Europa498</t>
  </si>
  <si>
    <t>Chalet adosado en avenida Presidente Adolfo Suárez  s/n499</t>
  </si>
  <si>
    <t>Chalet adosado en avenida Presidente Adolfo Suárez  s/n500</t>
  </si>
  <si>
    <t>Chalet adosado en avenida Presidente Adolfo Suárez  s/n501</t>
  </si>
  <si>
    <t>Chalet adosado en avenida Presidente Adolfo Suárez  s/n502</t>
  </si>
  <si>
    <t>Chalet adosado en avenida Sevilla  El Arenal - La Pólvora503</t>
  </si>
  <si>
    <t>Chalet adosado en calle 11 de Marzo  Villanueva del Ariscal504</t>
  </si>
  <si>
    <t>Chalet adosado en calle 28 de Febrero  Castilleja de la Cuesta505</t>
  </si>
  <si>
    <t>Chalet adosado en calle Almoradux  Aznalcazar506</t>
  </si>
  <si>
    <t>Chalet adosado en calle averroes  10507</t>
  </si>
  <si>
    <t>Chalet adosado en calle Averroes  La Puebla del Rio508</t>
  </si>
  <si>
    <t>Chalet adosado en calle Blas Infante  Huévar509</t>
  </si>
  <si>
    <t>Chalet adosado en calle Cristina Hoyos  Aljamar510</t>
  </si>
  <si>
    <t>Chalet adosado en calle Cristóbal Halffter  Centro - Doña Mercedes511</t>
  </si>
  <si>
    <t>Chalet adosado en calle Diego de los Reyes  Castilleja de la Cuesta512</t>
  </si>
  <si>
    <t>Chalet adosado en calle el Carpio  Benacazon513</t>
  </si>
  <si>
    <t>Chalet adosado en calle Encina  Huévar514</t>
  </si>
  <si>
    <t>Chalet adosado en calle Esperanza  Arco norte - Avda España515</t>
  </si>
  <si>
    <t>Chalet adosado en calle Felipe II  Pilas516</t>
  </si>
  <si>
    <t>Chalet adosado en calle Firmamento  Alcalde L. Uruñuela - Palacio de Congresos517</t>
  </si>
  <si>
    <t>Chalet adosado en calle Gabriela Mistral  Vista Azul - Consolación518</t>
  </si>
  <si>
    <t>Chalet adosado en calle Garria  Umbrete519</t>
  </si>
  <si>
    <t>Chalet adosado en calle Granada  La Puebla del Rio520</t>
  </si>
  <si>
    <t>Chalet adosado en calle Herrera el Viejo  Pilas521</t>
  </si>
  <si>
    <t>Chalet adosado en calle Juan Cromberger  Gran Plaza - Marqués de Pickman - Ciudad Jardín522</t>
  </si>
  <si>
    <t>Chalet adosado en calle Julian Romero  Sanlúcar la Mayor523</t>
  </si>
  <si>
    <t>Chalet adosado en calle León  Centro - Doña Mercedes524</t>
  </si>
  <si>
    <t>Chalet adosado en calle Lope de Vega  Pilas525</t>
  </si>
  <si>
    <t>Chalet adosado en calle Luis Chamizo  1526</t>
  </si>
  <si>
    <t>Chalet adosado en calle Magallanes  Pilas527</t>
  </si>
  <si>
    <t>Chalet adosado en calle Marathón  Avenida de las Ciencias528</t>
  </si>
  <si>
    <t>Chalet adosado en calle María Josefa Segovia  Luis Montoto - Santa Justa529</t>
  </si>
  <si>
    <t>Chalet adosado en calle Marqués del Saltillo  Espartinas Pueblo530</t>
  </si>
  <si>
    <t>Chalet adosado en calle Octavio Paz  Vista Azul - Consolación531</t>
  </si>
  <si>
    <t>Chalet adosado en calle Parroco Ildefonso Fernandez  3532</t>
  </si>
  <si>
    <t>Chalet adosado en calle Picasso  Pilas533</t>
  </si>
  <si>
    <t>Chalet adosado en calle Relator  Feria534</t>
  </si>
  <si>
    <t>Chalet adosado en calle Santa María la Mayor  Pilas535</t>
  </si>
  <si>
    <t>Chalet adosado en calle Santa Rita  s/n536</t>
  </si>
  <si>
    <t>Chalet adosado en calle Velazquez  Villanueva del Ariscal537</t>
  </si>
  <si>
    <t>Chalet adosado en carretera Su Eminencia  Bami - Pineda538</t>
  </si>
  <si>
    <t>Chalet adosado en Cavaleri  Mairena del Aljarafe539</t>
  </si>
  <si>
    <t>Chalet adosado en Cavaleri  Mairena del Aljarafe540</t>
  </si>
  <si>
    <t>Chalet adosado en Centro  Alcalá de Guadaira541</t>
  </si>
  <si>
    <t>Chalet adosado en Centro  Bormujos542</t>
  </si>
  <si>
    <t>Chalet adosado en Centro  Tomares543</t>
  </si>
  <si>
    <t>Chalet adosado en Cerro del Águila  Sevilla544</t>
  </si>
  <si>
    <t>Chalet adosado en Espartinas Pueblo  Espartinas545</t>
  </si>
  <si>
    <t>Chalet adosado en Espartinas Pueblo  Espartinas546</t>
  </si>
  <si>
    <t>Chalet adosado en Gines 547</t>
  </si>
  <si>
    <t>Chalet adosado en juan ramón jimenez  s/n548</t>
  </si>
  <si>
    <t>Chalet adosado en Justicia  Villamanrique de la Condesa549</t>
  </si>
  <si>
    <t>Chalet adosado en La Hacienda - Nueva Andalucía  Dos Hermanas550</t>
  </si>
  <si>
    <t>Chalet adosado en Los Molinos  Alcalá de Guadaira551</t>
  </si>
  <si>
    <t>Chalet adosado en Olivares 552</t>
  </si>
  <si>
    <t>Chalet adosado en Palmete-Padre Pío-Hacienda San Antonio  Sevilla553</t>
  </si>
  <si>
    <t>Chalet adosado en Palmete-Padre Pío-Hacienda San Antonio  Sevilla554</t>
  </si>
  <si>
    <t>Chalet adosado en Palmete-Padre Pío-Hacienda San Antonio  Sevilla555</t>
  </si>
  <si>
    <t>Chalet adosado en pasaje Gloria Fuertes  Arco norte - Avda España556</t>
  </si>
  <si>
    <t>Chalet adosado en Pilas 557</t>
  </si>
  <si>
    <t>Chalet adosado en Pilas 558</t>
  </si>
  <si>
    <t>Chalet adosado en Pilas 559</t>
  </si>
  <si>
    <t>Chalet adosado en Pilas 560</t>
  </si>
  <si>
    <t>Chalet adosado en plaza de la Iglesia  Aznalcazar561</t>
  </si>
  <si>
    <t>Chalet adosado en Santa Ángela De La Cruz 21  Umbrete562</t>
  </si>
  <si>
    <t>Chalet adosado en Santa Eufemia  Tomares563</t>
  </si>
  <si>
    <t>Chalet adosado en Santa Eufemia  Tomares564</t>
  </si>
  <si>
    <t>Chalet adosado en Tierno Galván  s/n565</t>
  </si>
  <si>
    <t>Chalet adosado en Tierno Galván  s/n566</t>
  </si>
  <si>
    <t>Chalet adosado en Umbrete 567</t>
  </si>
  <si>
    <t>Chalet adosado en Valencina de la Concepcion 568</t>
  </si>
  <si>
    <t>Chalet adosado en Velarde  Villanueva del Ariscal569</t>
  </si>
  <si>
    <t>Chalet adosado en Villanueva del Ariscal 570</t>
  </si>
  <si>
    <t>Chalet adosado en Villanueva del Ariscal 571</t>
  </si>
  <si>
    <t>Chalet adosado en Vista Azul - Consolación  Dos Hermanas572</t>
  </si>
  <si>
    <t>Chalet en avenida de Andalucia  Centro - Doña Mercedes573</t>
  </si>
  <si>
    <t>Chalet en avenida de Sevilla  62574</t>
  </si>
  <si>
    <t>Chalet en Benacazon 575</t>
  </si>
  <si>
    <t>Chalet en calle Ajonjolí  Nuevo Bulevar576</t>
  </si>
  <si>
    <t>Chalet en calle Bahamas  Palmas Altas577</t>
  </si>
  <si>
    <t>Chalet en calle Milongas  Jardines de Hércules578</t>
  </si>
  <si>
    <t>Chalet en calle Milongas  Jardines de Hércules579</t>
  </si>
  <si>
    <t>Chalet en calle Milongas  Jardines de Hércules580</t>
  </si>
  <si>
    <t>Chalet en calle Milongas  Jardines de Hércules581</t>
  </si>
  <si>
    <t>Chalet en calle Romera  49582</t>
  </si>
  <si>
    <t>Chalet en calle Santorini  10583</t>
  </si>
  <si>
    <t>Chalet en calle Santorini  10584</t>
  </si>
  <si>
    <t>Chalet en calle Tajo  10585</t>
  </si>
  <si>
    <t>Chalet en Castilleja de Guzman 586</t>
  </si>
  <si>
    <t>Chalet en Gines 587</t>
  </si>
  <si>
    <t>Chalet en Parcela R10 Sector Sus-dbp-02  2588</t>
  </si>
  <si>
    <t>Chalet en Parcela R10 Sector Sus-dbp-02  2589</t>
  </si>
  <si>
    <t>Chalet en Parcela R10 Sector Sus-dbp-02  2590</t>
  </si>
  <si>
    <t>Chalet en Urbanización las Tinajas  1591</t>
  </si>
  <si>
    <t>Chalet pareado en Ajonjoli/Calle Astrolabio  1592</t>
  </si>
  <si>
    <t>Chalet pareado en avenida Clara Campoamor  Barrio Alto593</t>
  </si>
  <si>
    <t>Chalet pareado en avenida José González Luque  54594</t>
  </si>
  <si>
    <t>Chalet pareado en avenida José González Luque  54595</t>
  </si>
  <si>
    <t>Chalet pareado en avenida José González Luque  54596</t>
  </si>
  <si>
    <t>Chalet pareado en calle Azafrán  131597</t>
  </si>
  <si>
    <t>Chalet pareado en calle Azafrán  131598</t>
  </si>
  <si>
    <t>Chalet pareado en calle Aznalcázar  Palomares del Río599</t>
  </si>
  <si>
    <t>Chalet pareado en calle Cerro de la Campana  Ciudad Aljarafe600</t>
  </si>
  <si>
    <t>Chalet pareado en calle Comandante José Sáenz  s/n601</t>
  </si>
  <si>
    <t>Chalet pareado en calle Del Deporte  s/n602</t>
  </si>
  <si>
    <t>Chalet pareado en calle Del Deporte  s/n603</t>
  </si>
  <si>
    <t>Chalet pareado en calle Del Deporte  s/n604</t>
  </si>
  <si>
    <t>Chalet pareado en calle Galeota  s/n605</t>
  </si>
  <si>
    <t>Chalet pareado en calle Galeota  s/n606</t>
  </si>
  <si>
    <t>Chalet pareado en calle Guatemala  Zona Colegio Europa607</t>
  </si>
  <si>
    <t>Chalet pareado en calle Jándula  Gelves608</t>
  </si>
  <si>
    <t>Chalet pareado en calle Lentisco  Aznalcazar609</t>
  </si>
  <si>
    <t>Chalet pareado en calle Paraguay  s/n610</t>
  </si>
  <si>
    <t>Chalet pareado en calle Paraguay  s/n611</t>
  </si>
  <si>
    <t>Chalet pareado en calle Paraguay  s/n612</t>
  </si>
  <si>
    <t>Chalet pareado en calle Pertegaz M13  s/n613</t>
  </si>
  <si>
    <t>Chalet pareado en calle Pertegaz M13  s/n614</t>
  </si>
  <si>
    <t>Chalet pareado en calle Pertegaz M13  s/n615</t>
  </si>
  <si>
    <t>Chalet pareado en calle Pinsapo  Oromana616</t>
  </si>
  <si>
    <t>Chalet pareado en calle San Martín de Porres  Espartinas Pueblo617</t>
  </si>
  <si>
    <t>Chalet pareado en calle Soledad  La Puebla del Rio618</t>
  </si>
  <si>
    <t>Chalet pareado en calle Sup  27619</t>
  </si>
  <si>
    <t>Chalet pareado en camino de la Pañoleta  Espartinas Pueblo620</t>
  </si>
  <si>
    <t>Chalet pareado en camino de las Huertas  Gelves621</t>
  </si>
  <si>
    <t>Chalet pareado en Cazorla  Bollullos de la Mitacion622</t>
  </si>
  <si>
    <t>Chalet pareado en Entrenúcleos  Dos Hermanas623</t>
  </si>
  <si>
    <t>Chalet pareado en Espartinas Pueblo  Espartinas624</t>
  </si>
  <si>
    <t>Chalet pareado en Gelves 625</t>
  </si>
  <si>
    <t>Chalet pareado en Gelves 626</t>
  </si>
  <si>
    <t>Chalet pareado en Gelves 627</t>
  </si>
  <si>
    <t>Chalet pareado en Gines 628</t>
  </si>
  <si>
    <t>Chalet pareado en lentisco  Ciudad Aljarafe629</t>
  </si>
  <si>
    <t>Chalet pareado en Nueva Alcalá  Alcalá de Guadaira630</t>
  </si>
  <si>
    <t>Chalet pareado en Palomares del Río 631</t>
  </si>
  <si>
    <t>Chalet pareado en Palomares del Río 632</t>
  </si>
  <si>
    <t>Chalet pareado en Salteras 633</t>
  </si>
  <si>
    <t>Chalet pareado en Sanlúcar la Mayor 634</t>
  </si>
  <si>
    <t>Chalet pareado en Sanlúcar la Mayor 635</t>
  </si>
  <si>
    <t>Chalet pareado en Santiponce 636</t>
  </si>
  <si>
    <t>Chalet pareado en Simon Verde  Mairena del Aljarafe637</t>
  </si>
  <si>
    <t>Chalet pareado en Zona Universitaria  Bormujos638</t>
  </si>
  <si>
    <t>Chalet pareado en calle 28 de Febrero  Castilleja de la Cuesta639</t>
  </si>
  <si>
    <t>Chalet pareado en calle San Martín de Porres  1640</t>
  </si>
  <si>
    <t>Casa o chalet independiente en urbanizacion loreto  s/n641</t>
  </si>
  <si>
    <t>Casa o chalet independiente en Gines 642</t>
  </si>
  <si>
    <t>Casa o chalet independiente en calle Haza de la Era  Gines643</t>
  </si>
  <si>
    <t>Casa o chalet independiente en Ramal de Espartinas  Espartinas644</t>
  </si>
  <si>
    <t>Chalet en Urbanización santa isabel  Coria del Río645</t>
  </si>
  <si>
    <t>Chalet pareado en Loreto  Espartinas646</t>
  </si>
  <si>
    <t>Casa o chalet independiente en Gines 647</t>
  </si>
  <si>
    <t>Casa o chalet independiente en calle Benedicto XVI  s/n648</t>
  </si>
  <si>
    <t>Casa o chalet independiente en calle Jardines de Triana  Espartinas Pueblo649</t>
  </si>
  <si>
    <t>Casa o chalet independiente en calle Desmarojadores  Ramal de Espartinas650</t>
  </si>
  <si>
    <t>Casa o chalet independiente en calle Pepe Pinto  Centro651</t>
  </si>
  <si>
    <t>Casa o chalet independiente en calle Severo Ochoa  s/n652</t>
  </si>
  <si>
    <t>Casa o chalet independiente en Urbanizacion Las Provincias  11653</t>
  </si>
  <si>
    <t>Chalet pareado en calle Machuca  s/n654</t>
  </si>
  <si>
    <t>Chalet pareado en calle Jardines de San Telmo  s/n655</t>
  </si>
  <si>
    <t>Casa o chalet independiente en nuestra señora del rosario  s/n656</t>
  </si>
  <si>
    <t>Chalet pareado en Barrio Alto  San Juan de Aznalfarache657</t>
  </si>
  <si>
    <t>Casa o chalet independiente en avenida Jacaranda  El Zaudín - Club de Golf658</t>
  </si>
  <si>
    <t>Casa o chalet independiente en Barrio Alto  San Juan de Aznalfarache659</t>
  </si>
  <si>
    <t>Finca rústica en El Gasco  Torrelodones1790</t>
  </si>
  <si>
    <t>Finca</t>
  </si>
  <si>
    <t>Cortijo en camino de la Zarzuela  Centro1791</t>
  </si>
  <si>
    <t>Finca rústica en calle Buenavista  Patones1792</t>
  </si>
  <si>
    <t>Chalet pareado en calle de los Narcisos  Bernabéu-Hispanoamérica1793</t>
  </si>
  <si>
    <t>Chalet adosado en El Soto de la Moraleja  La Moraleja1794</t>
  </si>
  <si>
    <t>Chalet adosado en calle Peñuelas  Daganzo de Arriba1795</t>
  </si>
  <si>
    <t>Chalet adosado en calle Livinio Stuyck  Cubas de la Sagra1796</t>
  </si>
  <si>
    <t>Chalet adosado en calle Miguel de Cervantes  La Cárcaba - El Encinar - Montemolinos1797</t>
  </si>
  <si>
    <t>Chalet adosado en calle de Ribadeo  Las Castañeras - Bulevar1798</t>
  </si>
  <si>
    <t>Chalet adosado en calle Río Guadarrama  Zona el Caño1799</t>
  </si>
  <si>
    <t>Chalet adosado en avenida Valdelacea  Zona el Caño1800</t>
  </si>
  <si>
    <t>Chalet adosado en calle San Juan de Alicante  Urbanización Mediterráneo1801</t>
  </si>
  <si>
    <t>Chalet pareado en avenida del Valle  Batres1802</t>
  </si>
  <si>
    <t>Chalet pareado en avenida del Cantábrico  Las Castañeras - Bulevar1803</t>
  </si>
  <si>
    <t>Chalet adosado en Centro  Colmenar Viejo1804</t>
  </si>
  <si>
    <t>Chalet adosado en Benito Pérez Galdós  s/n1805</t>
  </si>
  <si>
    <t>Chalet adosado en Benito Pérez Galdós  s/n1806</t>
  </si>
  <si>
    <t>Chalet adosado en Benito Pérez Galdós  s/n1807</t>
  </si>
  <si>
    <t>Chalet en Fuente del Berro  Madrid1808</t>
  </si>
  <si>
    <t>Chalet en Fuente del Berro  Madrid1809</t>
  </si>
  <si>
    <t>Chalet pareado en Valdepastores - Las Encinas  Boadilla del Monte1810</t>
  </si>
  <si>
    <t>Chalet adosado en Campo de las Naciones-Corralejos  Madrid1811</t>
  </si>
  <si>
    <t>Chalet adosado en San Agustin de Guadalix 1812</t>
  </si>
  <si>
    <t>Chalet adosado en paseo de La Habana  Nueva España1813</t>
  </si>
  <si>
    <t>Chalet adosado en calle del Nardo  El Soto de la Moraleja1814</t>
  </si>
  <si>
    <t>Chalet adosado en avenida de Luis García Cereceda  91815</t>
  </si>
  <si>
    <t>Chalet adosado en calle Palomares  Fuente el Saz de Jarama1816</t>
  </si>
  <si>
    <t>Chalet adosado en Fuente el Saz de Jarama 1817</t>
  </si>
  <si>
    <t>Chalet adosado en Sector 3  Getafe1818</t>
  </si>
  <si>
    <t>Chalet adosado en Casarrubuelos 1819</t>
  </si>
  <si>
    <t>Chalet adosado en Alameda de Osuna  Madrid1820</t>
  </si>
  <si>
    <t>Chalet pareado en María Moliner  441821</t>
  </si>
  <si>
    <t>Chalet adosado en ronda de Castilla Oeste  1771822</t>
  </si>
  <si>
    <t>Chalet adosado en Pintores-Ferial  Parla1823</t>
  </si>
  <si>
    <t>Chalet pareado en Bernabéu-Hispanoamérica  Madrid1824</t>
  </si>
  <si>
    <t>Chalet en Parque Boadilla  Boadilla del Monte1825</t>
  </si>
  <si>
    <t>Chalet pareado en Zona Pueblo  Pozuelo de Alarcón1826</t>
  </si>
  <si>
    <t>Chalet en El Soto de la Moraleja  La Moraleja1827</t>
  </si>
  <si>
    <t>Chalet pareado en Cuevas - Ilustración  Ciempozuelos1828</t>
  </si>
  <si>
    <t>Chalet pareado en Nueva España  Madrid1829</t>
  </si>
  <si>
    <t>Chalet adosado en Aravaca  Madrid1830</t>
  </si>
  <si>
    <t>Chalet pareado en avenida Mataespesa  Alpedrete1831</t>
  </si>
  <si>
    <t>Chalet pareado en Canillejas  Madrid1832</t>
  </si>
  <si>
    <t>Chalet pareado en calle Genil  s/n1833</t>
  </si>
  <si>
    <t>Chalet pareado en paseo de Alcobendas  s/n1834</t>
  </si>
  <si>
    <t>Chalet adosado en avenida Estrella Polar  s/n1835</t>
  </si>
  <si>
    <t>Chalet adosado en avenida Estrella Polar  s/n1836</t>
  </si>
  <si>
    <t>Chalet adosado en avenida Estrella Polar  s/n1837</t>
  </si>
  <si>
    <t>Chalet adosado en calle Julián Camarillo  561838</t>
  </si>
  <si>
    <t>Chalet adosado en Solagua  Leganés1839</t>
  </si>
  <si>
    <t>Chalet adosado en Amelia Earhart  161840</t>
  </si>
  <si>
    <t>Chalet adosado en Amelia Earhart  161841</t>
  </si>
  <si>
    <t>Chalet pareado en Timón  Madrid1842</t>
  </si>
  <si>
    <t>Chalet adosado en calle Traviata  Los Satélites - Roza Martín1843</t>
  </si>
  <si>
    <t>Chalet adosado en El Soto de la Moraleja  La Moraleja1844</t>
  </si>
  <si>
    <t>Chalet pareado en El Soto de la Moraleja  La Moraleja1845</t>
  </si>
  <si>
    <t>Chalet pareado en calle de la Dalia  El Soto de la Moraleja1846</t>
  </si>
  <si>
    <t>Chalet pareado en Peñagrande  Madrid1847</t>
  </si>
  <si>
    <t>Chalet pareado en Palomas  Madrid1848</t>
  </si>
  <si>
    <t>Chalet pareado en Canillejas  Madrid1849</t>
  </si>
  <si>
    <t>Chalet pareado en Conde Orgaz-Piovera  Madrid1850</t>
  </si>
  <si>
    <t>Chalet adosado en Conde Orgaz-Piovera  Madrid1851</t>
  </si>
  <si>
    <t>Chalet pareado en Palomas  Madrid1852</t>
  </si>
  <si>
    <t>Chalet pareado en Palomas  Madrid1853</t>
  </si>
  <si>
    <t>Chalet adosado en Nueva España  Madrid1854</t>
  </si>
  <si>
    <t>Chalet adosado en Conde Orgaz-Piovera  Madrid1855</t>
  </si>
  <si>
    <t>Chalet adosado en calle Margarita Sala  s/n1856</t>
  </si>
  <si>
    <t>Chalet pareado en calle de Orfeo  Canillejas1857</t>
  </si>
  <si>
    <t>Chalet adosado en calle Julián Camarillo  561858</t>
  </si>
  <si>
    <t>Chalet pareado en Nueva España  Madrid1859</t>
  </si>
  <si>
    <t>Chalet adosado en La Finca  Pozuelo de Alarcón1860</t>
  </si>
  <si>
    <t>Chalet pareado en La Fortuna  Leganés1861</t>
  </si>
  <si>
    <t>Chalet adosado en Hospital  Valdemoro1862</t>
  </si>
  <si>
    <t>Chalet pareado en calle Cigüela  s/n1863</t>
  </si>
  <si>
    <t>Chalet adosado en Palomas  Madrid1864</t>
  </si>
  <si>
    <t>Chalet adosado en Las Vegas - El Pozanco - Adelfillas  Colmenar Viejo1865</t>
  </si>
  <si>
    <t>Chalet pareado en Cortijo Sur  Boadilla del Monte1866</t>
  </si>
  <si>
    <t>Chalet pareado en Canillas  Madrid1867</t>
  </si>
  <si>
    <t>Chalet adosado en calle del Enfriadero  La Navata1868</t>
  </si>
  <si>
    <t>Chalet adosado en Batres 1869</t>
  </si>
  <si>
    <t>Chalet pareado en Encinar de los Reyes  La Moraleja1870</t>
  </si>
  <si>
    <t>Chalet pareado en avenida de las Rozuelas  Casco Antiguo1871</t>
  </si>
  <si>
    <t>Chalet pareado en avenida de las Rozuelas  Casco Antiguo1872</t>
  </si>
  <si>
    <t>Chalet adosado en calle del Laurel  Cerceda1873</t>
  </si>
  <si>
    <t>Chalet adosado en calle de Estanislao Gómez  Palomas1874</t>
  </si>
  <si>
    <t>Chalet adosado en calle de Estanislao Gómez  Palomas1875</t>
  </si>
  <si>
    <t>Chalet adosado en calle de Estanislao Gómez  Palomas1876</t>
  </si>
  <si>
    <t>Chalet adosado en paseo de La Habana  Nueva España1877</t>
  </si>
  <si>
    <t>Chalet adosado en Palomas  Madrid1878</t>
  </si>
  <si>
    <t>Chalet pareado en calle de Eduardo Mazón  Palomas1879</t>
  </si>
  <si>
    <t>Chalet adosado en El Soto de la Moraleja  La Moraleja1880</t>
  </si>
  <si>
    <t>Chalet pareado en Nueva España  Madrid1881</t>
  </si>
  <si>
    <t>Chalet pareado en Arquitectura  Zona Estación1882</t>
  </si>
  <si>
    <t>Chalet adosado en calle Lugano  Parquelagos - Puente Nuevo1883</t>
  </si>
  <si>
    <t>Chalet adosado en calle Gutiérrez Soto  Sector b1884</t>
  </si>
  <si>
    <t>Chalet adosado en Sector 3  Getafe1885</t>
  </si>
  <si>
    <t>Chalet adosado en Sector 3  Getafe1886</t>
  </si>
  <si>
    <t>Chalet adosado en Las Matas- Peñascales  Las Rozas de Madrid1887</t>
  </si>
  <si>
    <t>Chalet pareado en calle de Eduardo Mazón  Palomas1888</t>
  </si>
  <si>
    <t>Chalet en Somosaguas  Pozuelo de Alarcón1889</t>
  </si>
  <si>
    <t>Chalet pareado en Valdemarín  Madrid1890</t>
  </si>
  <si>
    <t>Chalet adosado en travesía de Hondorrio  El Olivar - La Magdalena1891</t>
  </si>
  <si>
    <t>Chalet adosado en San Andrés  Colmenar Viejo1892</t>
  </si>
  <si>
    <t>Chalet adosado en paseo de los Lagos  La Finca1893</t>
  </si>
  <si>
    <t>Chalet adosado en calle de Federico Gravina  s/n1894</t>
  </si>
  <si>
    <t>Chalet adosado en Conde Orgaz-Piovera  Madrid1895</t>
  </si>
  <si>
    <t>Chalet adosado en Conde Orgaz-Piovera  Madrid1896</t>
  </si>
  <si>
    <t>Chalet adosado en Conde Orgaz-Piovera  Madrid1897</t>
  </si>
  <si>
    <t>Chalet pareado en paseo de Alcobendas  El Soto de la Moraleja1898</t>
  </si>
  <si>
    <t>Chalet adosado en avenida Príncipe de Asturias  Miramadrid1899</t>
  </si>
  <si>
    <t>Chalet en calle del Camino de la Huerta  La Moraleja urbanización1900</t>
  </si>
  <si>
    <t>Chalet pareado en Cabo de Trafalgar  111901</t>
  </si>
  <si>
    <t>Chalet adosado en Francisco Pizarro  81902</t>
  </si>
  <si>
    <t>Chalet adosado en Francisco Pizarro  81903</t>
  </si>
  <si>
    <t>Chalet adosado en Francisco Pizarro  81904</t>
  </si>
  <si>
    <t>Chalet pareado en calle Mirlo  s/n1905</t>
  </si>
  <si>
    <t>Chalet adosado en Conde Orgaz-Piovera  Madrid1906</t>
  </si>
  <si>
    <t>Chalet adosado en Conde Orgaz-Piovera  Madrid1907</t>
  </si>
  <si>
    <t>Chalet pareado en paseo de Alcobendas  El Soto de la Moraleja1908</t>
  </si>
  <si>
    <t>Chalet adosado en calle Yecla  s/n1909</t>
  </si>
  <si>
    <t>Chalet pareado en Peñagrande  Madrid1910</t>
  </si>
  <si>
    <t>Chalet pareado en Peñagrande  Madrid1911</t>
  </si>
  <si>
    <t>Chalet pareado en Peñagrande  Madrid1912</t>
  </si>
  <si>
    <t>Chalet pareado en Peñagrande  Madrid1913</t>
  </si>
  <si>
    <t>Chalet adosado en El Soto de la Moraleja  La Moraleja1914</t>
  </si>
  <si>
    <t>Chalet pareado en La Moraleja urbanización  La Moraleja1915</t>
  </si>
  <si>
    <t>Chalet pareado en calle de Aragón  Zona Estación1916</t>
  </si>
  <si>
    <t>Chalet pareado en calle Severo María Agustín  Zona Estación1917</t>
  </si>
  <si>
    <t>Chalet pareado en Club de Golf  Las Rozas de Madrid1918</t>
  </si>
  <si>
    <t>Chalet pareado en Zona Iglesia - Estación  Moralzarzal1919</t>
  </si>
  <si>
    <t>Chalet adosado en calle de Jorge Manrique  Algete1920</t>
  </si>
  <si>
    <t>Chalet adosado en Marazuela- El Torreón  Las Rozas de Madrid1921</t>
  </si>
  <si>
    <t>Chalet pareado en calle Jaraíz  Club de Golf1922</t>
  </si>
  <si>
    <t>Chalet adosado en calle del Quejigo  El Soto de la Moraleja1923</t>
  </si>
  <si>
    <t>Chalet adosado en calle San Gregorio  Centro1924</t>
  </si>
  <si>
    <t>Chalet adosado en calle de San Lorenzo  Centro1925</t>
  </si>
  <si>
    <t>Chalet adosado en calle del Abedul  s/n1926</t>
  </si>
  <si>
    <t>Chalet adosado en avenida de la Reina Sofía  Leganés norte1927</t>
  </si>
  <si>
    <t>Chalet pareado en calle Fuente Marcela  991928</t>
  </si>
  <si>
    <t>Chalet adosado en calle Río Júcar  Los Llanos - Valle Pardo1929</t>
  </si>
  <si>
    <t>Chalet adosado en calle Valle del Oro  Centro1930</t>
  </si>
  <si>
    <t>Chalet pareado en calle de San Luis Gonzaga  Centro1931</t>
  </si>
  <si>
    <t>Chalet pareado en calle del Ganges  Ciudalcampo1932</t>
  </si>
  <si>
    <t>Chalet adosado en San Agustin de Guadalix 1933</t>
  </si>
  <si>
    <t>Chalet pareado en avenida del Cerro de San Pedro  Fuente del Fresno1934</t>
  </si>
  <si>
    <t>Chalet pareado en calle Cima  Cubas de la Sagra1935</t>
  </si>
  <si>
    <t>Chalet pareado en calle Cima  Cubas de la Sagra1936</t>
  </si>
  <si>
    <t>Chalet adosado en calle de San Enrique de Ossó  Encinar de los Reyes1937</t>
  </si>
  <si>
    <t>Chalet adosado en calle del Camino Ancho  La Moraleja urbanización1938</t>
  </si>
  <si>
    <t>Chalet adosado en chopos  Fuente el Saz de Jarama1939</t>
  </si>
  <si>
    <t>Chalet pareado en Cubas de la Sagra 1940</t>
  </si>
  <si>
    <t>Chalet pareado en avenida de los Ángeles  131941</t>
  </si>
  <si>
    <t>Chalet pareado en avenida de los Ángeles  131942</t>
  </si>
  <si>
    <t>Chalet adosado en calle Julián Camarillo  561943</t>
  </si>
  <si>
    <t>Chalet adosado en calle Félix Rodríguez de la Fuente  Fuente el Saz de Jarama1944</t>
  </si>
  <si>
    <t>Chalet adosado en calle de las Arizónicas  Coimbra - Guadarrama1945</t>
  </si>
  <si>
    <t>Chalet adosado en Peñagrande  Madrid1946</t>
  </si>
  <si>
    <t>Chalet adosado en calle Josefina Castellvi  141947</t>
  </si>
  <si>
    <t>Chalet adosado en calle Josefina Castellvi  141948</t>
  </si>
  <si>
    <t>Chalet pareado en Zona Carretera del Plantío  Majadahonda1949</t>
  </si>
  <si>
    <t>Chalet pareado en calle de la Haya  Coimbra - Guadarrama1950</t>
  </si>
  <si>
    <t>Chalet pareado en calle Quijorna  Villanueva de la Cañada1951</t>
  </si>
  <si>
    <t>Chalet pareado en calle Aranjuez  Moraleja de Enmedio1952</t>
  </si>
  <si>
    <t>Chalet adosado en calle Píndaro  Monte Rozas1953</t>
  </si>
  <si>
    <t>Chalet pareado en calle el Torreon  Marazuela- El Torreón1954</t>
  </si>
  <si>
    <t>Chalet adosado en Parla Este  Parla1955</t>
  </si>
  <si>
    <t>Chalet adosado en camino viejo de cobeña  Altos de Jarama1956</t>
  </si>
  <si>
    <t>Chalet adosado en calle Antonio Machado  s/n1957</t>
  </si>
  <si>
    <t>Chalet adosado en calle Diálogo  Loranca1958</t>
  </si>
  <si>
    <t>Chalet adosado en calle Villa Adriana  Fuenlabrada II - El Molino1959</t>
  </si>
  <si>
    <t>Chalet adosado en Humanes de Madrid 1960</t>
  </si>
  <si>
    <t>Chalet pareado en calle Menorca  Humanes de Madrid1961</t>
  </si>
  <si>
    <t>Chalet pareado en calle Menorca  Humanes de Madrid1962</t>
  </si>
  <si>
    <t>Chalet pareado en Zona Estación  Pozuelo de Alarcón1963</t>
  </si>
  <si>
    <t>Chalet pareado en Zona Estación  Pozuelo de Alarcón1964</t>
  </si>
  <si>
    <t>Chalet adosado en Yucatán- Las Cornisas  Las Rozas de Madrid1965</t>
  </si>
  <si>
    <t>Chalet pareado en Peñagrande  Madrid1966</t>
  </si>
  <si>
    <t>Chalet pareado en Peñagrande  Madrid1967</t>
  </si>
  <si>
    <t>Chalet adosado en Encinar de los Reyes  La Moraleja1968</t>
  </si>
  <si>
    <t>Chalet adosado en El Soto de la Moraleja  La Moraleja1969</t>
  </si>
  <si>
    <t>Chalet pareado en calle Denébola  61970</t>
  </si>
  <si>
    <t>Chalet adosado en paseo J. Carlos Ureta Saorín  s/n1971</t>
  </si>
  <si>
    <t>Chalet adosado en paseo J. Carlos Ureta Saorín  s/n1972</t>
  </si>
  <si>
    <t>Chalet adosado en alto de la Línea  s/n1973</t>
  </si>
  <si>
    <t>Chalet adosado en alto de la Línea  s/n1974</t>
  </si>
  <si>
    <t>Chalet pareado en Valdepelayo-Montepinos-Arroyo Culebro  Leganés1975</t>
  </si>
  <si>
    <t>Chalet adosado en avenida de Madrid  341976</t>
  </si>
  <si>
    <t>Chalet adosado en avenida de Madrid  341977</t>
  </si>
  <si>
    <t>Chalet adosado en avenida de Madrid  341978</t>
  </si>
  <si>
    <t>Chalet en Valdecabañas  Boadilla del Monte1979</t>
  </si>
  <si>
    <t>Chalet en Valdecabañas  Boadilla del Monte1980</t>
  </si>
  <si>
    <t>Chalet en Valdecabañas  Boadilla del Monte1981</t>
  </si>
  <si>
    <t>Chalet en La Finca  Pozuelo de Alarcón1982</t>
  </si>
  <si>
    <t>Chalet adosado en La Finca  Pozuelo de Alarcón1983</t>
  </si>
  <si>
    <t>Chalet en Zona Pueblo  Pozuelo de Alarcón1984</t>
  </si>
  <si>
    <t>Chalet en Somosaguas  Pozuelo de Alarcón1985</t>
  </si>
  <si>
    <t>Chalet en Somosaguas  Pozuelo de Alarcón1986</t>
  </si>
  <si>
    <t>Chalet en La Finca  Pozuelo de Alarcón1987</t>
  </si>
  <si>
    <t>Chalet en La Finca  Pozuelo de Alarcón1988</t>
  </si>
  <si>
    <t>Chalet en Montealina  Pozuelo de Alarcón1989</t>
  </si>
  <si>
    <t>Chalet en Valenoso  Boadilla del Monte1990</t>
  </si>
  <si>
    <t>Chalet en Bonanza  Boadilla del Monte1991</t>
  </si>
  <si>
    <t>Chalet en Montealina  Pozuelo de Alarcón1992</t>
  </si>
  <si>
    <t>Chalet en Zona Pueblo  Pozuelo de Alarcón1993</t>
  </si>
  <si>
    <t>Chalet en Zona Pueblo  Pozuelo de Alarcón1994</t>
  </si>
  <si>
    <t>Chalet en Valdecabañas  Boadilla del Monte1995</t>
  </si>
  <si>
    <t>Chalet en Zona Carretera del Plantío  Majadahonda1996</t>
  </si>
  <si>
    <t>Chalet en Urb. este - Montepríncipe  Boadilla del Monte1997</t>
  </si>
  <si>
    <t>Chalet en Bonanza  Boadilla del Monte1998</t>
  </si>
  <si>
    <t>Chalet pareado en paseo de los Jacintos  Bernabéu-Hispanoamérica1999</t>
  </si>
  <si>
    <t>Chalet en Arroyo de la Vega  La Moraleja2000</t>
  </si>
  <si>
    <t>Chalet en Parque Boadilla  Boadilla del Monte2001</t>
  </si>
  <si>
    <t>Chalet adosado en calle de Machaquito  Conde Orgaz-Piovera2002</t>
  </si>
  <si>
    <t>Chalet adosado en calle de José Rizal  Conde Orgaz-Piovera2003</t>
  </si>
  <si>
    <t>Chalet pareado en ronda de Sobradiel  Conde Orgaz-Piovera2004</t>
  </si>
  <si>
    <t>Chalet adosado en calle de la Azalea  El Soto de la Moraleja2005</t>
  </si>
  <si>
    <t>Chalet adosado en Fuenlabrada II - El Molino  Fuenlabrada2006</t>
  </si>
  <si>
    <t>Chalet adosado en Zona Estación  Valdemoro2007</t>
  </si>
  <si>
    <t>Chalet en Loranca  Fuenlabrada2008</t>
  </si>
  <si>
    <t>Chalet adosado en avenida de la Armada Española  Cortijo Sur2009</t>
  </si>
  <si>
    <t>Chalet adosado en paseo de las Perdices  Ciudalcampo2010</t>
  </si>
  <si>
    <t>Chalet adosado en calle Lago de Sanabria  Laguna Park2011</t>
  </si>
  <si>
    <t>Chalet adosado en avenida de las Artes  142012</t>
  </si>
  <si>
    <t>Chalet pareado en calle Jorge Juan  22013</t>
  </si>
  <si>
    <t>Chalet pareado en calle Diamante  s/n2014</t>
  </si>
  <si>
    <t>Chalet adosado en avenida Víctimas del Terrorismo  162015</t>
  </si>
  <si>
    <t>Chalet adosado en avenida Víctimas del Terrorismo  162016</t>
  </si>
  <si>
    <t>Chalet adosado en avenida Víctimas del Terrorismo  162017</t>
  </si>
  <si>
    <t>Chalet pareado en calle de Bueso de Pineda  762018</t>
  </si>
  <si>
    <t>Chalet adosado en calle Islas Canarias 1 Común  Valdepastores - Las Encinas2019</t>
  </si>
  <si>
    <t>Chalet adosado en Las Américas  Parla2020</t>
  </si>
  <si>
    <t>Chalet en calle Osa Mayor  Moraleja de Enmedio2021</t>
  </si>
  <si>
    <t>Chalet pareado en Los Satélites - Roza Martín  Majadahonda2022</t>
  </si>
  <si>
    <t>Chalet pareado en calle de las Encinas  s/n2023</t>
  </si>
  <si>
    <t>Chalet pareado en calle Inmaculada  Cubas de la Sagra2024</t>
  </si>
  <si>
    <t>Chalet pareado en calle Amsterdam  s/n2025</t>
  </si>
  <si>
    <t>Chalet pareado en Fuente el Saz de Jarama 2026</t>
  </si>
  <si>
    <t>Chalet pareado en La Moraleja urbanización  La Moraleja2027</t>
  </si>
  <si>
    <t>Chalet pareado en Las Viñas  El Molar2028</t>
  </si>
  <si>
    <t>Chalet adosado en calle de Edipo  Restón i - Restón Ii2029</t>
  </si>
  <si>
    <t>Chalet pareado en calle Fuensalida  Humanes de Madrid2030</t>
  </si>
  <si>
    <t>Chalet adosado en María Moliner  442031</t>
  </si>
  <si>
    <t>Chalet adosado en María Moliner  442032</t>
  </si>
  <si>
    <t>Chalet adosado en María Moliner  442033</t>
  </si>
  <si>
    <t>Chalet adosado en María Moliner  442034</t>
  </si>
  <si>
    <t>Chalet pareado en Encinar de los Reyes  La Moraleja2035</t>
  </si>
  <si>
    <t>Chalet pareado en calle del Padre Arrupe  Encinar de los Reyes2036</t>
  </si>
  <si>
    <t>Chalet adosado en paseo de Los Lagos  La Finca2037</t>
  </si>
  <si>
    <t>Chalet pareado en avenida de Fuentelarreina  Ciudad Universitaria2038</t>
  </si>
  <si>
    <t>Chalet pareado en Conde Orgaz-Piovera  Madrid2039</t>
  </si>
  <si>
    <t>Chalet adosado en avenida del Papa Negro  Conde Orgaz-Piovera2040</t>
  </si>
  <si>
    <t>Chalet adosado en avenida del Papa Negro  Conde Orgaz-Piovera2041</t>
  </si>
  <si>
    <t>Chalet pareado en Conde Orgaz-Piovera  Madrid2042</t>
  </si>
  <si>
    <t>Chalet pareado en Palomas  Madrid2043</t>
  </si>
  <si>
    <t>Chalet adosado en calle Costa Rica  La Avanzada - La Cueva2044</t>
  </si>
  <si>
    <t>Chalet adosado en calle del Camino Nuevo  El Soto de la Moraleja2045</t>
  </si>
  <si>
    <t>Chalet adosado en Madrid Fuente del Fresno  Fuente del Fresno2046</t>
  </si>
  <si>
    <t>Chalet adosado en calle Mistral  22047</t>
  </si>
  <si>
    <t>Chalet pareado en paseo Club Deportivo  22048</t>
  </si>
  <si>
    <t>Chalet pareado en avenida Valdelacea  Zona el Caño2049</t>
  </si>
  <si>
    <t>Chalet pareado en paseo del Arroyo  Coimbra - Guadarrama2050</t>
  </si>
  <si>
    <t>Chalet pareado en Restón i - Restón Ii  Valdemoro2051</t>
  </si>
  <si>
    <t>Chalet pareado en Restón i - Restón Ii  Valdemoro2052</t>
  </si>
  <si>
    <t>Chalet adosado en Cubas de la Sagra 2053</t>
  </si>
  <si>
    <t>Chalet pareado en travesía de la Fuente  s/n2054</t>
  </si>
  <si>
    <t>Chalet adosado en Las Américas  Parla2055</t>
  </si>
  <si>
    <t>Chalet adosado en La Ermita  Parla2056</t>
  </si>
  <si>
    <t>Chalet pareado en Canillas  Madrid2057</t>
  </si>
  <si>
    <t>Chalet adosado en avenida del Papa Negro  Conde Orgaz-Piovera2058</t>
  </si>
  <si>
    <t>Chalet adosado en paseo de La Habana  Nueva España2059</t>
  </si>
  <si>
    <t>Chalet pareado en paseo de Alcobendas  La Moraleja urbanización2060</t>
  </si>
  <si>
    <t>Chalet adosado en Peñagrande  Madrid2061</t>
  </si>
  <si>
    <t>Chalet adosado en Peñagrande  Madrid2062</t>
  </si>
  <si>
    <t>Chalet adosado en Peñagrande  Madrid2063</t>
  </si>
  <si>
    <t>Chalet pareado en calle Pico del Oso  812064</t>
  </si>
  <si>
    <t>Chalet adosado en avenida del Delta del Ebro  El Pastel2065</t>
  </si>
  <si>
    <t>Chalet adosado en calle del Avellano  Getafe norte2066</t>
  </si>
  <si>
    <t>Chalet adosado en calle Mistral  La Finca2067</t>
  </si>
  <si>
    <t>Chalet pareado en Valdepastores - Las Encinas  Boadilla del Monte2068</t>
  </si>
  <si>
    <t>Chalet pareado en Encinar de los Reyes  La Moraleja2069</t>
  </si>
  <si>
    <t>Chalet pareado en calle la Iglesia  Torrejón de la Calzada2070</t>
  </si>
  <si>
    <t>Chalet pareado en Canillas  Madrid2071</t>
  </si>
  <si>
    <t>Chalet pareado en calle Río Guadiana  s/n2072</t>
  </si>
  <si>
    <t>Chalet pareado en calle Mariano Barbacid  Viñas Viejas2073</t>
  </si>
  <si>
    <t>Chalet pareado en calle Mariano Barbacid  Viñas Viejas2074</t>
  </si>
  <si>
    <t>Chalet adosado en calle de José María Pemán  Algete2075</t>
  </si>
  <si>
    <t>Chalet pareado en Bernabéu-Hispanoamérica  Madrid2076</t>
  </si>
  <si>
    <t>Chalet adosado en Nueva España  Madrid2077</t>
  </si>
  <si>
    <t>Chalet adosado en Nueva España  Madrid2078</t>
  </si>
  <si>
    <t>Chalet pareado en camino Lavadero  42079</t>
  </si>
  <si>
    <t>Chalet adosado en El Soto de la Moraleja  La Moraleja2080</t>
  </si>
  <si>
    <t>Chalet adosado en calle Misioneras Hijas del Calvario  El Olivar - La Magdalena2081</t>
  </si>
  <si>
    <t>Chalet adosado en calle de Salvadiós  Santa Teresa2082</t>
  </si>
  <si>
    <t>Chalet adosado en El Soto de la Moraleja  La Moraleja2083</t>
  </si>
  <si>
    <t>Chalet adosado en camino Viejo  La Moraleja urbanización2084</t>
  </si>
  <si>
    <t>Chalet adosado en calle del Camino Ancho  12085</t>
  </si>
  <si>
    <t>Chalet pareado en paseo de Alcobendas  La Moraleja urbanización2086</t>
  </si>
  <si>
    <t>Chalet pareado en camino de la Huerta  Encinar de los Reyes2087</t>
  </si>
  <si>
    <t>Chalet adosado en calle Abogados de Atocha  El Molar2088</t>
  </si>
  <si>
    <t>Chalet adosado en Guadalix de la Sierra 2089</t>
  </si>
  <si>
    <t>Chalet adosado en travesía de Bravo Murillo  Torrelaguna2090</t>
  </si>
  <si>
    <t>Chalet pareado en calle de Alcalá  152091</t>
  </si>
  <si>
    <t>Chalet pareado en Urb. Monte de la Villa  12092</t>
  </si>
  <si>
    <t>Chalet pareado en Urb. Monte de la Villa  12093</t>
  </si>
  <si>
    <t>Chalet adosado en calle de Valti  Altos de Jarama2094</t>
  </si>
  <si>
    <t>Chalet adosado en calle de San Enrique de Ossó  s/n2095</t>
  </si>
  <si>
    <t>Casa o chalet independiente en Las Lomas  Boadilla del Monte2096</t>
  </si>
  <si>
    <t>Chalet adosado en Valdeavero 2097</t>
  </si>
  <si>
    <t>Chalet pareado en Valdeavero 2098</t>
  </si>
  <si>
    <t>Casa o chalet independiente en calle de las Golondrinas  s/n2099</t>
  </si>
  <si>
    <t>Casa o chalet independiente en vereda del Chaparro  Fuente el Saz de Jarama2100</t>
  </si>
  <si>
    <t>Casa o chalet independiente en Valdepastores - Las Encinas  Boadilla del Monte2101</t>
  </si>
  <si>
    <t>Casa o chalet independiente en Guadarrama 2102</t>
  </si>
  <si>
    <t>Chalet adosado en calle Antonio Machado  12103</t>
  </si>
  <si>
    <t>Chalet pareado en calle el Cacejo  Cubas de la Sagra2104</t>
  </si>
  <si>
    <t>Chalet pareado en calle el Cacejo  Cubas de la Sagra2105</t>
  </si>
  <si>
    <t>Chalet adosado en calle Beethoven  Griñón2106</t>
  </si>
  <si>
    <t>Casa o chalet independiente en calle San Blas  342107</t>
  </si>
  <si>
    <t>Chalet adosado en calle de la Comedia  Sector 32108</t>
  </si>
  <si>
    <t>Chalet adosado en calle Sierra Bermeja  Soto de Viñuelas2109</t>
  </si>
  <si>
    <t>Chalet adosado en calle Sierra del Agua  Soto de Viñuelas2110</t>
  </si>
  <si>
    <t>Chalet adosado en calle de Júpiter  Segunda Fase2111</t>
  </si>
  <si>
    <t>Casa o chalet independiente en calle Piqueras  Soto de Viñuelas2112</t>
  </si>
  <si>
    <t>Chalet adosado en paseo de Guadalajara  Los Arroyos2113</t>
  </si>
  <si>
    <t>Chalet adosado en calle de la Malvarrosa  Zona Estación- Centro2114</t>
  </si>
  <si>
    <t>Casa o chalet independiente en calle las Américas  32115</t>
  </si>
  <si>
    <t>Chalet adosado en Universidad - Hospital  Fuenlabrada2116</t>
  </si>
  <si>
    <t>Casa o chalet independiente en calle de la Fuente  Somosierra2117</t>
  </si>
  <si>
    <t>Chalet pareado en Real  Somosierra2118</t>
  </si>
  <si>
    <t>Chalet pareado en calle Rosa de Lima  Club de Golf2119</t>
  </si>
  <si>
    <t>Chalet pareado en calle Bravo  Talamanca de Jarama2120</t>
  </si>
  <si>
    <t>Chalet pareado en calle Bravo  Talamanca de Jarama2121</t>
  </si>
  <si>
    <t>Casa o chalet independiente en calle de las Azucenas  La Cabrera2122</t>
  </si>
  <si>
    <t>Casa o chalet independiente en Prado de Santo Domingo  Alcorcón2123</t>
  </si>
  <si>
    <t>Casa o chalet independiente en calle Jorge Manrique  Valdetorres de Jarama2124</t>
  </si>
  <si>
    <t>Casa o chalet independiente en calle del Campanario  San Crispín - La Estación Consorcio2125</t>
  </si>
  <si>
    <t>Chalet adosado en avenida de Madrid  Patones2126</t>
  </si>
  <si>
    <t>Chalet pareado en calle Petunia  Cobeña2127</t>
  </si>
  <si>
    <t>Chalet adosado en calle de la Fuente  Cobeña2128</t>
  </si>
  <si>
    <t>Casa o chalet independiente en calle Pisuerga  El Bosque2129</t>
  </si>
  <si>
    <t>Casa o chalet independiente en calle Pisuerga  El Bosque2130</t>
  </si>
  <si>
    <t>Chalet pareado en calle Adolfo Pérez Esquivel  Parque Empresarial2131</t>
  </si>
  <si>
    <t>Casa o chalet independiente en avenida de Torrelodones  Colonia2132</t>
  </si>
  <si>
    <t>Chalet pareado en Prado de Santo Domingo  Alcorcón2133</t>
  </si>
  <si>
    <t>Chalet adosado en calle Río Tajuña  812134</t>
  </si>
  <si>
    <t>Chalet adosado en calle de Antonio Cánovas del Castillo  Valdepelayo-Montepinos-Arroyo Culebro2135</t>
  </si>
  <si>
    <t>Chalet adosado en calle Río Tajuña  832136</t>
  </si>
  <si>
    <t>Chalet pareado en calle Aries  Sur2137</t>
  </si>
  <si>
    <t>Chalet adosado en calle Villa Magna  Fuenlabrada II - El Molino2138</t>
  </si>
  <si>
    <t>Chalet adosado en avenida de Francia  Zona Europa2139</t>
  </si>
  <si>
    <t>Chalet pareado en calle de Santander  Las Castañeras - Bulevar2140</t>
  </si>
  <si>
    <t>Chalet adosado en Sur  Móstoles2141</t>
  </si>
  <si>
    <t>Chalet adosado en calle de la Oca  San Benito - Soledad - Hispanidad2142</t>
  </si>
  <si>
    <t>Casa o chalet independiente en calle Araiz  Aravaca2143</t>
  </si>
  <si>
    <t>Chalet pareado en calle Navalcarnero  La Cárcaba - El Encinar - Montemolinos2144</t>
  </si>
  <si>
    <t>Chalet adosado en avenida del Cantábrico  2622145</t>
  </si>
  <si>
    <t>Chalet adosado en calle de Delfos  Restón i - Restón Ii2146</t>
  </si>
  <si>
    <t>Chalet pareado en Fontenebro - Altavista  Collado Villalba2147</t>
  </si>
  <si>
    <t>Chalet adosado en Madreselva  Pinosol - El Alcor - Peralejo2148</t>
  </si>
  <si>
    <t>Chalet pareado en Parquelagos - Puente Nuevo  Galapagar2149</t>
  </si>
  <si>
    <t>Chalet adosado en calle de Picasso  352150</t>
  </si>
  <si>
    <t>Casa o chalet independiente en La Canaleja  Galapagar2151</t>
  </si>
  <si>
    <t>Chalet pareado en El Monte  Torrelodones2152</t>
  </si>
  <si>
    <t>Chalet adosado en ronda de Castilla Oeste  1772153</t>
  </si>
  <si>
    <t>Casa o chalet independiente en calle de los Tilos  Serranillos del Valle2154</t>
  </si>
  <si>
    <t>Chalet adosado en calle Lili Álvarez  Hospital2155</t>
  </si>
  <si>
    <t>Casa o chalet independiente en Fuentebella-San Felix-El Leguario  Parla2156</t>
  </si>
  <si>
    <t>Casa o chalet independiente en Milaneras  Collado Mediano2157</t>
  </si>
  <si>
    <t>Casa o chalet independiente en plaza de Ordoño II  Algete2158</t>
  </si>
  <si>
    <t>Casa o chalet independiente en vereda de los Sastres  Cobeña2159</t>
  </si>
  <si>
    <t>Casa o chalet independiente en calle Antonio Machado  Valdetorres de Jarama2160</t>
  </si>
  <si>
    <t>Casa o chalet independiente en avenida de la Ponderosa  Manzanares el Real2161</t>
  </si>
  <si>
    <t>Casa o chalet independiente en calle Rincón de Castilla  Manzanares el Real2162</t>
  </si>
  <si>
    <t>Casa o chalet independiente en calle San Mateo  Miraflores de la Sierra2163</t>
  </si>
  <si>
    <t>Chalet pareado en avenida del Encinar  s/n2164</t>
  </si>
  <si>
    <t>Casa o chalet independiente en calle Rafael Alberti  Miraflores de la Sierra2165</t>
  </si>
  <si>
    <t>Casa o chalet independiente en calle Rafael Alberti  Miraflores de la Sierra2166</t>
  </si>
  <si>
    <t>Chalet pareado en calle Gloria Fuertes  Miraflores de la Sierra2167</t>
  </si>
  <si>
    <t>Casa o chalet independiente en calle de Rosalía de Castro  Soto del Real2168</t>
  </si>
  <si>
    <t>Chalet adosado en calle Goya  Casarrubuelos2169</t>
  </si>
  <si>
    <t>Chalet adosado en calle Goya  Casarrubuelos2170</t>
  </si>
  <si>
    <t>Chalet pareado en calle Antonio Machado  Cubas de la Sagra2171</t>
  </si>
  <si>
    <t>Chalet adosado en calle Ana Frank  Hospital2172</t>
  </si>
  <si>
    <t>Chalet adosado en calle Margarita Salas  s/n2173</t>
  </si>
  <si>
    <t>Chalet adosado en calle Margarita Salas  s/n2174</t>
  </si>
  <si>
    <t>Chalet adosado en calle Margarita Salas  s/n2175</t>
  </si>
  <si>
    <t>Chalet pareado en calle Iris  Cobeña2176</t>
  </si>
  <si>
    <t>Chalet pareado en calle Vicente Aleixandre  Cobeña2177</t>
  </si>
  <si>
    <t>Chalet pareado en calle Vicente Aleixandre  Cobeña2178</t>
  </si>
  <si>
    <t>Chalet pareado en calle Vicente Aleixandre  Cobeña2179</t>
  </si>
  <si>
    <t>Casa o chalet independiente en La Pizarra  San Lorenzo de El Escorial2180</t>
  </si>
  <si>
    <t>Chalet en calle de las Azucenas  San Crispín - La Estación Consorcio2181</t>
  </si>
  <si>
    <t>Casa o chalet independiente en alamo  Urbanización Mediterráneo2182</t>
  </si>
  <si>
    <t>Chalet adosado en travesía de Beatriz Galindo  Casco Antiguo norte2183</t>
  </si>
  <si>
    <t>Chalet adosado en avenida de la Armada Española  Cortijo Sur2184</t>
  </si>
  <si>
    <t>Casa o chalet independiente en calle Menorca  Humanes de Madrid2185</t>
  </si>
  <si>
    <t>Casa o chalet independiente en calle Córdoba  Ribatejada2186</t>
  </si>
  <si>
    <t>Chalet pareado en Somosaguas  Pozuelo de Alarcón2187</t>
  </si>
  <si>
    <t>Casa o chalet independiente en calle Aragon  Algete2188</t>
  </si>
  <si>
    <t>Casa o chalet independiente en calle Gladiolo  Cobeña2189</t>
  </si>
  <si>
    <t>Chalet pareado en El Bosque  Villaviciosa de Odón2190</t>
  </si>
  <si>
    <t>Chalet pareado en El Bosque  Villaviciosa de Odón2191</t>
  </si>
  <si>
    <t>Chalet pareado en Sector 3  Getafe2192</t>
  </si>
  <si>
    <t>Chalet adosado en calle de la Revista  Sector 32193</t>
  </si>
  <si>
    <t>Casa o chalet independiente en Poligono  s/n2194</t>
  </si>
  <si>
    <t>Chalet adosado en calle Del Molino  Miraflores de la Sierra2195</t>
  </si>
  <si>
    <t>Casa o chalet independiente en calle País Vasco  Algete2196</t>
  </si>
  <si>
    <t>Chalet pareado en calle Rafael Alberti  Casarrubuelos2197</t>
  </si>
  <si>
    <t>Casa o chalet independiente en Raya del Palancar - Guadamonte  Villanueva de la Cañada2198</t>
  </si>
  <si>
    <t>Chalet adosado en Geminis  s/n2199</t>
  </si>
  <si>
    <t>Chalet pareado en Geminis  s/n2200</t>
  </si>
  <si>
    <t>Chalet adosado en Geminis  s/n2201</t>
  </si>
  <si>
    <t>Chalet adosado en calle Océano Índico  Miramadrid2202</t>
  </si>
  <si>
    <t>Chalet adosado en El Soto de la Moraleja  La Moraleja2203</t>
  </si>
  <si>
    <t>Chalet pareado en Severo María Agustín  42204</t>
  </si>
  <si>
    <t>Casa o chalet independiente en Miraflores de la Sierra 2205</t>
  </si>
  <si>
    <t>Chalet adosado en San Andrés  Colmenar Viejo2206</t>
  </si>
  <si>
    <t>Casa o chalet independiente en calle del Naranjo de Bulnes  Ciudalcampo2207</t>
  </si>
  <si>
    <t>Casa o chalet independiente en calle de Buenavista  Santo Domingo2208</t>
  </si>
  <si>
    <t>Casa o chalet independiente en calle de la Luna  Santo Domingo2209</t>
  </si>
  <si>
    <t>Casa o chalet independiente en calle de la Luna  Santo Domingo2210</t>
  </si>
  <si>
    <t>Casa o chalet independiente en calle de Atalayuela  Santo Domingo2211</t>
  </si>
  <si>
    <t>Casa o chalet independiente en Ciudalcampo 2212</t>
  </si>
  <si>
    <t>Chalet adosado en Cortijo Sur  Boadilla del Monte2213</t>
  </si>
  <si>
    <t>Casa o chalet independiente en Mataelpino 2214</t>
  </si>
  <si>
    <t>Chalet pareado en calle de Murillo  La Cárcaba - El Encinar - Montemolinos2215</t>
  </si>
  <si>
    <t>Chalet adosado en calle de Gijón  Las Castañeras - Bulevar2216</t>
  </si>
  <si>
    <t>Chalet adosado en calle de Grove  Las Castañeras - Bulevar2217</t>
  </si>
  <si>
    <t>Chalet adosado en calle Archipiélago Cabrera  Cuevas - Ilustración2218</t>
  </si>
  <si>
    <t>Casa o chalet independiente en calle del Canal  152219</t>
  </si>
  <si>
    <t>Casa o chalet independiente en calle de Cartagena  El Guijo - Colonia España - Colonia San Antonio2220</t>
  </si>
  <si>
    <t>Chalet pareado en calle Principal  Casa Amarilla2221</t>
  </si>
  <si>
    <t>Casa o chalet independiente en calle Patos  Colmenarejo2222</t>
  </si>
  <si>
    <t>Casa o chalet independiente en calle Guadarrama  982223</t>
  </si>
  <si>
    <t>Casa o chalet independiente en calle del Horcajo  362224</t>
  </si>
  <si>
    <t>Casa o chalet independiente en calle Río Duero  672225</t>
  </si>
  <si>
    <t>Casa o chalet independiente en calle Alfonso Senra  832226</t>
  </si>
  <si>
    <t>Chalet adosado en calle Parque Pyr-María Verónica  1232227</t>
  </si>
  <si>
    <t>Chalet adosado en calle Parque Pyr-María Verónica  1232228</t>
  </si>
  <si>
    <t>Chalet adosado en calle Miguel de Unamuno  972229</t>
  </si>
  <si>
    <t>Chalet pareado en calle Rosalía de Castro  Torrejón de la Calzada2230</t>
  </si>
  <si>
    <t>Chalet pareado en calle Cantabria  Serranillos del Valle2231</t>
  </si>
  <si>
    <t>Casa o chalet independiente en calle de las Encinas  1072232</t>
  </si>
  <si>
    <t>Chalet adosado en calle de Gijón  1522233</t>
  </si>
  <si>
    <t>Chalet adosado en calle del Laurel  472234</t>
  </si>
  <si>
    <t>Chalet adosado en calle de Fuengirola  362235</t>
  </si>
  <si>
    <t>Casa o chalet independiente en avenida Valdelacea  1252236</t>
  </si>
  <si>
    <t>Casa o chalet independiente en avenida de Italia  312237</t>
  </si>
  <si>
    <t>Chalet pareado en calle de Comillas  62238</t>
  </si>
  <si>
    <t>Chalet pareado en calle de Camariñas  1032239</t>
  </si>
  <si>
    <t>Chalet adosado en calle Arousa  402240</t>
  </si>
  <si>
    <t>Casa o chalet independiente en paseo de los Olivos  1552241</t>
  </si>
  <si>
    <t>Chalet adosado en calle de Menorca  562242</t>
  </si>
  <si>
    <t>Chalet adosado en calle Río Jarama  802243</t>
  </si>
  <si>
    <t>Chalet adosado en calle de Almería  1472244</t>
  </si>
  <si>
    <t>Chalet adosado en avenida Valdelacea  1252245</t>
  </si>
  <si>
    <t>Chalet adosado en avenida del Atlántico  12246</t>
  </si>
  <si>
    <t>Chalet pareado en calle de Santander  5042247</t>
  </si>
  <si>
    <t>Chalet pareado en calle Arroyo de los Combos  502248</t>
  </si>
  <si>
    <t>Casa o chalet independiente en calle Río Tajo  Parque Boadilla2249</t>
  </si>
  <si>
    <t>Chalet adosado en calle Fernández Caballero  22250</t>
  </si>
  <si>
    <t>Chalet adosado en calle Pedro Laín Entralgo  102251</t>
  </si>
  <si>
    <t>Chalet pareado en calle Juan Ramón Jiménez  Sector b2252</t>
  </si>
  <si>
    <t>Chalet adosado en calle de San José  252253</t>
  </si>
  <si>
    <t>Chalet pareado en calle la Ladera del Tomillar  Centro - Casco Histórico2254</t>
  </si>
  <si>
    <t>Chalet pareado en calvario  312255</t>
  </si>
  <si>
    <t>Chalet adosado en calle Juan de Villanueva  432256</t>
  </si>
  <si>
    <t>Chalet adosado en calle Maestro Granados  Villanueva de la Cañada2257</t>
  </si>
  <si>
    <t>Casa o chalet independiente en calle Sierra de Gredos  Villanueva de la Cañada2258</t>
  </si>
  <si>
    <t>Chalet adosado en travesía Cortijo  22259</t>
  </si>
  <si>
    <t>Casa o chalet independiente en avenida Villaviciosa  s/n2260</t>
  </si>
  <si>
    <t>Chalet pareado en avenida de España  Villanueva de la Cañada2261</t>
  </si>
  <si>
    <t>Casa de pueblo en Valdeavero 2262</t>
  </si>
  <si>
    <t>Chalet pareado en Valdeavero 2263</t>
  </si>
  <si>
    <t>Chalet adosado en calle Sirrach  Aravaca2264</t>
  </si>
  <si>
    <t>Chalet adosado en Laguna Park  Parla2265</t>
  </si>
  <si>
    <t>Chalet adosado en calle del Camino Nuevo  El Soto de la Moraleja2266</t>
  </si>
  <si>
    <t>Chalet adosado en calle de San Enrique de Ossó  Encinar de los Reyes2267</t>
  </si>
  <si>
    <t>Casa o chalet independiente en M-120- Km 2 Carretera Talamanca a Valdepielagos  Talamanca de Jarama2268</t>
  </si>
  <si>
    <t>Chalet pareado en calle Cigüela  s/n2269</t>
  </si>
  <si>
    <t>Chalet pareado en calle Nalón  s/n2270</t>
  </si>
  <si>
    <t>Casa o chalet independiente en calle de Blanes  Campo de las Naciones-Corralejos2271</t>
  </si>
  <si>
    <t>Chalet adosado en Altos del Olivar - El Caracol  Valdemoro2272</t>
  </si>
  <si>
    <t>Chalet adosado en plaza Santamarina  Alameda del Valle2273</t>
  </si>
  <si>
    <t>Chalet adosado en Reyes  Rascafría2274</t>
  </si>
  <si>
    <t>Casa o chalet independiente en calle Mallorca  Pedrezuela2275</t>
  </si>
  <si>
    <t>Casa o chalet independiente en avenida del Guadalix  Santo Domingo2276</t>
  </si>
  <si>
    <t>Casa o chalet independiente en Ciudalcampo 2277</t>
  </si>
  <si>
    <t>Casa o chalet independiente en avenida de la Cabrera  La Cabrera2278</t>
  </si>
  <si>
    <t>Casa o chalet independiente en calle de los Enebros  Serranillos del Valle2279</t>
  </si>
  <si>
    <t>Casa o chalet independiente en Zona Carretera del Plantío  Majadahonda2280</t>
  </si>
  <si>
    <t>Casa o chalet independiente en calle Mayor  Pinosol - El Alcor - Peralejo2281</t>
  </si>
  <si>
    <t>Casa o chalet independiente en calle de las Adelfas  Urb. este - Montepríncipe2282</t>
  </si>
  <si>
    <t>Casa o chalet independiente en calle Río Guadiana  Parque Boadilla2283</t>
  </si>
  <si>
    <t>Casa o chalet independiente en avenida de las Encinas  Ciudalcampo2284</t>
  </si>
  <si>
    <t>Casa o chalet independiente en Monte Rozas  Las Rozas de Madrid2285</t>
  </si>
  <si>
    <t>Casa o chalet independiente en Colonia  Torrelodones2286</t>
  </si>
  <si>
    <t>Casa o chalet independiente en Niño Jesús  Madrid2287</t>
  </si>
  <si>
    <t>Casa o chalet independiente en Batres 2288</t>
  </si>
  <si>
    <t>Casa o chalet independiente en calle Mimbres  112289</t>
  </si>
  <si>
    <t>Casa o chalet independiente en calle Luna  Santo Domingo2290</t>
  </si>
  <si>
    <t>Casa o chalet independiente en calle Cacabelos  Valdebebas - Valdefuentes2291</t>
  </si>
  <si>
    <t>Casa o chalet independiente en Canillas  Madrid2292</t>
  </si>
  <si>
    <t>Casa o chalet independiente en Portillo de la Mina  Fontenebro - Altavista2293</t>
  </si>
  <si>
    <t>Casa o chalet independiente en Centro  Parla2294</t>
  </si>
  <si>
    <t>Casa o chalet independiente en avenida de Andalucía  s/n2295</t>
  </si>
  <si>
    <t>Casa o chalet independiente en calle Tilos  Monteclaro2296</t>
  </si>
  <si>
    <t>Casa o chalet independiente en calle Tilos  Monteclaro2297</t>
  </si>
  <si>
    <t>Casa o chalet independiente en Molino de la Hoz  Las Rozas de Madrid2298</t>
  </si>
  <si>
    <t>Casa o chalet independiente en Mirasierra  Madrid2299</t>
  </si>
  <si>
    <t>Casa o chalet independiente en calle Ciudad Rodrigo  El Guijo - Colonia España - Colonia San Antonio2300</t>
  </si>
  <si>
    <t>Casa o chalet independiente en carretera de Villanueva del Pardillo  Colmenarejo2301</t>
  </si>
  <si>
    <t>Casa o chalet independiente en calle Amanecer  Navacerrada2302</t>
  </si>
  <si>
    <t>Casa o chalet independiente en calle Dos Hermanas  Guadarrama2303</t>
  </si>
  <si>
    <t>Casa o chalet independiente en Algete 2304</t>
  </si>
  <si>
    <t>Casa o chalet independiente en calle Guareña  s/n2305</t>
  </si>
  <si>
    <t>Casa o chalet independiente en plaza Vientos  Zona Carretera del Plantío2306</t>
  </si>
  <si>
    <t>Casa o chalet independiente en calle Castillo de Guadamur  s/n2307</t>
  </si>
  <si>
    <t>Casa o chalet independiente en calle Castillo de Guadamur  s/n2308</t>
  </si>
  <si>
    <t>Casa o chalet independiente en calle Castillo de Guadamur  s/n2309</t>
  </si>
  <si>
    <t>Casa o chalet independiente en Monteclaro  Pozuelo de Alarcón2310</t>
  </si>
  <si>
    <t>Casa o chalet independiente en calle Navarredonda  s/n2311</t>
  </si>
  <si>
    <t>Casa o chalet independiente en calle Pozo  s/n2312</t>
  </si>
  <si>
    <t>Casa o chalet independiente en calle Pozo  s/n2313</t>
  </si>
  <si>
    <t>Casa o chalet independiente en avenida Valdemorillo  s/n2314</t>
  </si>
  <si>
    <t>Casa o chalet independiente en avenida Valdemorillo  s/n2315</t>
  </si>
  <si>
    <t>Casa o chalet independiente en La Moraleja urbanización  La Moraleja2316</t>
  </si>
  <si>
    <t>Casa o chalet independiente en calle del Bonsái  Algete2317</t>
  </si>
  <si>
    <t>Casa o chalet independiente en Marazuela- El Torreón  Las Rozas de Madrid2318</t>
  </si>
  <si>
    <t>Casa o chalet independiente en Peñagrande  Madrid2319</t>
  </si>
  <si>
    <t>Casa o chalet independiente en villafranca del castillo  Villafranca del Castillo2320</t>
  </si>
  <si>
    <t>Casa o chalet independiente en calle los Cerezos  Abantos - Carmelitas2321</t>
  </si>
  <si>
    <t>Casa o chalet independiente en calle de Prado Monjas  Mataelpino2322</t>
  </si>
  <si>
    <t>Casa o chalet independiente en amatista  Soto del Real2323</t>
  </si>
  <si>
    <t>Casa o chalet independiente en avenida de Madrid  Miraflores de la Sierra2324</t>
  </si>
  <si>
    <t>Casa o chalet independiente en Cotos de Monterrey 2325</t>
  </si>
  <si>
    <t>Casa o chalet independiente en calle de las Atalayas  El Molar2326</t>
  </si>
  <si>
    <t>Casa o chalet independiente en calle de la Luna  Casco Antiguo sur2327</t>
  </si>
  <si>
    <t>Casa o chalet independiente en calle Málaga  Cubas de la Sagra2328</t>
  </si>
  <si>
    <t>Casa o chalet independiente en calle Valencia  Pinosol - El Alcor - Peralejo2329</t>
  </si>
  <si>
    <t>Casa o chalet independiente en calle del Prado Tornero  Centro2330</t>
  </si>
  <si>
    <t>Casa o chalet independiente en calle Saelices  Hispanoamérica - Comunidades2331</t>
  </si>
  <si>
    <t>Casa o chalet independiente en Fuente del Fresno 2332</t>
  </si>
  <si>
    <t>Casa o chalet independiente en Ciudalcampo 2333</t>
  </si>
  <si>
    <t>Casa o chalet independiente en calle de Luis de la Mata  Palomas2334</t>
  </si>
  <si>
    <t>Casa o chalet independiente en calle de la Dehesa  Serracines2335</t>
  </si>
  <si>
    <t>Casa o chalet independiente en Restón i - Restón Ii  Valdemoro2336</t>
  </si>
  <si>
    <t>Casa o chalet independiente en calle de Guipúzcoa  s/n2337</t>
  </si>
  <si>
    <t>Casa o chalet independiente en Pintores-Ferial  Parla2338</t>
  </si>
  <si>
    <t>Casa o chalet independiente en Yucatán- Las Cornisas  Las Rozas de Madrid2339</t>
  </si>
  <si>
    <t>Casa o chalet independiente en Yucatán- Las Cornisas  Las Rozas de Madrid2340</t>
  </si>
  <si>
    <t>Casa o chalet independiente en calle Veracruz  362341</t>
  </si>
  <si>
    <t>Casa o chalet independiente en calle Veracruz  362342</t>
  </si>
  <si>
    <t>Casa o chalet independiente en callejón de la Torre  Centro2343</t>
  </si>
  <si>
    <t>Casa o chalet independiente en grecia  62344</t>
  </si>
  <si>
    <t>Casa o chalet independiente en Carretera  Moraleja de Enmedio2345</t>
  </si>
  <si>
    <t>Casa o chalet independiente en Conde Orgaz-Piovera  Madrid2346</t>
  </si>
  <si>
    <t>Casa o chalet independiente en paseo del Embajador  Ciudalcampo2347</t>
  </si>
  <si>
    <t>Casa o chalet independiente en Luna  Santo Domingo2348</t>
  </si>
  <si>
    <t>Casa o chalet independiente en Cerro Del Toro  Ciudalcampo2349</t>
  </si>
  <si>
    <t>Casa o chalet independiente en Cerro Del Toro  Ciudalcampo2350</t>
  </si>
  <si>
    <t>Casa o chalet independiente en La Cárcaba - El Encinar - Montemolinos  Arroyomolinos2351</t>
  </si>
  <si>
    <t>Casa o chalet independiente en Diseminado Cañada Cm  100 a2352</t>
  </si>
  <si>
    <t>Casa o chalet independiente en calle Playa de Formentor  Valdecabañas2353</t>
  </si>
  <si>
    <t>Casa o chalet independiente en calle Benita Ávila  Canillas2354</t>
  </si>
  <si>
    <t>Casa o chalet independiente en Cubas de la Sagra 2355</t>
  </si>
  <si>
    <t>Casa o chalet independiente en calle Saelices  Hispanoamérica - Comunidades2356</t>
  </si>
  <si>
    <t>Casa o chalet independiente en Miraflores de la Sierra 2357</t>
  </si>
  <si>
    <t>Casa o chalet independiente en calle de Santa Isabel  s/n2358</t>
  </si>
  <si>
    <t>Casa o chalet independiente en El Monte  Torrelodones2359</t>
  </si>
  <si>
    <t>Casa o chalet independiente en Canillas  Madrid2360</t>
  </si>
  <si>
    <t>Casa o chalet independiente en calle del Romeral  Serracines2361</t>
  </si>
  <si>
    <t>Chalet pareado en calle de Agatha Christie  Encinar de los Reyes2362</t>
  </si>
  <si>
    <t>Casa o chalet independiente en calle Principal  Navalquejigo - Los Arroyos2363</t>
  </si>
  <si>
    <t>Casa o chalet independiente en calle Principal  Navalquejigo - Los Arroyos2364</t>
  </si>
  <si>
    <t>Casa o chalet independiente en Nueva España  Madrid2365</t>
  </si>
  <si>
    <t>Casa o chalet independiente en calle de la Tramontana  Santo Domingo2366</t>
  </si>
  <si>
    <t>Casa o chalet independiente en calle de la Tramontana  Santo Domingo2367</t>
  </si>
  <si>
    <t>Casa o chalet independiente en paseo del Embajador  Ciudalcampo2368</t>
  </si>
  <si>
    <t>Chalet adosado en Conde Orgaz-Piovera  Madrid2369</t>
  </si>
  <si>
    <t>Chalet adosado en Aravaca  Madrid2370</t>
  </si>
  <si>
    <t>Chalet adosado en Aravaca  Madrid2371</t>
  </si>
  <si>
    <t>Casa o chalet independiente en calle Virgen de los Rosales  Aravaca2372</t>
  </si>
  <si>
    <t>Chalet en Paseo del Embajador  Ciudalcampo2373</t>
  </si>
  <si>
    <t>Casa o chalet independiente en calle Virgen de los Rosales  Aravaca2374</t>
  </si>
  <si>
    <t>Casa o chalet independiente en Virgen de los Rosales  Aravaca2375</t>
  </si>
  <si>
    <t>Casa o chalet independiente en Barrencalle  El Plantío2376</t>
  </si>
  <si>
    <t>Casa o chalet independiente en Barrencalle  El Plantío2377</t>
  </si>
  <si>
    <t>Casa o chalet independiente en calle de Zumárraga  El Plantío2378</t>
  </si>
  <si>
    <t>Casa o chalet independiente en calle Paradores  El Plantío2379</t>
  </si>
  <si>
    <t>Casa o chalet independiente en El Plantío  Madrid2380</t>
  </si>
  <si>
    <t>Casa o chalet independiente en El Plantío  Madrid2381</t>
  </si>
  <si>
    <t>Casa o chalet independiente en Fuente del Fresno 2382</t>
  </si>
  <si>
    <t>Casa o chalet independiente en Centro  Villaviciosa de Odón2383</t>
  </si>
  <si>
    <t>Casa o chalet independiente en Centro  Villaviciosa de Odón2384</t>
  </si>
  <si>
    <t>Casa o chalet independiente en calle Valle de Cares  Las Lomas2385</t>
  </si>
  <si>
    <t>Casa o chalet independiente en calle Valle de Cares  Las Lomas2386</t>
  </si>
  <si>
    <t>Casa o chalet independiente en calle Playa de Suances  Valdecabañas2387</t>
  </si>
  <si>
    <t>Casa o chalet independiente en Urbanización Las Lomas  Las Lomas2388</t>
  </si>
  <si>
    <t>Casa o chalet independiente en Playa de Ondárroa  32389</t>
  </si>
  <si>
    <t>Casa o chalet independiente en Playa de Ondárroa  32390</t>
  </si>
  <si>
    <t>Casa o chalet independiente en Conde Orgaz-Piovera  Madrid2391</t>
  </si>
  <si>
    <t>Casa o chalet independiente en Conde Orgaz-Piovera  Madrid2392</t>
  </si>
  <si>
    <t>Casa o chalet independiente en Conde Orgaz-Piovera  Madrid2393</t>
  </si>
  <si>
    <t>Casa o chalet independiente en Fuentelarreina  Madrid2394</t>
  </si>
  <si>
    <t>Casa o chalet independiente en Las Lomas  Boadilla del Monte2395</t>
  </si>
  <si>
    <t>Casa o chalet independiente en Ciudalcampo 2396</t>
  </si>
  <si>
    <t>Casa o chalet independiente en Ciudalcampo 2397</t>
  </si>
  <si>
    <t>Casa o chalet independiente en Zona Pueblo  Pozuelo de Alarcón2398</t>
  </si>
  <si>
    <t>Casa o chalet independiente en Montealina  Pozuelo de Alarcón2399</t>
  </si>
  <si>
    <t>Casa o chalet independiente en Zona Pueblo  Pozuelo de Alarcón2400</t>
  </si>
  <si>
    <t>Casa o chalet independiente en calle del Pinar  Zona Pueblo2401</t>
  </si>
  <si>
    <t>Casa o chalet independiente en avenida Bularas  Zona Pueblo2402</t>
  </si>
  <si>
    <t>Casa o chalet independiente en calle Línea  Zona Pueblo2403</t>
  </si>
  <si>
    <t>Casa o chalet independiente en Las Lomas  Boadilla del Monte2404</t>
  </si>
  <si>
    <t>Casa o chalet independiente en Las Lomas  Boadilla del Monte2405</t>
  </si>
  <si>
    <t>Casa o chalet independiente en Zona Pueblo  Pozuelo de Alarcón2406</t>
  </si>
  <si>
    <t>Casa o chalet independiente en calle Línea  Zona Pueblo2407</t>
  </si>
  <si>
    <t>Casa o chalet independiente en calle Loira  Ciudalcampo2408</t>
  </si>
  <si>
    <t>Casa o chalet independiente en paseo del Embajador  Ciudalcampo2409</t>
  </si>
  <si>
    <t>Casa o chalet independiente en Ciudalcampo 2410</t>
  </si>
  <si>
    <t>Casa o chalet independiente en Ciudalcampo 2411</t>
  </si>
  <si>
    <t>Casa o chalet independiente en calle Peguerinos  Ciudad Universitaria2412</t>
  </si>
  <si>
    <t>Casa o chalet independiente en Conde Orgaz-Piovera  Madrid2413</t>
  </si>
  <si>
    <t>Casa o chalet independiente en calle Badajoz  La Cabaña2414</t>
  </si>
  <si>
    <t>Casa o chalet independiente en avenida Fuentelarreyna  Ciudad Universitaria2415</t>
  </si>
  <si>
    <t>Casa o chalet independiente en calle Felipe Olvera  Zona Pueblo2416</t>
  </si>
  <si>
    <t>Casa o chalet independiente en El Plantío  Madrid2417</t>
  </si>
  <si>
    <t>Casa o chalet independiente en El Plantío  Madrid2418</t>
  </si>
  <si>
    <t>Casa o chalet independiente en Aravaca  Madrid2419</t>
  </si>
  <si>
    <t>Casa o chalet independiente en paseo de los Lagos  12420</t>
  </si>
  <si>
    <t>Casa o chalet independiente en calle Río Guadiana  Parque Boadilla2421</t>
  </si>
  <si>
    <t>Casa o chalet independiente en del Naranjo de Bulnes  s/n2422</t>
  </si>
  <si>
    <t>Casa o chalet independiente en del Naranjo de Bulnes  s/n2423</t>
  </si>
  <si>
    <t>Casa o chalet independiente en del Naranjo de Bulnes  s/n2424</t>
  </si>
  <si>
    <t>Casa o chalet independiente en calle Eibar  El Plantío2425</t>
  </si>
  <si>
    <t>Casa o chalet independiente en calle de Vicente Huidobro  42426</t>
  </si>
  <si>
    <t>Casa o chalet independiente en camino Real  Molino de la Hoz2427</t>
  </si>
  <si>
    <t>Casa o chalet independiente en Retama  172428</t>
  </si>
  <si>
    <t>Casa o chalet independiente en de las Adelfas  632429</t>
  </si>
  <si>
    <t>Casa o chalet independiente en Fuente del Fresno 2430</t>
  </si>
  <si>
    <t>Casa o chalet independiente en Ciudalcampo 2431</t>
  </si>
  <si>
    <t>Casa o chalet independiente en Las Lomas  Boadilla del Monte2432</t>
  </si>
  <si>
    <t>Casa o chalet independiente en Las Lomas  Boadilla del Monte2433</t>
  </si>
  <si>
    <t>Casa o chalet independiente en Fuentelarreina  Madrid2434</t>
  </si>
  <si>
    <t>Casa o chalet independiente en calle Playa de Quintes  Valdecabañas2435</t>
  </si>
  <si>
    <t>Casa o chalet independiente en Fuente del Fresno 2436</t>
  </si>
  <si>
    <t>Casa o chalet independiente en calle Línea  Zona Pueblo2437</t>
  </si>
  <si>
    <t>Casa o chalet independiente en calle de las Arizónicas  Somosaguas2438</t>
  </si>
  <si>
    <t>Casa o chalet independiente en La Moraleja urbanización  La Moraleja2439</t>
  </si>
  <si>
    <t>Casa o chalet independiente en El Viso  Madrid2440</t>
  </si>
  <si>
    <t>Casa o chalet independiente en calle Saliente  Montealina2441</t>
  </si>
  <si>
    <t>Casa o chalet independiente en calle Sauces  Monteclaro2442</t>
  </si>
  <si>
    <t>Casa o chalet independiente en calle del Valle de Toranzo  Valdemarín2443</t>
  </si>
  <si>
    <t>Casa o chalet independiente en La Moraleja urbanización  La Moraleja2444</t>
  </si>
  <si>
    <t>Casa o chalet independiente en Soto del Real 2445</t>
  </si>
  <si>
    <t>Casa o chalet independiente en calle de la Virgen de los Rosales  Aravaca2446</t>
  </si>
  <si>
    <t>Casa o chalet independiente en calle de la Virgen de los Rosales  Aravaca2447</t>
  </si>
  <si>
    <t>Casa o chalet independiente en calle de la Virgen de los Rosales  Aravaca2448</t>
  </si>
  <si>
    <t>Casa o chalet independiente en Somosaguas  Pozuelo de Alarcón2449</t>
  </si>
  <si>
    <t>Casa o chalet independiente en La Moraleja urbanización  La Moraleja2450</t>
  </si>
  <si>
    <t>Casa o chalet independiente en calle Pino  Prado Largo2451</t>
  </si>
  <si>
    <t>Casa o chalet independiente en calle Línea  Zona Pueblo2452</t>
  </si>
  <si>
    <t>Casa o chalet independiente en Somosaguas  Pozuelo de Alarcón2453</t>
  </si>
  <si>
    <t>Casa o chalet independiente en Conde Orgaz-Piovera  Madrid2454</t>
  </si>
  <si>
    <t>Casa o chalet independiente en Urb. este - Montepríncipe  Boadilla del Monte2455</t>
  </si>
  <si>
    <t>Casa o chalet independiente en Montealina  Pozuelo de Alarcón2456</t>
  </si>
  <si>
    <t>Casa o chalet independiente en calle Transversal 1  Montealina2457</t>
  </si>
  <si>
    <t>Casa o chalet independiente en calle Línea  Zona Pueblo2458</t>
  </si>
  <si>
    <t>Casa o chalet independiente en calle Volga  22459</t>
  </si>
  <si>
    <t>Casa o chalet independiente en La Moraleja urbanización  La Moraleja2460</t>
  </si>
  <si>
    <t>Casa o chalet independiente en Loira  Ciudalcampo2461</t>
  </si>
  <si>
    <t>Casa o chalet independiente en Ciudalcampo 2462</t>
  </si>
  <si>
    <t>Casa o chalet independiente en Fuentelarreina  Madrid2463</t>
  </si>
  <si>
    <t>Casa o chalet independiente en El Soto de la Moraleja  La Moraleja2464</t>
  </si>
  <si>
    <t>Casa o chalet independiente en paseo de la Marquesa Viuda de Aldama  La Moraleja urbanización2465</t>
  </si>
  <si>
    <t>Casa o chalet independiente en avenida de montealina  Montealina2466</t>
  </si>
  <si>
    <t>Casa o chalet independiente en calle Barrial  Aravaca2467</t>
  </si>
  <si>
    <t>Casa o chalet independiente en calle de la Tramontana  Santo Domingo2468</t>
  </si>
  <si>
    <t>Casa o chalet independiente en paseo del Embajador  Ciudalcampo2469</t>
  </si>
  <si>
    <t>Casa o chalet independiente en paseo del Embajador  Ciudalcampo2470</t>
  </si>
  <si>
    <t>Casa o chalet independiente en Ciudalcampo 2471</t>
  </si>
  <si>
    <t>Casa o chalet independiente en avenida Central  Santo Domingo2472</t>
  </si>
  <si>
    <t>Casa o chalet independiente en calle del Norte  Santo Domingo2473</t>
  </si>
  <si>
    <t>Casa o chalet independiente en calle Garza  Ciudalcampo2474</t>
  </si>
  <si>
    <t>Casa o chalet independiente en Navalquejigo - Los Arroyos  El Escorial2475</t>
  </si>
  <si>
    <t>Casa o chalet independiente en arlanza  Ciudalcampo2476</t>
  </si>
  <si>
    <t>Casa o chalet independiente en Ciudalcampo 2477</t>
  </si>
  <si>
    <t>Casa o chalet independiente en Ciudalcampo 2478</t>
  </si>
  <si>
    <t>Casa o chalet independiente en aguila  Ciudalcampo2479</t>
  </si>
  <si>
    <t>Casa o chalet independiente en Ciudalcampo 2480</t>
  </si>
  <si>
    <t>Casa o chalet independiente en Ciudalcampo 2481</t>
  </si>
  <si>
    <t>Casa o chalet independiente en calle Loira  Ciudalcampo2482</t>
  </si>
  <si>
    <t>Casa o chalet independiente en Ciudalcampo 2483</t>
  </si>
  <si>
    <t>Casa o chalet independiente en La Finca  Pozuelo de Alarcón2484</t>
  </si>
  <si>
    <t>Casa o chalet independiente en calle Eibar  El Plantío2485</t>
  </si>
  <si>
    <t>Casa o chalet independiente en calle de Guerrero y Mendoza  Ciudad Jardín2486</t>
  </si>
  <si>
    <t>Casa o chalet independiente en calle Valle de Izalco  Las Lomas2487</t>
  </si>
  <si>
    <t>Casa o chalet independiente en El Plantío  Madrid2488</t>
  </si>
  <si>
    <t>Casa o chalet independiente en El Plantío  Madrid2489</t>
  </si>
  <si>
    <t>Casa o chalet independiente en calle del Camino de Hoyarrasa  La Moraleja urbanización2490</t>
  </si>
  <si>
    <t>Casa o chalet independiente en Valdecabañas  Boadilla del Monte2491</t>
  </si>
  <si>
    <t>Casa o chalet independiente en calle del Camino del Sur  La Moraleja urbanización2492</t>
  </si>
  <si>
    <t>Casa o chalet independiente en La Moraleja urbanización  La Moraleja2493</t>
  </si>
  <si>
    <t>Casa o chalet independiente en paseo de la Marquesa Viuda de Aldama  La Moraleja urbanización2494</t>
  </si>
  <si>
    <t>Casa o chalet independiente en Fuente del Berro  Madrid2495</t>
  </si>
  <si>
    <t>Casa o chalet independiente en Fuente del Berro  Madrid2496</t>
  </si>
  <si>
    <t>Casa o chalet independiente en La Finca  Pozuelo de Alarcón2497</t>
  </si>
  <si>
    <t>Casa o chalet independiente en Montealina  Pozuelo de Alarcón2498</t>
  </si>
  <si>
    <t>Casa o chalet independiente en Valdecabañas  Boadilla del Monte2499</t>
  </si>
  <si>
    <t>Casa o chalet independiente en Nueva España  Madrid2500</t>
  </si>
  <si>
    <t>Casa o chalet independiente en calle Eibar  El Plantío2501</t>
  </si>
  <si>
    <t>Casa o chalet independiente en Villafranca del Castillo  Villanueva de la Cañada2502</t>
  </si>
  <si>
    <t>Casa o chalet independiente en Ciudalcampo 2503</t>
  </si>
  <si>
    <t>Casa o chalet independiente en paseo del Río  La Finca2504</t>
  </si>
  <si>
    <t>Casa o chalet independiente en calle Serramagna  Conde Orgaz-Piovera2505</t>
  </si>
  <si>
    <t>Casa o chalet independiente en avenida Central  Santo Domingo2506</t>
  </si>
  <si>
    <t>Casa o chalet independiente en calle del Camino de Hoyarrasa  La Moraleja urbanización2507</t>
  </si>
  <si>
    <t>Casa o chalet independiente en avenida de Cobeña  Fuente del Fresno2508</t>
  </si>
  <si>
    <t>Casa o chalet independiente en Somosaguas  Pozuelo de Alarcón2509</t>
  </si>
  <si>
    <t>Casa o chalet independiente en La Moraleja urbanización  La Moraleja2510</t>
  </si>
  <si>
    <t>Casa o chalet independiente en Conde Orgaz-Piovera  Madrid2511</t>
  </si>
  <si>
    <t>Casa o chalet independiente en Conde Orgaz-Piovera  Madrid2512</t>
  </si>
  <si>
    <t>Casa o chalet independiente en La Moraleja urbanización  La Moraleja2513</t>
  </si>
  <si>
    <t>Casa o chalet independiente en Valdeolmos-Alalpardo 2514</t>
  </si>
  <si>
    <t>Casa o chalet independiente en Conde Orgaz-Piovera  Madrid2515</t>
  </si>
  <si>
    <t>Casa o chalet independiente en camino Alto  La Moraleja urbanización2516</t>
  </si>
  <si>
    <t>Casa o chalet independiente en paseo del Embajador  Ciudalcampo2517</t>
  </si>
  <si>
    <t>Casa o chalet independiente en camino Alto  La Moraleja urbanización2518</t>
  </si>
  <si>
    <t>Casa o chalet independiente en Hoyarrasa  La Moraleja urbanización2519</t>
  </si>
  <si>
    <t>Casa o chalet independiente en Somosaguas  Pozuelo de Alarcón2520</t>
  </si>
  <si>
    <t>Casa o chalet independiente en Somosaguas  Pozuelo de Alarcón2521</t>
  </si>
  <si>
    <t>Casa o chalet independiente en calle de Prado del Rey  42522</t>
  </si>
  <si>
    <t>Casa o chalet independiente en paseo del rio  42523</t>
  </si>
  <si>
    <t>Casa o chalet independiente en calle Siguero  Fuentelarreina2524</t>
  </si>
  <si>
    <t>Casa o chalet independiente en calle Siguero  Fuentelarreina2525</t>
  </si>
  <si>
    <t>Casa o chalet independiente en calle Siguero  Fuentelarreina2526</t>
  </si>
  <si>
    <t>Casa o chalet independiente en avenida de Marsil  Club de Golf2527</t>
  </si>
  <si>
    <t>Casa o chalet independiente en El Cantizal  Las Rozas de Madrid2528</t>
  </si>
  <si>
    <t>Casa o chalet independiente en calle del Camino Alto  La Moraleja urbanización2529</t>
  </si>
  <si>
    <t>Casa o chalet independiente en La Moraleja urbanización  La Moraleja2530</t>
  </si>
  <si>
    <t>Casa o chalet independiente en Ciudalcampo 2531</t>
  </si>
  <si>
    <t>Casa o chalet independiente en camino de Hoyarrasa  La Moraleja urbanización2532</t>
  </si>
  <si>
    <t>Casa o chalet independiente en Las Lomas  Boadilla del Monte2533</t>
  </si>
  <si>
    <t>Casa o chalet independiente en Las Lomas  Boadilla del Monte2534</t>
  </si>
  <si>
    <t>Casa o chalet independiente en Urb. este - Montepríncipe  Boadilla del Monte2535</t>
  </si>
  <si>
    <t>Casa o chalet independiente en Urb. este - Montepríncipe  Boadilla del Monte2536</t>
  </si>
  <si>
    <t>Casa o chalet independiente en Las Lomas  Boadilla del Monte2537</t>
  </si>
  <si>
    <t>Casa o chalet independiente en Las Lomas  Boadilla del Monte2538</t>
  </si>
  <si>
    <t>Casa o chalet independiente en paseo de la Marquesa Viuda de Aldama  La Moraleja urbanización2539</t>
  </si>
  <si>
    <t>Casa o chalet independiente en El Viso  Madrid2540</t>
  </si>
  <si>
    <t>Casa o chalet independiente en Somosaguas  Pozuelo de Alarcón2541</t>
  </si>
  <si>
    <t>Casa o chalet independiente en calle del Camino Alto  La Moraleja urbanización2542</t>
  </si>
  <si>
    <t>Casa o chalet independiente en La Moraleja urbanización  La Moraleja2543</t>
  </si>
  <si>
    <t>Casa o chalet independiente en calle del Camino de la Huerta  La Moraleja urbanización2544</t>
  </si>
  <si>
    <t>Casa o chalet independiente en paseo de Alcobendas  142545</t>
  </si>
  <si>
    <t>Casa o chalet independiente en Villafranca del Castillo  Villanueva de la Cañada2546</t>
  </si>
  <si>
    <t>Casa o chalet independiente en La Moraleja urbanización  La Moraleja2547</t>
  </si>
  <si>
    <t>Casa o chalet independiente en calle Loira  Ciudalcampo2548</t>
  </si>
  <si>
    <t>Casa o chalet independiente en Ciudalcampo 2549</t>
  </si>
  <si>
    <t>Casa o chalet independiente en Las Lomas  Boadilla del Monte2550</t>
  </si>
  <si>
    <t>Casa o chalet independiente en Las Lomas  Boadilla del Monte2551</t>
  </si>
  <si>
    <t>Casa o chalet independiente en calle Juan Carlos I  Griñón2552</t>
  </si>
  <si>
    <t>Casa o chalet independiente en calle Río Ebro  Griñón2553</t>
  </si>
  <si>
    <t>Casa o chalet independiente en calle Numancia  Cubas de la Sagra2554</t>
  </si>
  <si>
    <t>Casa o chalet independiente en calle los Leones  Soto de Viñuelas2555</t>
  </si>
  <si>
    <t>Casa o chalet independiente en calle El Escudo  Soto de Viñuelas2556</t>
  </si>
  <si>
    <t>Casa o chalet independiente en calle Navarredonda de Gredos  Fuentelarreina2557</t>
  </si>
  <si>
    <t>Casa o chalet independiente en calle Navarredonda de Gredos  Fuentelarreina2558</t>
  </si>
  <si>
    <t>Casa o chalet independiente en calle Navarredonda de Gredos  Fuentelarreina2559</t>
  </si>
  <si>
    <t>Casa o chalet independiente en veintiseis  Navalquejigo - Los Arroyos2560</t>
  </si>
  <si>
    <t>Casa o chalet independiente en calle de Cataluña  Algete2561</t>
  </si>
  <si>
    <t>Casa o chalet independiente en Charcos de Santa Bárbara  Griñón2562</t>
  </si>
  <si>
    <t>Casa o chalet independiente en vereda del Chaparro  Fuente el Saz de Jarama2563</t>
  </si>
  <si>
    <t>Casa o chalet independiente en calle San Juan Bautista  Miraflores de la Sierra2564</t>
  </si>
  <si>
    <t>Casa o chalet independiente en vereda de los Sastres  Cobeña2565</t>
  </si>
  <si>
    <t>Casa o chalet independiente en calle de la Ermita  Griñón2566</t>
  </si>
  <si>
    <t>Casa o chalet independiente en Los Satélites - Roza Martín  Majadahonda2567</t>
  </si>
  <si>
    <t>Casa o chalet independiente en Granados  Valdetorres de Jarama2568</t>
  </si>
  <si>
    <t>Casa o chalet independiente en calle Serranillos  Serranillos del Valle2569</t>
  </si>
  <si>
    <t>Casa o chalet independiente en de Atenas  s/n2570</t>
  </si>
  <si>
    <t>Casa o chalet independiente en de Atenas  s/n2571</t>
  </si>
  <si>
    <t>Casa o chalet independiente en de Atenas  s/n2572</t>
  </si>
  <si>
    <t>Casa o chalet independiente en camino Viejo  Navalquejigo - Los Arroyos2573</t>
  </si>
  <si>
    <t>Casa o chalet independiente en calle de Jacinto Benavente  Soto del Real2574</t>
  </si>
  <si>
    <t>Casa o chalet independiente en calle del Naranjo de Bulnes  Ciudalcampo2575</t>
  </si>
  <si>
    <t>Casa o chalet independiente en calle del Oso  Ciudalcampo2576</t>
  </si>
  <si>
    <t>Casa o chalet independiente en calle Pablo Palazuelo  La Navata2577</t>
  </si>
  <si>
    <t>Casa o chalet independiente en carretera Colmenarejo  La Canaleja2578</t>
  </si>
  <si>
    <t>Casa o chalet independiente en calle Mont Blanc  La Navata2579</t>
  </si>
  <si>
    <t>Casa o chalet independiente en calle Prausteros  Colmenarejo2580</t>
  </si>
  <si>
    <t>Casa o chalet independiente en calle Santa Isabel  402581</t>
  </si>
  <si>
    <t>Casa o chalet independiente en calle Río Manzanares  482582</t>
  </si>
  <si>
    <t>Casa o chalet independiente en calle Río Tajuña  892583</t>
  </si>
  <si>
    <t>Casa o chalet independiente en Monte Escorial  Zaburdón - Monte Escorial2584</t>
  </si>
  <si>
    <t>Casa o chalet independiente en Ciudalcampo 2585</t>
  </si>
  <si>
    <t>Casa o chalet independiente en Restón i - Restón Ii  Valdemoro2586</t>
  </si>
  <si>
    <t>Casa o chalet independiente en Barcelona  Soto del Real2587</t>
  </si>
  <si>
    <t>Casa o chalet independiente en calle Puerto del Nevero  9892588</t>
  </si>
  <si>
    <t>Casa o chalet independiente en avenida de los Manantiales  Fuente el Saz de Jarama2589</t>
  </si>
  <si>
    <t>Casa o chalet independiente en amatista  52590</t>
  </si>
  <si>
    <t>Casa o chalet independiente en Santo Domingo 2591</t>
  </si>
  <si>
    <t>Casa o chalet independiente en Fuente del Fresno 2592</t>
  </si>
  <si>
    <t>Casa o chalet independiente en La Moraleja urbanización  La Moraleja2593</t>
  </si>
  <si>
    <t>Casa o chalet independiente en calle Sangonera  s/n2594</t>
  </si>
  <si>
    <t>Casa o chalet independiente en El Plantío  Madrid2595</t>
  </si>
  <si>
    <t>Casa o chalet independiente en El Gasco  Torrelodones2596</t>
  </si>
  <si>
    <t>Casa o chalet independiente en Yucatán- Las Cornisas  Las Rozas de Madrid2597</t>
  </si>
  <si>
    <t>Casa o chalet independiente en calle de Bilbao  La Cárcaba - El Encinar - Montemolinos2598</t>
  </si>
  <si>
    <t>Casa o chalet independiente en La Chopera  Las Rozas de Madrid2599</t>
  </si>
  <si>
    <t>Casa o chalet independiente en La Navata  Galapagar2600</t>
  </si>
  <si>
    <t>Casa o chalet independiente en Urb. este - Montepríncipe  Boadilla del Monte2601</t>
  </si>
  <si>
    <t>Casa o chalet independiente en calle Guecho  El Plantío2602</t>
  </si>
  <si>
    <t>Casa o chalet independiente en Somosaguas  Pozuelo de Alarcón2603</t>
  </si>
  <si>
    <t>Casa o chalet independiente en Fuente del Fresno 2604</t>
  </si>
  <si>
    <t>Casa o chalet independiente en avenida de Fuentelarreina  82605</t>
  </si>
  <si>
    <t>Casa o chalet independiente en calle Islas Cíes  Zona Pueblo2606</t>
  </si>
  <si>
    <t>Casa o chalet independiente en calle Rio Huebra  Parque Boadilla2607</t>
  </si>
  <si>
    <t>Casa o chalet independiente en Castillo - Campodón  Villaviciosa de Odón2608</t>
  </si>
  <si>
    <t>Casa o chalet independiente en avenida del Levante  Bernabéu-Hispanoamérica2609</t>
  </si>
  <si>
    <t>Casa o chalet independiente en Fontenebro - Altavista  Collado Villalba2610</t>
  </si>
  <si>
    <t>Casa o chalet independiente en La Cabaña  Pozuelo de Alarcón2611</t>
  </si>
  <si>
    <t>Casa o chalet independiente en Ciudalcampo 2612</t>
  </si>
  <si>
    <t>Casa o chalet independiente en calle del Ganges  Ciudalcampo2613</t>
  </si>
  <si>
    <t>Casa o chalet independiente en calle de Guadarrama  92614</t>
  </si>
  <si>
    <t>Casa o chalet independiente en avenida del Palomar  Fuente del Fresno2615</t>
  </si>
  <si>
    <t>Casa o chalet independiente en calle Alta  Santo Domingo2616</t>
  </si>
  <si>
    <t>Casa o chalet independiente en Peñagrande  Madrid2617</t>
  </si>
  <si>
    <t>Casa o chalet independiente en calle del Naranjo de Bulnes  Ciudalcampo2618</t>
  </si>
  <si>
    <t>Casa o chalet independiente en El Guijo - Colonia España - Colonia San Antonio  Galapagar2619</t>
  </si>
  <si>
    <t>Casa o chalet independiente en Bonanza  Boadilla del Monte2620</t>
  </si>
  <si>
    <t>Casa o chalet independiente en vereda del Chaparro  1532621</t>
  </si>
  <si>
    <t>Casa o chalet independiente en Zona Monte el Pilar  Majadahonda2622</t>
  </si>
  <si>
    <t>Casa o chalet independiente en Monte Rozas  Las Rozas de Madrid2623</t>
  </si>
  <si>
    <t>Casa o chalet independiente en calle Jándula  s/n2624</t>
  </si>
  <si>
    <t>Casa o chalet independiente en calle Gerona  s/n2625</t>
  </si>
  <si>
    <t>Casa o chalet independiente en calle Gerona  s/n2626</t>
  </si>
  <si>
    <t>Casa o chalet independiente en avenida de Montealina  Montealina2627</t>
  </si>
  <si>
    <t>Casa o chalet independiente en calle Cabriel  s/n2628</t>
  </si>
  <si>
    <t>Casa o chalet independiente en calle Alta  Santo Domingo2629</t>
  </si>
  <si>
    <t>Casa o chalet independiente en Bonanza  Boadilla del Monte2630</t>
  </si>
  <si>
    <t>Casa o chalet independiente en Ciudalcampo 2631</t>
  </si>
  <si>
    <t>Casa o chalet independiente en Ciudalcampo 2632</t>
  </si>
  <si>
    <t>Casa o chalet independiente en calle de los Tilos  582633</t>
  </si>
  <si>
    <t>Casa o chalet independiente en El Berrueco 2634</t>
  </si>
  <si>
    <t>Casa o chalet independiente en El Bosque  Villaviciosa de Odón2635</t>
  </si>
  <si>
    <t>Casa o chalet independiente en calle López Puigcerver  s/n2636</t>
  </si>
  <si>
    <t>Casa o chalet independiente en calle López Puigcerver  s/n2637</t>
  </si>
  <si>
    <t>Casa o chalet independiente en calle Luxemburgo  s/n2638</t>
  </si>
  <si>
    <t>Casa o chalet independiente en avenida Madrid  s/n2639</t>
  </si>
  <si>
    <t>Casa o chalet independiente en Fuente el Saz de Jarama 2640</t>
  </si>
  <si>
    <t>Casa o chalet independiente en Bonanza  Boadilla del Monte2641</t>
  </si>
  <si>
    <t>Casa o chalet independiente en calle del Doctor Don Juan Abello Pascual  Centro - Casco Histórico2642</t>
  </si>
  <si>
    <t>Casa o chalet independiente en calle Enrique Álvarez Diosdado  Zona norte2643</t>
  </si>
  <si>
    <t>Casa o chalet independiente en El Bosque  Villaviciosa de Odón2644</t>
  </si>
  <si>
    <t>Casa o chalet independiente en calle Monte Valmayor  Zaburdón - Monte Escorial2645</t>
  </si>
  <si>
    <t>Casa o chalet independiente en calle Islas Cíes  Zona Pueblo2646</t>
  </si>
  <si>
    <t>Casa o chalet independiente en Las Matas  Las Matas- Peñascales2647</t>
  </si>
  <si>
    <t>Casa o chalet independiente en Ciudalcampo 2648</t>
  </si>
  <si>
    <t>Casa o chalet independiente en calle de la Paloma  Colmenarejo2649</t>
  </si>
  <si>
    <t>Casa o chalet independiente en Las Marías  Torrelodones2650</t>
  </si>
  <si>
    <t>Casa o chalet independiente en Cristal  Soto del Real2651</t>
  </si>
  <si>
    <t>Casa o chalet independiente en calle Jalisco  El Gasco2652</t>
  </si>
  <si>
    <t>Casa o chalet independiente en Raya del Palancar - Guadamonte  Villanueva de la Cañada2653</t>
  </si>
  <si>
    <t>Casa o chalet independiente en Castillo - Campodón  Villaviciosa de Odón2654</t>
  </si>
  <si>
    <t>Casa o chalet independiente en avenida de las Acacias  Guadarrama2655</t>
  </si>
  <si>
    <t>Casa o chalet independiente en El Plantío  Madrid2656</t>
  </si>
  <si>
    <t>Casa o chalet independiente en El Plantío  Madrid2657</t>
  </si>
  <si>
    <t>Casa o chalet independiente en Griñón 2658</t>
  </si>
  <si>
    <t>Casa o chalet independiente en calle de Algete  Santo Domingo2659</t>
  </si>
  <si>
    <t>Casa o chalet independiente en calle de la Ermita  Griñón2660</t>
  </si>
  <si>
    <t>Casa o chalet independiente en de los Rosales  Urb. este - Montepríncipe2661</t>
  </si>
  <si>
    <t>Casa o chalet independiente en calle Levante  Zona Carretera del Plantío2662</t>
  </si>
  <si>
    <t>Casa o chalet independiente en Parque Boadilla  Boadilla del Monte2663</t>
  </si>
  <si>
    <t>Casa o chalet independiente en Fontenebro - Altavista  Collado Villalba2664</t>
  </si>
  <si>
    <t>Casa o chalet independiente en Fontenebro - Altavista  Collado Villalba2665</t>
  </si>
  <si>
    <t>Casa o chalet independiente en Monteclaro  Pozuelo de Alarcón2666</t>
  </si>
  <si>
    <t>Casa o chalet independiente en calle Balazote  s/n2667</t>
  </si>
  <si>
    <t>Casa o chalet independiente en calle Castillo de Barcience  Villafranca del Castillo2668</t>
  </si>
  <si>
    <t>Casa o chalet independiente en avenida Lazarejo  El Cantizal2669</t>
  </si>
  <si>
    <t>Casa o chalet independiente en El Cantizal  Las Rozas de Madrid2670</t>
  </si>
  <si>
    <t>Casa o chalet independiente en Fuente del Fresno 2671</t>
  </si>
  <si>
    <t>Casa o chalet independiente en calle San Juan  Valdemorillo pueblo2672</t>
  </si>
  <si>
    <t>Casa o chalet independiente en avenida Valdealmendros  Fuente del Fresno2673</t>
  </si>
  <si>
    <t>Casa o chalet independiente en paseo Cerro del Toro  Ciudalcampo2674</t>
  </si>
  <si>
    <t>Casa o chalet independiente en avenida De Valdealmendros  Fuente del Fresno2675</t>
  </si>
  <si>
    <t>Casa o chalet independiente en camino del Tejar  s/n2676</t>
  </si>
  <si>
    <t>Casa o chalet independiente en calle Tilos  s/n2677</t>
  </si>
  <si>
    <t>Casa o chalet independiente en La Cárcaba - El Encinar - Montemolinos  Arroyomolinos2678</t>
  </si>
  <si>
    <t>Casa o chalet independiente en Ciudad Universitaria  Madrid2679</t>
  </si>
  <si>
    <t>Casa o chalet independiente en Ciudad Universitaria  Madrid2680</t>
  </si>
  <si>
    <t>Casa o chalet independiente en Ciudad Universitaria  Madrid2681</t>
  </si>
  <si>
    <t>Casa o chalet independiente en Peñagrande  Madrid2682</t>
  </si>
  <si>
    <t>Casa o chalet independiente en calle del Camino Alto  La Moraleja urbanización2683</t>
  </si>
  <si>
    <t>Casa o chalet independiente en calle Orión  s/n2684</t>
  </si>
  <si>
    <t>Casa o chalet independiente en Valdecabañas  Boadilla del Monte2685</t>
  </si>
  <si>
    <t>Casa o chalet independiente en Zumarraga  El Plantío2686</t>
  </si>
  <si>
    <t>Casa o chalet independiente en El Bosque  Villaviciosa de Odón2687</t>
  </si>
  <si>
    <t>Casa o chalet independiente en avenida del Guadalix  Ciudalcampo2688</t>
  </si>
  <si>
    <t>Casa o chalet independiente en calle Orense  La Cabaña2689</t>
  </si>
  <si>
    <t>Casa o chalet independiente en Olmo  Ciudalcampo2690</t>
  </si>
  <si>
    <t>Casa o chalet independiente en Valle De Tormes  Las Lomas2691</t>
  </si>
  <si>
    <t>Casa o chalet independiente en calle Moreras  s/n2692</t>
  </si>
  <si>
    <t>Casa o chalet independiente en Becerril de la Sierra 2693</t>
  </si>
  <si>
    <t>Casa o chalet independiente en avenida Central  Santo Domingo2694</t>
  </si>
  <si>
    <t>Casa o chalet independiente en avenida Sancho Rosa  Fuente del Fresno2695</t>
  </si>
  <si>
    <t>Casa o chalet independiente en calle del Norte  Santo Domingo2696</t>
  </si>
  <si>
    <t>Casa o chalet independiente en Abeto  Navalafuente2697</t>
  </si>
  <si>
    <t>Casa o chalet independiente en callejón de la Cuesta  Santo Domingo2698</t>
  </si>
  <si>
    <t>Casa o chalet independiente en calle Alta  Santo Domingo2699</t>
  </si>
  <si>
    <t>Casa o chalet independiente en calle del Parque  Santo Domingo2700</t>
  </si>
  <si>
    <t>Casa o chalet independiente en calle de Atalayuela  Santo Domingo2701</t>
  </si>
  <si>
    <t>Casa o chalet independiente en vereda del Chaparro  Fuente el Saz de Jarama2702</t>
  </si>
  <si>
    <t>Casa o chalet independiente en paseo del Embajador  Ciudalcampo2703</t>
  </si>
  <si>
    <t>Casa o chalet independiente en calle la Fuente  El Molar2704</t>
  </si>
  <si>
    <t>Casa o chalet independiente en calle Guadarrama  92705</t>
  </si>
  <si>
    <t>Casa o chalet independiente en avenida De Las Rozas  Salud y Alegría - El Lago2706</t>
  </si>
  <si>
    <t>Casa o chalet independiente en calle de Asturias  Castillo - Campodón2707</t>
  </si>
  <si>
    <t>Casa o chalet independiente en Ciudalcampo 2708</t>
  </si>
  <si>
    <t>Casa o chalet independiente en calle del Ciervo  Ciudalcampo2709</t>
  </si>
  <si>
    <t>Casa o chalet independiente en principal  Valdelagua2710</t>
  </si>
  <si>
    <t>Casa o chalet independiente en Santo Domingo 2711</t>
  </si>
  <si>
    <t>Casa o chalet independiente en Ciudalcampo 2712</t>
  </si>
  <si>
    <t>Casa o chalet independiente en calle Alta  Santo Domingo2713</t>
  </si>
  <si>
    <t>Casa o chalet independiente en Santo Domingo 2714</t>
  </si>
  <si>
    <t>Casa o chalet independiente en Santo Domingo 2715</t>
  </si>
  <si>
    <t>Casa o chalet independiente en calle del Naranjo de Bulnes  Ciudalcampo2716</t>
  </si>
  <si>
    <t>Casa o chalet independiente en Luna  Santo Domingo2717</t>
  </si>
  <si>
    <t>Casa o chalet independiente en paseo del Embajador  Ciudalcampo2718</t>
  </si>
  <si>
    <t>Casa o chalet independiente en callejón Del Molar  Santo Domingo2719</t>
  </si>
  <si>
    <t>Casa o chalet independiente en paseo del Embajador  Ciudalcampo2720</t>
  </si>
  <si>
    <t>Casa o chalet independiente en Ciudalcampo 2721</t>
  </si>
  <si>
    <t>Casa o chalet independiente en cerro del toro  Ciudalcampo2722</t>
  </si>
  <si>
    <t>Casa o chalet independiente en callejón de la cuesta  Santo Domingo2723</t>
  </si>
  <si>
    <t>Casa o chalet independiente en calle Yerupaja  Ciudalcampo2724</t>
  </si>
  <si>
    <t>Casa o chalet independiente en Santo Domingo 2725</t>
  </si>
  <si>
    <t>Casa o chalet independiente en Ciudalcampo 2726</t>
  </si>
  <si>
    <t>Casa o chalet independiente en Santo Domingo 2727</t>
  </si>
  <si>
    <t>Casa o chalet independiente en avenida del Guadalix  Ciudalcampo2728</t>
  </si>
  <si>
    <t>Casa o chalet independiente en Santo Domingo 2729</t>
  </si>
  <si>
    <t>Casa o chalet independiente en calle Olmo  Ciudalcampo2730</t>
  </si>
  <si>
    <t>Casa o chalet independiente en Santo Domingo 2731</t>
  </si>
  <si>
    <t>Casa o chalet independiente en Ciudalcampo 2732</t>
  </si>
  <si>
    <t>Casa o chalet independiente en calle Volga  Ciudalcampo2733</t>
  </si>
  <si>
    <t>Casa o chalet independiente en Principal  Valdelagua2734</t>
  </si>
  <si>
    <t>Casa o chalet independiente en Ciudalcampo 2735</t>
  </si>
  <si>
    <t>Casa o chalet independiente en Ciudalcampo 2736</t>
  </si>
  <si>
    <t>Casa o chalet independiente en avenida Central  Santo Domingo2737</t>
  </si>
  <si>
    <t>Casa o chalet independiente en avenida Sancho Rosa  Fuente del Fresno2738</t>
  </si>
  <si>
    <t>Casa o chalet independiente en Los Satélites - Roza Martín  Majadahonda2739</t>
  </si>
  <si>
    <t>Casa o chalet independiente en calle Vizcaya  s/n2740</t>
  </si>
  <si>
    <t>Casa o chalet independiente en calle Veintinueve  172741</t>
  </si>
  <si>
    <t>Casa o chalet independiente en calle Catorce  Navalquejigo - Los Arroyos2742</t>
  </si>
  <si>
    <t>Casa o chalet independiente en calle Miguel de Cervantes  La Cárcaba - El Encinar - Montemolinos2743</t>
  </si>
  <si>
    <t>Casa o chalet independiente en calle Monte Umbrío  Ciudalcampo2744</t>
  </si>
  <si>
    <t>Casa o chalet independiente en Monte Rozas  Las Rozas de Madrid2745</t>
  </si>
  <si>
    <t>Casa o chalet independiente en Bonanza  Boadilla del Monte2746</t>
  </si>
  <si>
    <t>Casa o chalet independiente en Valdecabañas  Boadilla del Monte2747</t>
  </si>
  <si>
    <t>Casa o chalet independiente en Monteclaro  Pozuelo de Alarcón2748</t>
  </si>
  <si>
    <t>Casa o chalet independiente en Las Matas- Peñascales  Las Rozas de Madrid2749</t>
  </si>
  <si>
    <t>Casa o chalet independiente en Ciudalcampo 2750</t>
  </si>
  <si>
    <t>Casa o chalet independiente en Ciudalcampo 2751</t>
  </si>
  <si>
    <t>Casa o chalet independiente en Alpedrete 2752</t>
  </si>
  <si>
    <t>Casa o chalet independiente en Ciudalcampo 2753</t>
  </si>
  <si>
    <t>Casa o chalet independiente en Portillo de la Mina  Fontenebro - Altavista2754</t>
  </si>
  <si>
    <t>Casa o chalet independiente en Cerro Alarcón  Valdemorillo2755</t>
  </si>
  <si>
    <t>Casa o chalet independiente en Raya del Palancar - Guadamonte  Villanueva de la Cañada2756</t>
  </si>
  <si>
    <t>Casa o chalet independiente en Marazuela- El Torreón  Las Rozas de Madrid2757</t>
  </si>
  <si>
    <t>Casa o chalet independiente en Valdelagua 2758</t>
  </si>
  <si>
    <t>Casa o chalet independiente en avenida de las encinas  Ciudalcampo2759</t>
  </si>
  <si>
    <t>Casa o chalet independiente en Molino de la Hoz  Las Rozas de Madrid2760</t>
  </si>
  <si>
    <t>Casa o chalet independiente en Ciudalcampo 2761</t>
  </si>
  <si>
    <t>Casa o chalet independiente en Becerril de la Sierra 2762</t>
  </si>
  <si>
    <t>Casa o chalet independiente en calle Castaño  Zona norte2763</t>
  </si>
  <si>
    <t>Casa o chalet independiente en Club de Golf  Las Rozas de Madrid2764</t>
  </si>
  <si>
    <t>Casa o chalet independiente en Villafranca del Castillo  Villanueva de la Cañada2765</t>
  </si>
  <si>
    <t>Casa o chalet independiente en calle Bosque  s/n2766</t>
  </si>
  <si>
    <t>Casa o chalet independiente en Valdecabañas  Boadilla del Monte2767</t>
  </si>
  <si>
    <t>Casa o chalet independiente en Valdecabañas  Boadilla del Monte2768</t>
  </si>
  <si>
    <t>Casa o chalet independiente en guadarrama  Ciudalcampo2769</t>
  </si>
  <si>
    <t>Casa o chalet independiente en camino Viejo Del Casar  Fuente el Saz de Jarama2770</t>
  </si>
  <si>
    <t>Casa o chalet independiente en calle Monte Umbrío  Ciudalcampo2771</t>
  </si>
  <si>
    <t>Casa o chalet independiente en paseo del Embajador  Ciudalcampo2772</t>
  </si>
  <si>
    <t>Casa o chalet independiente en calle de Biarritz  Fuente del Fresno2773</t>
  </si>
  <si>
    <t>Casa o chalet independiente en paseo del Embajador  Ciudalcampo2774</t>
  </si>
  <si>
    <t>Casa o chalet independiente en Alta  Santo Domingo2775</t>
  </si>
  <si>
    <t>Casa o chalet independiente en calle de la Luna  Santo Domingo2776</t>
  </si>
  <si>
    <t>Casa o chalet independiente en Bosque  Santo Domingo2777</t>
  </si>
  <si>
    <t>Casa o chalet independiente en calle del Ciervo  Ciudalcampo2778</t>
  </si>
  <si>
    <t>Casa o chalet independiente en oso  Ciudalcampo2779</t>
  </si>
  <si>
    <t>Casa o chalet independiente en paseo del Embajador  Ciudalcampo2780</t>
  </si>
  <si>
    <t>Casa o chalet independiente en calle Playa de Formentor  Valdecabañas2781</t>
  </si>
  <si>
    <t>Casa o chalet independiente en Santo Domingo 2782</t>
  </si>
  <si>
    <t>Casa o chalet independiente en Torrejón de la Calzada 2783</t>
  </si>
  <si>
    <t>Casa o chalet independiente en Griñón 2784</t>
  </si>
  <si>
    <t>Casa o chalet independiente en Molino de la Hoz  Las Rozas de Madrid2785</t>
  </si>
  <si>
    <t>Casa o chalet independiente en La Cabaña  Pozuelo de Alarcón2786</t>
  </si>
  <si>
    <t>Casa o chalet independiente en calle Lamiaco  El Plantío2787</t>
  </si>
  <si>
    <t>Casa o chalet independiente en calle Lamiaco  El Plantío2788</t>
  </si>
  <si>
    <t>Casa o chalet independiente en calle Lamiaco  El Plantío2789</t>
  </si>
  <si>
    <t>Casa o chalet independiente en calle Lamiaco  El Plantío2790</t>
  </si>
  <si>
    <t>Casa o chalet independiente en calle Chopera  Valdeolmos-Alalpardo2791</t>
  </si>
  <si>
    <t>Casa o chalet independiente en calle del Camino de Hoyarrasa  La Moraleja urbanización2792</t>
  </si>
  <si>
    <t>Casa o chalet independiente en La Moraleja urbanización  La Moraleja2793</t>
  </si>
  <si>
    <t>Casa o chalet independiente en Valdepastores - Las Encinas  Boadilla del Monte2794</t>
  </si>
  <si>
    <t>Casa o chalet independiente en Santo Domingo  Santo Domingo2795</t>
  </si>
  <si>
    <t>Casa o chalet independiente en Santo Domingo 2796</t>
  </si>
  <si>
    <t>Casa o chalet independiente en Ciudalcampo 2797</t>
  </si>
  <si>
    <t>Casa o chalet independiente en calle Navarra  s/n2798</t>
  </si>
  <si>
    <t>Casa o chalet independiente en Monteclaro  Pozuelo de Alarcón2799</t>
  </si>
  <si>
    <t>Casa o chalet independiente en Monteclaro  Pozuelo de Alarcón2800</t>
  </si>
  <si>
    <t>Chalet adosado en calle Sierra Bermeja  Soto de Viñuelas2801</t>
  </si>
  <si>
    <t>Chalet adosado en parque parla este  Las Américas2802</t>
  </si>
  <si>
    <t>Casa o chalet independiente en calle Valle del Roncal  Las Lomas2803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</si>
</sst>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5" formatCode="_-* #,##0.0\ &quot;€&quot;_-;\-* #,##0.0\ &quot;€&quot;_-;_-* &quot;-&quot;??\ &quot;€&quot;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44" fontId="0" fillId="0" borderId="0" xfId="1" applyFont="1"/>
    <xf numFmtId="44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 applyAlignment="1">
      <alignment horizontal="center"/>
    </xf>
    <xf numFmtId="9" fontId="0" fillId="0" borderId="0" xfId="2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3" borderId="0" xfId="0" applyFill="1"/>
    <xf numFmtId="0" fontId="0" fillId="4" borderId="0" xfId="0" applyFill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1" fontId="0" fillId="0" borderId="0" xfId="0" applyNumberFormat="1"/>
    <xf numFmtId="0" fontId="0" fillId="0" borderId="0" xfId="1" applyNumberFormat="1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397">
    <dxf>
      <numFmt numFmtId="165" formatCode="_-* #,##0.0\ &quot;€&quot;_-;\-* #,##0.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" formatCode="0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" formatCode="0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" formatCode="0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" formatCode="0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" formatCode="0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" formatCode="0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" formatCode="0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" formatCode="0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" formatCode="0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" formatCode="0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" formatCode="0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" formatCode="0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" formatCode="0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" formatCode="0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" formatCode="0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" formatCode="0"/>
    </dxf>
    <dxf>
      <numFmt numFmtId="1" formatCode="0"/>
    </dxf>
    <dxf>
      <numFmt numFmtId="165" formatCode="_-* #,##0.0\ &quot;€&quot;_-;\-* #,##0.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5" formatCode="_-* #,##0.0\ &quot;€&quot;_-;\-* #,##0.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0" formatCode="General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" formatCode="0"/>
    </dxf>
    <dxf>
      <numFmt numFmtId="1" formatCode="0"/>
    </dxf>
    <dxf>
      <numFmt numFmtId="164" formatCode="_-* #,##0\ &quot;€&quot;_-;\-* #,##0\ &quot;€&quot;_-;_-* &quot;-&quot;??\ &quot;€&quot;_-;_-@_-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1.xml"/><Relationship Id="rId18" Type="http://schemas.microsoft.com/office/2007/relationships/slicerCache" Target="slicerCaches/slicerCache6.xml"/><Relationship Id="rId26" Type="http://schemas.microsoft.com/office/2007/relationships/slicerCache" Target="slicerCaches/slicerCache14.xml"/><Relationship Id="rId21" Type="http://schemas.microsoft.com/office/2007/relationships/slicerCache" Target="slicerCaches/slicerCache9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microsoft.com/office/2007/relationships/slicerCache" Target="slicerCaches/slicerCache5.xml"/><Relationship Id="rId25" Type="http://schemas.microsoft.com/office/2007/relationships/slicerCache" Target="slicerCaches/slicerCache13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0" Type="http://schemas.microsoft.com/office/2007/relationships/slicerCache" Target="slicerCaches/slicerCache8.xml"/><Relationship Id="rId29" Type="http://schemas.microsoft.com/office/2007/relationships/slicerCache" Target="slicerCaches/slicerCache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microsoft.com/office/2007/relationships/slicerCache" Target="slicerCaches/slicerCache12.xml"/><Relationship Id="rId32" Type="http://schemas.microsoft.com/office/2007/relationships/slicerCache" Target="slicerCaches/slicerCache20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23" Type="http://schemas.microsoft.com/office/2007/relationships/slicerCache" Target="slicerCaches/slicerCache11.xml"/><Relationship Id="rId28" Type="http://schemas.microsoft.com/office/2007/relationships/slicerCache" Target="slicerCaches/slicerCache16.xml"/><Relationship Id="rId36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19" Type="http://schemas.microsoft.com/office/2007/relationships/slicerCache" Target="slicerCaches/slicerCache7.xml"/><Relationship Id="rId31" Type="http://schemas.microsoft.com/office/2007/relationships/slicerCache" Target="slicerCaches/slicerCache1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2.xml"/><Relationship Id="rId22" Type="http://schemas.microsoft.com/office/2007/relationships/slicerCache" Target="slicerCaches/slicerCache10.xml"/><Relationship Id="rId27" Type="http://schemas.microsoft.com/office/2007/relationships/slicerCache" Target="slicerCaches/slicerCache15.xml"/><Relationship Id="rId30" Type="http://schemas.microsoft.com/office/2007/relationships/slicerCache" Target="slicerCaches/slicerCache18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COMPARATIVO.xlsx]Tabla_Alquier!TablaDinámica5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Tabla_Alquier!$T$8:$T$9</c:f>
              <c:strCache>
                <c:ptCount val="1"/>
                <c:pt idx="0">
                  <c:v>Casa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Tabla_Alquier!$S$10:$S$13</c:f>
              <c:strCache>
                <c:ptCount val="3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Tabla_Alquier!$T$10:$T$13</c:f>
              <c:numCache>
                <c:formatCode>General</c:formatCode>
                <c:ptCount val="3"/>
                <c:pt idx="0">
                  <c:v>17</c:v>
                </c:pt>
                <c:pt idx="1">
                  <c:v>101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9-4AC7-BFED-2D616E74A57F}"/>
            </c:ext>
          </c:extLst>
        </c:ser>
        <c:ser>
          <c:idx val="1"/>
          <c:order val="1"/>
          <c:tx>
            <c:strRef>
              <c:f>Tabla_Alquier!$U$8:$U$9</c:f>
              <c:strCache>
                <c:ptCount val="1"/>
                <c:pt idx="0">
                  <c:v>Piso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Tabla_Alquier!$S$10:$S$13</c:f>
              <c:strCache>
                <c:ptCount val="3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Tabla_Alquier!$U$10:$U$13</c:f>
              <c:numCache>
                <c:formatCode>General</c:formatCode>
                <c:ptCount val="3"/>
                <c:pt idx="0">
                  <c:v>43</c:v>
                </c:pt>
                <c:pt idx="1">
                  <c:v>786</c:v>
                </c:pt>
                <c:pt idx="2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9-4AC7-BFED-2D616E74A5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5256048"/>
        <c:axId val="565244528"/>
      </c:barChart>
      <c:catAx>
        <c:axId val="5652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244528"/>
        <c:crosses val="autoZero"/>
        <c:auto val="1"/>
        <c:lblAlgn val="ctr"/>
        <c:lblOffset val="100"/>
        <c:noMultiLvlLbl val="0"/>
      </c:catAx>
      <c:valAx>
        <c:axId val="5652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25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COMPARATIVO.xlsx]Graficos!ALQ-MEDIA-PISO -COS/HABIT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Graficos!$B$134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Graficos!$A$135:$A$142</c:f>
              <c:strCache>
                <c:ptCount val="7"/>
                <c:pt idx="0">
                  <c:v>1º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  <c:pt idx="5">
                  <c:v>6º</c:v>
                </c:pt>
                <c:pt idx="6">
                  <c:v>Bajo</c:v>
                </c:pt>
              </c:strCache>
            </c:strRef>
          </c:cat>
          <c:val>
            <c:numRef>
              <c:f>Graficos!$B$135:$B$142</c:f>
              <c:numCache>
                <c:formatCode>_("€"* #,##0.00_);_("€"* \(#,##0.00\);_("€"* "-"??_);_(@_)</c:formatCode>
                <c:ptCount val="7"/>
                <c:pt idx="0">
                  <c:v>381</c:v>
                </c:pt>
                <c:pt idx="1">
                  <c:v>282.85714285714283</c:v>
                </c:pt>
                <c:pt idx="2">
                  <c:v>548.33333333333337</c:v>
                </c:pt>
                <c:pt idx="3">
                  <c:v>260</c:v>
                </c:pt>
                <c:pt idx="4">
                  <c:v>1166.6666666666667</c:v>
                </c:pt>
                <c:pt idx="5">
                  <c:v>333.33333333333331</c:v>
                </c:pt>
                <c:pt idx="6">
                  <c:v>408.33333333333331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2-4F11-AA46-ED6A1901F3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7053536"/>
        <c:axId val="1027047776"/>
      </c:barChart>
      <c:catAx>
        <c:axId val="10270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7047776"/>
        <c:crosses val="autoZero"/>
        <c:auto val="1"/>
        <c:lblAlgn val="ctr"/>
        <c:lblOffset val="100"/>
        <c:noMultiLvlLbl val="0"/>
      </c:catAx>
      <c:valAx>
        <c:axId val="10270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705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COMPARATIVO.xlsx]Graficos!ALQ-MEDIA-HABI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Graficos!$G$71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Graficos!$F$72:$F$73</c:f>
              <c:strCache>
                <c:ptCount val="1"/>
                <c:pt idx="0">
                  <c:v>3</c:v>
                </c:pt>
              </c:strCache>
            </c:strRef>
          </c:cat>
          <c:val>
            <c:numRef>
              <c:f>Graficos!$G$72:$G$73</c:f>
              <c:numCache>
                <c:formatCode>_("€"* #,##0.00_);_("€"* \(#,##0.00\);_("€"* "-"??_);_(@_)</c:formatCode>
                <c:ptCount val="1"/>
                <c:pt idx="0">
                  <c:v>1377.391304347826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E-4361-B7DF-3A02694D86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4169632"/>
        <c:axId val="1014184992"/>
      </c:barChart>
      <c:catAx>
        <c:axId val="10141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4184992"/>
        <c:crosses val="autoZero"/>
        <c:auto val="1"/>
        <c:lblAlgn val="ctr"/>
        <c:lblOffset val="100"/>
        <c:noMultiLvlLbl val="0"/>
      </c:catAx>
      <c:valAx>
        <c:axId val="10141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41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COMPARATIVO.xlsx]Graficos!ALQ-MEDIA-HABI -COS/METRO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Graficos!$E$103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Graficos!$D$104:$D$108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Graficos!$E$104:$E$108</c:f>
              <c:numCache>
                <c:formatCode>_-* #,##0.0\ "€"_-;\-* #,##0.0\ "€"_-;_-* "-"??\ "€"_-;_-@_-</c:formatCode>
                <c:ptCount val="4"/>
                <c:pt idx="0">
                  <c:v>13.177041265219653</c:v>
                </c:pt>
                <c:pt idx="1">
                  <c:v>12.905095737917389</c:v>
                </c:pt>
                <c:pt idx="2">
                  <c:v>14.05437008409764</c:v>
                </c:pt>
                <c:pt idx="3">
                  <c:v>12.400490314368238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D-400F-9132-F1DB42BE0D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4235984"/>
        <c:axId val="884258544"/>
      </c:barChart>
      <c:catAx>
        <c:axId val="88423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258544"/>
        <c:crosses val="autoZero"/>
        <c:auto val="1"/>
        <c:lblAlgn val="ctr"/>
        <c:lblOffset val="100"/>
        <c:noMultiLvlLbl val="0"/>
      </c:catAx>
      <c:valAx>
        <c:axId val="8842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\ &quot;€&quot;_-;\-* #,##0.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23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COMPARATIVO.xlsx]Graficos!ALQ-MEDIA-HABIT-COS/HABIT</c:name>
    <c:fmtId val="4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Graficos!$E$134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Graficos!$D$135:$D$136</c:f>
              <c:strCache>
                <c:ptCount val="1"/>
                <c:pt idx="0">
                  <c:v>3</c:v>
                </c:pt>
              </c:strCache>
            </c:strRef>
          </c:cat>
          <c:val>
            <c:numRef>
              <c:f>Graficos!$E$135:$E$136</c:f>
              <c:numCache>
                <c:formatCode>_("€"* #,##0.00_);_("€"* \(#,##0.00\);_("€"* "-"??_);_(@_)</c:formatCode>
                <c:ptCount val="1"/>
                <c:pt idx="0">
                  <c:v>459.13043478260869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7-44F2-9462-6BDB622D56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1362896"/>
        <c:axId val="1031374416"/>
      </c:barChart>
      <c:catAx>
        <c:axId val="10313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374416"/>
        <c:crosses val="autoZero"/>
        <c:auto val="1"/>
        <c:lblAlgn val="ctr"/>
        <c:lblOffset val="100"/>
        <c:noMultiLvlLbl val="0"/>
      </c:catAx>
      <c:valAx>
        <c:axId val="10313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36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COMPARATIVO.xlsx]Graficos!ALQ-MEDIA-EXT/INT</c:name>
    <c:fmtId val="4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Graficos!$J$71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Graficos!$I$72:$I$73</c:f>
              <c:multiLvlStrCache>
                <c:ptCount val="1"/>
                <c:lvl>
                  <c:pt idx="0">
                    <c:v>Exterior</c:v>
                  </c:pt>
                </c:lvl>
                <c:lvl>
                  <c:pt idx="0">
                    <c:v>Sevilla</c:v>
                  </c:pt>
                </c:lvl>
              </c:multiLvlStrCache>
            </c:multiLvlStrRef>
          </c:cat>
          <c:val>
            <c:numRef>
              <c:f>Graficos!$J$72:$J$73</c:f>
              <c:numCache>
                <c:formatCode>_("€"* #,##0.00_);_("€"* \(#,##0.00\);_("€"* "-"??_);_(@_)</c:formatCode>
                <c:ptCount val="1"/>
                <c:pt idx="0">
                  <c:v>1377.391304347826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667-4F54-B2CB-11C24653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69008"/>
        <c:axId val="147968528"/>
      </c:barChart>
      <c:catAx>
        <c:axId val="14796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968528"/>
        <c:crosses val="autoZero"/>
        <c:auto val="1"/>
        <c:lblAlgn val="ctr"/>
        <c:lblOffset val="100"/>
        <c:noMultiLvlLbl val="0"/>
      </c:catAx>
      <c:valAx>
        <c:axId val="1479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96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COMPARATIVO.xlsx]Graficos!TablaDinámica16</c:name>
    <c:fmtId val="3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Graficos!$J$103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Graficos!$I$104:$I$105</c:f>
              <c:multiLvlStrCache>
                <c:ptCount val="1"/>
                <c:lvl>
                  <c:pt idx="0">
                    <c:v>Exterior</c:v>
                  </c:pt>
                </c:lvl>
                <c:lvl>
                  <c:pt idx="0">
                    <c:v>Sevilla</c:v>
                  </c:pt>
                </c:lvl>
              </c:multiLvlStrCache>
            </c:multiLvlStrRef>
          </c:cat>
          <c:val>
            <c:numRef>
              <c:f>Graficos!$J$104:$J$105</c:f>
              <c:numCache>
                <c:formatCode>_("€"* #,##0.00_);_("€"* \(#,##0.00\);_("€"* "-"??_);_(@_)</c:formatCode>
                <c:ptCount val="1"/>
                <c:pt idx="0">
                  <c:v>14.05437008409764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90B-4070-8EB5-2897874558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748992"/>
        <c:axId val="78751872"/>
      </c:barChart>
      <c:catAx>
        <c:axId val="787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51872"/>
        <c:crosses val="autoZero"/>
        <c:auto val="1"/>
        <c:lblAlgn val="ctr"/>
        <c:lblOffset val="100"/>
        <c:noMultiLvlLbl val="0"/>
      </c:catAx>
      <c:valAx>
        <c:axId val="787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COMPARATIVO.xlsx]Graficos!ALQ-MEDIA-ASCENSOR</c:name>
    <c:fmtId val="2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Graficos!$J$90:$J$91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Graficos!$I$92</c:f>
              <c:strCache>
                <c:ptCount val="1"/>
                <c:pt idx="0">
                  <c:v>Sevilla</c:v>
                </c:pt>
              </c:strCache>
            </c:strRef>
          </c:cat>
          <c:val>
            <c:numRef>
              <c:f>Graficos!$J$92</c:f>
              <c:numCache>
                <c:formatCode>_("€"* #,##0.00_);_("€"* \(#,##0.00\);_("€"* "-"??_);_(@_)</c:formatCode>
                <c:ptCount val="1"/>
                <c:pt idx="0">
                  <c:v>1031.6666666666667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DBE-49A3-836D-17E8C85C29AD}"/>
            </c:ext>
          </c:extLst>
        </c:ser>
        <c:ser>
          <c:idx val="1"/>
          <c:order val="1"/>
          <c:tx>
            <c:strRef>
              <c:f>Graficos!$K$90:$K$91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Graficos!$I$92</c:f>
              <c:strCache>
                <c:ptCount val="1"/>
                <c:pt idx="0">
                  <c:v>Sevilla</c:v>
                </c:pt>
              </c:strCache>
            </c:strRef>
          </c:cat>
          <c:val>
            <c:numRef>
              <c:f>Graficos!$K$92</c:f>
              <c:numCache>
                <c:formatCode>_("€"* #,##0.00_);_("€"* \(#,##0.00\);_("€"* "-"??_);_(@_)</c:formatCode>
                <c:ptCount val="1"/>
                <c:pt idx="0">
                  <c:v>1754.5454545454545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DBE-49A3-836D-17E8C85C29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9795440"/>
        <c:axId val="1229788720"/>
      </c:barChart>
      <c:catAx>
        <c:axId val="12297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9788720"/>
        <c:crosses val="autoZero"/>
        <c:auto val="1"/>
        <c:lblAlgn val="ctr"/>
        <c:lblOffset val="100"/>
        <c:noMultiLvlLbl val="0"/>
      </c:catAx>
      <c:valAx>
        <c:axId val="12297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97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COMPARATIVO.xlsx]Graficos!ALQ-MEDIA-ASCENSOR-COS/METRO</c:name>
    <c:fmtId val="2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Graficos!$J$119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Graficos!$I$120:$I$122</c:f>
              <c:multiLvlStrCache>
                <c:ptCount val="2"/>
                <c:lvl>
                  <c:pt idx="0">
                    <c:v>No</c:v>
                  </c:pt>
                  <c:pt idx="1">
                    <c:v>Si</c:v>
                  </c:pt>
                </c:lvl>
                <c:lvl>
                  <c:pt idx="0">
                    <c:v>Sevilla</c:v>
                  </c:pt>
                </c:lvl>
              </c:multiLvlStrCache>
            </c:multiLvlStrRef>
          </c:cat>
          <c:val>
            <c:numRef>
              <c:f>Graficos!$J$120:$J$122</c:f>
              <c:numCache>
                <c:formatCode>_("€"* #,##0.00_);_("€"* \(#,##0.00\);_("€"* "-"??_);_(@_)</c:formatCode>
                <c:ptCount val="2"/>
                <c:pt idx="0">
                  <c:v>12.932613379596992</c:v>
                </c:pt>
                <c:pt idx="1">
                  <c:v>15.278104670825622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608-400A-86DD-07B9C91705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337392"/>
        <c:axId val="69335952"/>
      </c:barChart>
      <c:catAx>
        <c:axId val="693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35952"/>
        <c:crosses val="autoZero"/>
        <c:auto val="1"/>
        <c:lblAlgn val="ctr"/>
        <c:lblOffset val="100"/>
        <c:noMultiLvlLbl val="0"/>
      </c:catAx>
      <c:valAx>
        <c:axId val="693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3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COMPARATIVO.xlsx]Graficos!ALQ-MEDIA-ASCENSOR-COS/HABIT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Graficos!$K$134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Graficos!$J$135:$J$137</c:f>
              <c:multiLvlStrCache>
                <c:ptCount val="2"/>
                <c:lvl>
                  <c:pt idx="0">
                    <c:v>No</c:v>
                  </c:pt>
                  <c:pt idx="1">
                    <c:v>Si</c:v>
                  </c:pt>
                </c:lvl>
                <c:lvl>
                  <c:pt idx="0">
                    <c:v>Sevilla</c:v>
                  </c:pt>
                </c:lvl>
              </c:multiLvlStrCache>
            </c:multiLvlStrRef>
          </c:cat>
          <c:val>
            <c:numRef>
              <c:f>Graficos!$K$135:$K$137</c:f>
              <c:numCache>
                <c:formatCode>_("€"* #,##0.00_);_("€"* \(#,##0.00\);_("€"* "-"??_);_(@_)</c:formatCode>
                <c:ptCount val="2"/>
                <c:pt idx="0">
                  <c:v>12.932613379596992</c:v>
                </c:pt>
                <c:pt idx="1">
                  <c:v>15.278104670825622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ABF-440E-A82D-7CF7A30515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8900928"/>
        <c:axId val="1038906688"/>
      </c:barChart>
      <c:catAx>
        <c:axId val="103890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8906688"/>
        <c:crosses val="autoZero"/>
        <c:auto val="1"/>
        <c:lblAlgn val="ctr"/>
        <c:lblOffset val="100"/>
        <c:noMultiLvlLbl val="0"/>
      </c:catAx>
      <c:valAx>
        <c:axId val="10389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890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COMPARATIVO.xlsx]Graficos!ALQ-COSTES-ASCENSOR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Graficos!$B$238</c:f>
              <c:strCache>
                <c:ptCount val="1"/>
                <c:pt idx="0">
                  <c:v>Mín. de COSTE GARJE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Graficos!$A$239</c:f>
              <c:strCache>
                <c:ptCount val="1"/>
                <c:pt idx="0">
                  <c:v>Sevilla</c:v>
                </c:pt>
              </c:strCache>
            </c:strRef>
          </c:cat>
          <c:val>
            <c:numRef>
              <c:f>Graficos!$B$239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4-F7EE-48CF-8D5B-FE0E849D2F31}"/>
            </c:ext>
          </c:extLst>
        </c:ser>
        <c:ser>
          <c:idx val="1"/>
          <c:order val="1"/>
          <c:tx>
            <c:strRef>
              <c:f>Graficos!$C$238</c:f>
              <c:strCache>
                <c:ptCount val="1"/>
                <c:pt idx="0">
                  <c:v>Promedio de COSTE GARJE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Graficos!$A$239</c:f>
              <c:strCache>
                <c:ptCount val="1"/>
                <c:pt idx="0">
                  <c:v>Sevilla</c:v>
                </c:pt>
              </c:strCache>
            </c:strRef>
          </c:cat>
          <c:val>
            <c:numRef>
              <c:f>Graficos!$C$239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5-F7EE-48CF-8D5B-FE0E849D2F31}"/>
            </c:ext>
          </c:extLst>
        </c:ser>
        <c:ser>
          <c:idx val="2"/>
          <c:order val="2"/>
          <c:tx>
            <c:strRef>
              <c:f>Graficos!$D$238</c:f>
              <c:strCache>
                <c:ptCount val="1"/>
                <c:pt idx="0">
                  <c:v>Máx. de COSTE GARJE2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Graficos!$A$239</c:f>
              <c:strCache>
                <c:ptCount val="1"/>
                <c:pt idx="0">
                  <c:v>Sevilla</c:v>
                </c:pt>
              </c:strCache>
            </c:strRef>
          </c:cat>
          <c:val>
            <c:numRef>
              <c:f>Graficos!$D$239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6-F7EE-48CF-8D5B-FE0E849D2F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2038832"/>
        <c:axId val="962036432"/>
      </c:barChart>
      <c:catAx>
        <c:axId val="9620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2036432"/>
        <c:crosses val="autoZero"/>
        <c:auto val="1"/>
        <c:lblAlgn val="ctr"/>
        <c:lblOffset val="100"/>
        <c:noMultiLvlLbl val="0"/>
      </c:catAx>
      <c:valAx>
        <c:axId val="9620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203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COMPARATIVO.xlsx]Tabla_Compra!TablaDinámica4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Tabla_Compra!$S$2:$S$3</c:f>
              <c:strCache>
                <c:ptCount val="1"/>
                <c:pt idx="0">
                  <c:v>Casa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Tabla_Compra!$R$4:$R$7</c:f>
              <c:strCache>
                <c:ptCount val="3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Tabla_Compra!$S$4:$S$7</c:f>
              <c:numCache>
                <c:formatCode>General</c:formatCode>
                <c:ptCount val="3"/>
                <c:pt idx="0">
                  <c:v>32</c:v>
                </c:pt>
                <c:pt idx="1">
                  <c:v>1012</c:v>
                </c:pt>
                <c:pt idx="2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5-4723-BFAB-2091E29FABAD}"/>
            </c:ext>
          </c:extLst>
        </c:ser>
        <c:ser>
          <c:idx val="1"/>
          <c:order val="1"/>
          <c:tx>
            <c:strRef>
              <c:f>Tabla_Compra!$T$2:$T$3</c:f>
              <c:strCache>
                <c:ptCount val="1"/>
                <c:pt idx="0">
                  <c:v>Piso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Tabla_Compra!$R$4:$R$7</c:f>
              <c:strCache>
                <c:ptCount val="3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Tabla_Compra!$T$4:$T$7</c:f>
              <c:numCache>
                <c:formatCode>General</c:formatCode>
                <c:ptCount val="3"/>
                <c:pt idx="0">
                  <c:v>26</c:v>
                </c:pt>
                <c:pt idx="1">
                  <c:v>1108</c:v>
                </c:pt>
                <c:pt idx="2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5-4723-BFAB-2091E29FAB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5239728"/>
        <c:axId val="565256528"/>
      </c:barChart>
      <c:catAx>
        <c:axId val="56523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256528"/>
        <c:crosses val="autoZero"/>
        <c:auto val="1"/>
        <c:lblAlgn val="ctr"/>
        <c:lblOffset val="100"/>
        <c:noMultiLvlLbl val="0"/>
      </c:catAx>
      <c:valAx>
        <c:axId val="5652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23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Graficos!$B$57</c:f>
              <c:strCache>
                <c:ptCount val="1"/>
                <c:pt idx="0">
                  <c:v>Garaje incluido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Graficos!$A$58:$A$60</c:f>
              <c:strCache>
                <c:ptCount val="3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Graficos!$B$58:$B$60</c:f>
              <c:numCache>
                <c:formatCode>0</c:formatCode>
                <c:ptCount val="3"/>
                <c:pt idx="0">
                  <c:v>43</c:v>
                </c:pt>
                <c:pt idx="1">
                  <c:v>359</c:v>
                </c:pt>
                <c:pt idx="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D-49B9-9FEC-75DE5BE65B0D}"/>
            </c:ext>
          </c:extLst>
        </c:ser>
        <c:ser>
          <c:idx val="1"/>
          <c:order val="1"/>
          <c:tx>
            <c:strRef>
              <c:f>Graficos!$C$57</c:f>
              <c:strCache>
                <c:ptCount val="1"/>
                <c:pt idx="0">
                  <c:v>No incluido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Graficos!$A$58:$A$60</c:f>
              <c:strCache>
                <c:ptCount val="3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Graficos!$C$58:$C$60</c:f>
              <c:numCache>
                <c:formatCode>0</c:formatCode>
                <c:ptCount val="3"/>
                <c:pt idx="0">
                  <c:v>15</c:v>
                </c:pt>
                <c:pt idx="1">
                  <c:v>504</c:v>
                </c:pt>
                <c:pt idx="2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D-49B9-9FEC-75DE5BE65B0D}"/>
            </c:ext>
          </c:extLst>
        </c:ser>
        <c:ser>
          <c:idx val="2"/>
          <c:order val="2"/>
          <c:tx>
            <c:strRef>
              <c:f>Graficos!$D$57</c:f>
              <c:strCache>
                <c:ptCount val="1"/>
                <c:pt idx="0">
                  <c:v>Pago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Graficos!$A$58:$A$60</c:f>
              <c:strCache>
                <c:ptCount val="3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Graficos!$D$58:$D$60</c:f>
              <c:numCache>
                <c:formatCode>0</c:formatCode>
                <c:ptCount val="3"/>
                <c:pt idx="0">
                  <c:v>2</c:v>
                </c:pt>
                <c:pt idx="1">
                  <c:v>24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BD-49B9-9FEC-75DE5BE65B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1509184"/>
        <c:axId val="751514464"/>
      </c:barChart>
      <c:catAx>
        <c:axId val="75150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1514464"/>
        <c:crosses val="autoZero"/>
        <c:auto val="1"/>
        <c:lblAlgn val="ctr"/>
        <c:lblOffset val="100"/>
        <c:noMultiLvlLbl val="0"/>
      </c:catAx>
      <c:valAx>
        <c:axId val="7515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15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COMPARATIVO.xlsx]Graficos!TABLAS_COMPRA_MED_MIN_MAX2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tx2">
              <a:lumMod val="50000"/>
              <a:lumOff val="5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Graficos!$CB$31:$CB$32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Graficos!$CB$33</c:f>
              <c:numCache>
                <c:formatCode>_-* #,##0\ "€"_-;\-* #,##0\ "€"_-;_-* "-"??\ "€"_-;_-@_-</c:formatCode>
                <c:ptCount val="1"/>
                <c:pt idx="0">
                  <c:v>949487.93779904302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7-4BAE-ADDA-C3066A60A7DF}"/>
            </c:ext>
          </c:extLst>
        </c:ser>
        <c:ser>
          <c:idx val="1"/>
          <c:order val="1"/>
          <c:tx>
            <c:strRef>
              <c:f>Graficos!$CC$31:$CC$32</c:f>
              <c:strCache>
                <c:ptCount val="1"/>
                <c:pt idx="0">
                  <c:v>Sevilla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Graficos!$CA$33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Graficos!$CC$33</c:f>
              <c:numCache>
                <c:formatCode>_-* #,##0\ "€"_-;\-* #,##0\ "€"_-;_-* "-"??\ "€"_-;_-@_-</c:formatCode>
                <c:ptCount val="1"/>
                <c:pt idx="0">
                  <c:v>258819.65034965036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20-4442-A33C-485858C11F5A}"/>
            </c:ext>
          </c:extLst>
        </c:ser>
        <c:ser>
          <c:idx val="2"/>
          <c:order val="2"/>
          <c:tx>
            <c:strRef>
              <c:f>Graficos!$CD$31:$CD$32</c:f>
              <c:strCache>
                <c:ptCount val="1"/>
                <c:pt idx="0">
                  <c:v>Algeciras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Graficos!$CA$33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Graficos!$CD$33</c:f>
              <c:numCache>
                <c:formatCode>_-* #,##0\ "€"_-;\-* #,##0\ "€"_-;_-* "-"??\ "€"_-;_-@_-</c:formatCode>
                <c:ptCount val="1"/>
                <c:pt idx="0">
                  <c:v>146956.36363636365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FF-4F66-AF87-8A0283F0B9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3153567"/>
        <c:axId val="473155007"/>
      </c:barChart>
      <c:catAx>
        <c:axId val="47315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155007"/>
        <c:crosses val="autoZero"/>
        <c:auto val="1"/>
        <c:lblAlgn val="ctr"/>
        <c:lblOffset val="100"/>
        <c:noMultiLvlLbl val="0"/>
      </c:catAx>
      <c:valAx>
        <c:axId val="4731550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crossAx val="4731535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Graficos!$CA$53</c:f>
              <c:strCache>
                <c:ptCount val="1"/>
                <c:pt idx="0">
                  <c:v>Algeciras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A8-4916-B086-ED0F5B8D5A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A8-4916-B086-ED0F5B8D5A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A8-4916-B086-ED0F5B8D5A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Graficos!$CB$52:$CD$52</c:f>
              <c:strCache>
                <c:ptCount val="3"/>
                <c:pt idx="0">
                  <c:v>Garaje incluido</c:v>
                </c:pt>
                <c:pt idx="1">
                  <c:v>No incluido</c:v>
                </c:pt>
                <c:pt idx="2">
                  <c:v>Pago</c:v>
                </c:pt>
              </c:strCache>
            </c:strRef>
          </c:cat>
          <c:val>
            <c:numRef>
              <c:f>Graficos!$CB$53:$CD$53</c:f>
              <c:numCache>
                <c:formatCode>General</c:formatCode>
                <c:ptCount val="3"/>
                <c:pt idx="0">
                  <c:v>57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A8-4916-B086-ED0F5B8D5A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Graficos!$CA$54</c:f>
              <c:strCache>
                <c:ptCount val="1"/>
                <c:pt idx="0">
                  <c:v>Madrid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57-46FC-873D-2F4A3945A6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57-46FC-873D-2F4A3945A6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57-46FC-873D-2F4A3945A6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Graficos!$CB$52:$CD$52</c:f>
              <c:strCache>
                <c:ptCount val="3"/>
                <c:pt idx="0">
                  <c:v>Garaje incluido</c:v>
                </c:pt>
                <c:pt idx="1">
                  <c:v>No incluido</c:v>
                </c:pt>
                <c:pt idx="2">
                  <c:v>Pago</c:v>
                </c:pt>
              </c:strCache>
            </c:strRef>
          </c:cat>
          <c:val>
            <c:numRef>
              <c:f>Graficos!$CB$54:$CD$54</c:f>
              <c:numCache>
                <c:formatCode>General</c:formatCode>
                <c:ptCount val="3"/>
                <c:pt idx="0">
                  <c:v>49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57-46FC-873D-2F4A3945A6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Graficos!$CA$55</c:f>
              <c:strCache>
                <c:ptCount val="1"/>
                <c:pt idx="0">
                  <c:v>Sevilla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20-424C-A3B9-5E392C16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20-424C-A3B9-5E392C16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20-424C-A3B9-5E392C16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Graficos!$CB$52:$CD$52</c:f>
              <c:strCache>
                <c:ptCount val="3"/>
                <c:pt idx="0">
                  <c:v>Garaje incluido</c:v>
                </c:pt>
                <c:pt idx="1">
                  <c:v>No incluido</c:v>
                </c:pt>
                <c:pt idx="2">
                  <c:v>Pago</c:v>
                </c:pt>
              </c:strCache>
            </c:strRef>
          </c:cat>
          <c:val>
            <c:numRef>
              <c:f>Graficos!$CB$55:$CD$55</c:f>
              <c:numCache>
                <c:formatCode>General</c:formatCode>
                <c:ptCount val="3"/>
                <c:pt idx="0">
                  <c:v>87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20-424C-A3B9-5E392C16D1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COMPARATIVO.xlsx]Graficos!COMPRA-MEDIA-PISO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Graficos!$CD$68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Graficos!$CC$69:$CC$80</c:f>
              <c:strCache>
                <c:ptCount val="11"/>
                <c:pt idx="0">
                  <c:v>1º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  <c:pt idx="5">
                  <c:v>6º</c:v>
                </c:pt>
                <c:pt idx="6">
                  <c:v>7º</c:v>
                </c:pt>
                <c:pt idx="7">
                  <c:v>Bajo</c:v>
                </c:pt>
                <c:pt idx="8">
                  <c:v>11º</c:v>
                </c:pt>
                <c:pt idx="9">
                  <c:v>Entreplanta</c:v>
                </c:pt>
                <c:pt idx="10">
                  <c:v>8º</c:v>
                </c:pt>
              </c:strCache>
            </c:strRef>
          </c:cat>
          <c:val>
            <c:numRef>
              <c:f>Graficos!$CD$69:$CD$80</c:f>
              <c:numCache>
                <c:formatCode>_-* #,##0\ "€"_-;\-* #,##0\ "€"_-;_-* "-"??\ "€"_-;_-@_-</c:formatCode>
                <c:ptCount val="11"/>
                <c:pt idx="0">
                  <c:v>230287.97674418605</c:v>
                </c:pt>
                <c:pt idx="1">
                  <c:v>265084.84848484851</c:v>
                </c:pt>
                <c:pt idx="2">
                  <c:v>290063.63636363635</c:v>
                </c:pt>
                <c:pt idx="3">
                  <c:v>241866.66666666666</c:v>
                </c:pt>
                <c:pt idx="4">
                  <c:v>295361.33333333331</c:v>
                </c:pt>
                <c:pt idx="5">
                  <c:v>272916.66666666669</c:v>
                </c:pt>
                <c:pt idx="6">
                  <c:v>220000</c:v>
                </c:pt>
                <c:pt idx="7">
                  <c:v>259201.31578947368</c:v>
                </c:pt>
                <c:pt idx="8">
                  <c:v>362583.33333333331</c:v>
                </c:pt>
                <c:pt idx="9">
                  <c:v>190000</c:v>
                </c:pt>
                <c:pt idx="10">
                  <c:v>412000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3-4F02-89B7-7149B1F37F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6199984"/>
        <c:axId val="966207184"/>
      </c:barChart>
      <c:catAx>
        <c:axId val="9661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207184"/>
        <c:crosses val="autoZero"/>
        <c:auto val="1"/>
        <c:lblAlgn val="ctr"/>
        <c:lblOffset val="100"/>
        <c:noMultiLvlLbl val="0"/>
      </c:catAx>
      <c:valAx>
        <c:axId val="9662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19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COMPARATIVO.xlsx]Graficos!COMPRA-MEDIA-PISO -COS/METRO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Graficos!$CD$100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Graficos!$CC$101:$CC$113</c:f>
              <c:strCache>
                <c:ptCount val="12"/>
                <c:pt idx="0">
                  <c:v>Entreplanta</c:v>
                </c:pt>
                <c:pt idx="1">
                  <c:v>Bajo</c:v>
                </c:pt>
                <c:pt idx="2">
                  <c:v>1º</c:v>
                </c:pt>
                <c:pt idx="3">
                  <c:v>2º</c:v>
                </c:pt>
                <c:pt idx="4">
                  <c:v>3º</c:v>
                </c:pt>
                <c:pt idx="5">
                  <c:v>4º</c:v>
                </c:pt>
                <c:pt idx="6">
                  <c:v>5º</c:v>
                </c:pt>
                <c:pt idx="7">
                  <c:v>6º</c:v>
                </c:pt>
                <c:pt idx="8">
                  <c:v>7º</c:v>
                </c:pt>
                <c:pt idx="9">
                  <c:v>8º</c:v>
                </c:pt>
                <c:pt idx="10">
                  <c:v>11º</c:v>
                </c:pt>
                <c:pt idx="11">
                  <c:v>Casa</c:v>
                </c:pt>
              </c:strCache>
            </c:strRef>
          </c:cat>
          <c:val>
            <c:numRef>
              <c:f>Graficos!$CD$101:$CD$113</c:f>
              <c:numCache>
                <c:formatCode>_-* #,##0\ "€"_-;\-* #,##0\ "€"_-;_-* "-"??\ "€"_-;_-@_-</c:formatCode>
                <c:ptCount val="12"/>
                <c:pt idx="0">
                  <c:v>2065.217391304348</c:v>
                </c:pt>
                <c:pt idx="1">
                  <c:v>2343.2918217463071</c:v>
                </c:pt>
                <c:pt idx="2">
                  <c:v>2250.0310374274263</c:v>
                </c:pt>
                <c:pt idx="3">
                  <c:v>2527.619398166853</c:v>
                </c:pt>
                <c:pt idx="4">
                  <c:v>2916.66176274383</c:v>
                </c:pt>
                <c:pt idx="5">
                  <c:v>2568.2658115809727</c:v>
                </c:pt>
                <c:pt idx="6">
                  <c:v>2205.8847270484712</c:v>
                </c:pt>
                <c:pt idx="7">
                  <c:v>1980.5921571259896</c:v>
                </c:pt>
                <c:pt idx="8">
                  <c:v>2156.8627450980393</c:v>
                </c:pt>
                <c:pt idx="9">
                  <c:v>3378.7001287001285</c:v>
                </c:pt>
                <c:pt idx="10">
                  <c:v>3095.9330547465283</c:v>
                </c:pt>
                <c:pt idx="11">
                  <c:v>1632.1073703135223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8-4137-84B9-368216CAD8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7043456"/>
        <c:axId val="1027052096"/>
      </c:barChart>
      <c:catAx>
        <c:axId val="10270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7052096"/>
        <c:crosses val="autoZero"/>
        <c:auto val="1"/>
        <c:lblAlgn val="ctr"/>
        <c:lblOffset val="100"/>
        <c:noMultiLvlLbl val="0"/>
      </c:catAx>
      <c:valAx>
        <c:axId val="10270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70434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COMPARATIVO.xlsx]Graficos!COMPRA-MEDIA-PISO-COS/HABI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Graficos!$CB$131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Graficos!$CA$132:$CA$143</c:f>
              <c:strCache>
                <c:ptCount val="11"/>
                <c:pt idx="0">
                  <c:v>1º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  <c:pt idx="5">
                  <c:v>6º</c:v>
                </c:pt>
                <c:pt idx="6">
                  <c:v>7º</c:v>
                </c:pt>
                <c:pt idx="7">
                  <c:v>Bajo</c:v>
                </c:pt>
                <c:pt idx="8">
                  <c:v>11º</c:v>
                </c:pt>
                <c:pt idx="9">
                  <c:v>Entreplanta</c:v>
                </c:pt>
                <c:pt idx="10">
                  <c:v>8º</c:v>
                </c:pt>
              </c:strCache>
            </c:strRef>
          </c:cat>
          <c:val>
            <c:numRef>
              <c:f>Graficos!$CB$132:$CB$143</c:f>
              <c:numCache>
                <c:formatCode>_-* #,##0\ "€"_-;\-* #,##0\ "€"_-;_-* "-"??\ "€"_-;_-@_-</c:formatCode>
                <c:ptCount val="11"/>
                <c:pt idx="0">
                  <c:v>76762.658914728687</c:v>
                </c:pt>
                <c:pt idx="1">
                  <c:v>88361.61616161617</c:v>
                </c:pt>
                <c:pt idx="2">
                  <c:v>96687.878787878799</c:v>
                </c:pt>
                <c:pt idx="3">
                  <c:v>80622.222222222219</c:v>
                </c:pt>
                <c:pt idx="4">
                  <c:v>98453.777777777781</c:v>
                </c:pt>
                <c:pt idx="5">
                  <c:v>90972.222222222204</c:v>
                </c:pt>
                <c:pt idx="6">
                  <c:v>73333.333333333328</c:v>
                </c:pt>
                <c:pt idx="7">
                  <c:v>86400.438596491251</c:v>
                </c:pt>
                <c:pt idx="8">
                  <c:v>120861.11111111112</c:v>
                </c:pt>
                <c:pt idx="9">
                  <c:v>63333.333333333336</c:v>
                </c:pt>
                <c:pt idx="10">
                  <c:v>137333.33333333334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0-4EC4-B18D-7F89F214A2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7053536"/>
        <c:axId val="1027047776"/>
      </c:barChart>
      <c:catAx>
        <c:axId val="10270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7047776"/>
        <c:crosses val="autoZero"/>
        <c:auto val="1"/>
        <c:lblAlgn val="ctr"/>
        <c:lblOffset val="100"/>
        <c:noMultiLvlLbl val="0"/>
      </c:catAx>
      <c:valAx>
        <c:axId val="10270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705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COMPARATIVO.xlsx]Graficos!COMPRA-MEDIA-HABI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Graficos!$CL$67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Graficos!$CK$68:$CK$69</c:f>
              <c:strCache>
                <c:ptCount val="1"/>
                <c:pt idx="0">
                  <c:v>3</c:v>
                </c:pt>
              </c:strCache>
            </c:strRef>
          </c:cat>
          <c:val>
            <c:numRef>
              <c:f>Graficos!$CL$68:$CL$69</c:f>
              <c:numCache>
                <c:formatCode>_-* #,##0\ "€"_-;\-* #,##0\ "€"_-;_-* "-"??\ "€"_-;_-@_-</c:formatCode>
                <c:ptCount val="1"/>
                <c:pt idx="0">
                  <c:v>258819.65034965036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0-407E-AAA3-FC62FC92FC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4169632"/>
        <c:axId val="1014184992"/>
      </c:barChart>
      <c:catAx>
        <c:axId val="10141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4184992"/>
        <c:crosses val="autoZero"/>
        <c:auto val="1"/>
        <c:lblAlgn val="ctr"/>
        <c:lblOffset val="100"/>
        <c:noMultiLvlLbl val="0"/>
      </c:catAx>
      <c:valAx>
        <c:axId val="10141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41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COMPARATIVO.xlsx]Graficos!COMPRA-MEDIA-HABI-COS/METRO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Graficos!$CN$105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Graficos!$CM$106:$CM$112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Graficos!$CN$106:$CN$112</c:f>
              <c:numCache>
                <c:formatCode>_-* #,##0\ "€"_-;\-* #,##0\ "€"_-;_-* "-"??\ "€"_-;_-@_-</c:formatCode>
                <c:ptCount val="6"/>
                <c:pt idx="0">
                  <c:v>3026.0098547504149</c:v>
                </c:pt>
                <c:pt idx="1">
                  <c:v>2741.4822603331249</c:v>
                </c:pt>
                <c:pt idx="2">
                  <c:v>2428.6460207706036</c:v>
                </c:pt>
                <c:pt idx="3">
                  <c:v>2528.3465321497688</c:v>
                </c:pt>
                <c:pt idx="4">
                  <c:v>2397.029666409413</c:v>
                </c:pt>
                <c:pt idx="5">
                  <c:v>3631.8407960199006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8-4998-9801-DB69F8275C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4235984"/>
        <c:axId val="884258544"/>
      </c:barChart>
      <c:catAx>
        <c:axId val="88423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258544"/>
        <c:crosses val="autoZero"/>
        <c:auto val="1"/>
        <c:lblAlgn val="ctr"/>
        <c:lblOffset val="100"/>
        <c:noMultiLvlLbl val="0"/>
      </c:catAx>
      <c:valAx>
        <c:axId val="8842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23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COMPARATIVO.xlsx]Graficos!TABLAS_ALQ_MED_MIN_MAX2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>
              <a:lumMod val="60000"/>
              <a:lumOff val="4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>
              <a:lumMod val="60000"/>
              <a:lumOff val="4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tx2">
              <a:lumMod val="50000"/>
              <a:lumOff val="5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>
              <a:lumMod val="60000"/>
              <a:lumOff val="4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>
              <a:lumMod val="60000"/>
              <a:lumOff val="4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tx2">
              <a:lumMod val="50000"/>
              <a:lumOff val="5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>
              <a:lumMod val="60000"/>
              <a:lumOff val="4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>
              <a:lumMod val="60000"/>
              <a:lumOff val="4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tx2">
              <a:lumMod val="50000"/>
              <a:lumOff val="5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>
              <a:lumMod val="60000"/>
              <a:lumOff val="4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>
              <a:lumMod val="60000"/>
              <a:lumOff val="4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tx2">
              <a:lumMod val="50000"/>
              <a:lumOff val="5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>
              <a:lumMod val="60000"/>
              <a:lumOff val="4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>
              <a:lumMod val="60000"/>
              <a:lumOff val="4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tx2">
              <a:lumMod val="50000"/>
              <a:lumOff val="5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>
              <a:lumMod val="60000"/>
              <a:lumOff val="4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>
              <a:lumMod val="60000"/>
              <a:lumOff val="4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tx2">
              <a:lumMod val="50000"/>
              <a:lumOff val="5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>
              <a:lumMod val="60000"/>
              <a:lumOff val="4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>
              <a:lumMod val="60000"/>
              <a:lumOff val="4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tx2">
              <a:lumMod val="50000"/>
              <a:lumOff val="5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>
              <a:lumMod val="60000"/>
              <a:lumOff val="4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>
              <a:lumMod val="60000"/>
              <a:lumOff val="4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tx2">
              <a:lumMod val="50000"/>
              <a:lumOff val="5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>
              <a:lumMod val="60000"/>
              <a:lumOff val="4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>
              <a:lumMod val="60000"/>
              <a:lumOff val="4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tx2">
              <a:lumMod val="50000"/>
              <a:lumOff val="50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tx2">
              <a:lumMod val="50000"/>
              <a:lumOff val="5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Graficos!$B$34:$B$35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Graficos!$B$36</c:f>
              <c:numCache>
                <c:formatCode>_-* #,##0\ "€"_-;\-* #,##0\ "€"_-;_-* "-"??\ "€"_-;_-@_-</c:formatCode>
                <c:ptCount val="1"/>
                <c:pt idx="0">
                  <c:v>2171.88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4F-4982-98E9-E225E2BFC0A7}"/>
            </c:ext>
          </c:extLst>
        </c:ser>
        <c:ser>
          <c:idx val="1"/>
          <c:order val="1"/>
          <c:tx>
            <c:strRef>
              <c:f>Graficos!$C$34:$C$35</c:f>
              <c:strCache>
                <c:ptCount val="1"/>
                <c:pt idx="0">
                  <c:v>Sevilla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Graficos!$A$36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Graficos!$C$36</c:f>
              <c:numCache>
                <c:formatCode>_-* #,##0\ "€"_-;\-* #,##0\ "€"_-;_-* "-"??\ "€"_-;_-@_-</c:formatCode>
                <c:ptCount val="1"/>
                <c:pt idx="0">
                  <c:v>1377.391304347826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B7-46C0-884B-C1687CCD4642}"/>
            </c:ext>
          </c:extLst>
        </c:ser>
        <c:ser>
          <c:idx val="2"/>
          <c:order val="2"/>
          <c:tx>
            <c:strRef>
              <c:f>Graficos!$D$34:$D$35</c:f>
              <c:strCache>
                <c:ptCount val="1"/>
                <c:pt idx="0">
                  <c:v>Algeciras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Graficos!$A$36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Graficos!$D$36</c:f>
              <c:numCache>
                <c:formatCode>_-* #,##0\ "€"_-;\-* #,##0\ "€"_-;_-* "-"??\ "€"_-;_-@_-</c:formatCode>
                <c:ptCount val="1"/>
                <c:pt idx="0">
                  <c:v>692.5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B7-46C0-884B-C1687CCD46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5936511"/>
        <c:axId val="465937471"/>
      </c:barChart>
      <c:catAx>
        <c:axId val="46593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937471"/>
        <c:crosses val="autoZero"/>
        <c:auto val="1"/>
        <c:lblAlgn val="ctr"/>
        <c:lblOffset val="100"/>
        <c:noMultiLvlLbl val="0"/>
      </c:catAx>
      <c:valAx>
        <c:axId val="465937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crossAx val="46593651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COMPARATIVO.xlsx]Graficos!COMPRA-MEDIA-HABI-COS/HABI</c:name>
    <c:fmtId val="4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Graficos!$CO$138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Graficos!$CN$139:$CN$140</c:f>
              <c:strCache>
                <c:ptCount val="1"/>
                <c:pt idx="0">
                  <c:v>3</c:v>
                </c:pt>
              </c:strCache>
            </c:strRef>
          </c:cat>
          <c:val>
            <c:numRef>
              <c:f>Graficos!$CO$139:$CO$140</c:f>
              <c:numCache>
                <c:formatCode>_-* #,##0\ "€"_-;\-* #,##0\ "€"_-;_-* "-"??\ "€"_-;_-@_-</c:formatCode>
                <c:ptCount val="1"/>
                <c:pt idx="0">
                  <c:v>86273.216783216732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A-41BF-84BD-547499F8B0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1362896"/>
        <c:axId val="1031374416"/>
      </c:barChart>
      <c:catAx>
        <c:axId val="10313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374416"/>
        <c:crosses val="autoZero"/>
        <c:auto val="1"/>
        <c:lblAlgn val="ctr"/>
        <c:lblOffset val="100"/>
        <c:noMultiLvlLbl val="0"/>
      </c:catAx>
      <c:valAx>
        <c:axId val="10313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36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COMPARATIVO.xlsx]Graficos!COMPRA-MEDIA-EXT-INT</c:name>
    <c:fmtId val="4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Graficos!$CW$91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Graficos!$CV$92:$CV$94</c:f>
              <c:multiLvlStrCache>
                <c:ptCount val="2"/>
                <c:lvl>
                  <c:pt idx="0">
                    <c:v>Exterior</c:v>
                  </c:pt>
                  <c:pt idx="1">
                    <c:v>Interior</c:v>
                  </c:pt>
                </c:lvl>
                <c:lvl>
                  <c:pt idx="0">
                    <c:v>Sevilla</c:v>
                  </c:pt>
                </c:lvl>
              </c:multiLvlStrCache>
            </c:multiLvlStrRef>
          </c:cat>
          <c:val>
            <c:numRef>
              <c:f>Graficos!$CW$92:$CW$94</c:f>
              <c:numCache>
                <c:formatCode>_-* #,##0\ "€"_-;\-* #,##0\ "€"_-;_-* "-"??\ "€"_-;_-@_-</c:formatCode>
                <c:ptCount val="2"/>
                <c:pt idx="0">
                  <c:v>259562.66187050359</c:v>
                </c:pt>
                <c:pt idx="1">
                  <c:v>233000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3-437B-AF9D-8FCFF170F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69008"/>
        <c:axId val="147968528"/>
      </c:barChart>
      <c:catAx>
        <c:axId val="14796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968528"/>
        <c:crosses val="autoZero"/>
        <c:auto val="1"/>
        <c:lblAlgn val="ctr"/>
        <c:lblOffset val="100"/>
        <c:noMultiLvlLbl val="0"/>
      </c:catAx>
      <c:valAx>
        <c:axId val="1479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96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COMPARATIVO.xlsx]Graficos!COMPRA-MEDIA-EXT/INT-COS/METRO</c:name>
    <c:fmtId val="3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Graficos!$CV$114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Graficos!$CU$115:$CU$117</c:f>
              <c:multiLvlStrCache>
                <c:ptCount val="2"/>
                <c:lvl>
                  <c:pt idx="0">
                    <c:v>Exterior</c:v>
                  </c:pt>
                  <c:pt idx="1">
                    <c:v>Interior</c:v>
                  </c:pt>
                </c:lvl>
                <c:lvl>
                  <c:pt idx="0">
                    <c:v>Sevilla</c:v>
                  </c:pt>
                </c:lvl>
              </c:multiLvlStrCache>
            </c:multiLvlStrRef>
          </c:cat>
          <c:val>
            <c:numRef>
              <c:f>Graficos!$CV$115:$CV$117</c:f>
              <c:numCache>
                <c:formatCode>_-* #,##0\ "€"_-;\-* #,##0\ "€"_-;_-* "-"??\ "€"_-;_-@_-</c:formatCode>
                <c:ptCount val="2"/>
                <c:pt idx="0">
                  <c:v>2429.3325222344706</c:v>
                </c:pt>
                <c:pt idx="1">
                  <c:v>2404.7900949012228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B-457B-A01A-4182CEE6DD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748992"/>
        <c:axId val="78751872"/>
      </c:barChart>
      <c:catAx>
        <c:axId val="787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51872"/>
        <c:crosses val="autoZero"/>
        <c:auto val="1"/>
        <c:lblAlgn val="ctr"/>
        <c:lblOffset val="100"/>
        <c:noMultiLvlLbl val="0"/>
      </c:catAx>
      <c:valAx>
        <c:axId val="787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COMPARATIVO.xlsx]Graficos!COMPRA-MEDIA-ASCENSOR</c:name>
    <c:fmtId val="3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Graficos!$CZ$91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Graficos!$CY$92:$CY$94</c:f>
              <c:multiLvlStrCache>
                <c:ptCount val="2"/>
                <c:lvl>
                  <c:pt idx="0">
                    <c:v>No</c:v>
                  </c:pt>
                  <c:pt idx="1">
                    <c:v>Si</c:v>
                  </c:pt>
                </c:lvl>
                <c:lvl>
                  <c:pt idx="0">
                    <c:v>Sevilla</c:v>
                  </c:pt>
                </c:lvl>
              </c:multiLvlStrCache>
            </c:multiLvlStrRef>
          </c:cat>
          <c:val>
            <c:numRef>
              <c:f>Graficos!$CZ$92:$CZ$94</c:f>
              <c:numCache>
                <c:formatCode>_-* #,##0\ "€"_-;\-* #,##0\ "€"_-;_-* "-"??\ "€"_-;_-@_-</c:formatCode>
                <c:ptCount val="2"/>
                <c:pt idx="0">
                  <c:v>173829.03225806452</c:v>
                </c:pt>
                <c:pt idx="1">
                  <c:v>282343.83928571426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1-45C4-9026-837E330460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9795440"/>
        <c:axId val="1229788720"/>
      </c:barChart>
      <c:catAx>
        <c:axId val="12297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9788720"/>
        <c:crosses val="autoZero"/>
        <c:auto val="1"/>
        <c:lblAlgn val="ctr"/>
        <c:lblOffset val="100"/>
        <c:noMultiLvlLbl val="0"/>
      </c:catAx>
      <c:valAx>
        <c:axId val="12297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97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COMPARATIVO.xlsx]Graficos!COMPRA-MEDIA-ASCENSOR-COS/METRO</c:name>
    <c:fmtId val="2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Graficos!$CY$114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Graficos!$CX$115:$CX$117</c:f>
              <c:multiLvlStrCache>
                <c:ptCount val="2"/>
                <c:lvl>
                  <c:pt idx="0">
                    <c:v>No</c:v>
                  </c:pt>
                  <c:pt idx="1">
                    <c:v>Si</c:v>
                  </c:pt>
                </c:lvl>
                <c:lvl>
                  <c:pt idx="0">
                    <c:v>Sevilla</c:v>
                  </c:pt>
                </c:lvl>
              </c:multiLvlStrCache>
            </c:multiLvlStrRef>
          </c:cat>
          <c:val>
            <c:numRef>
              <c:f>Graficos!$CY$115:$CY$117</c:f>
              <c:numCache>
                <c:formatCode>_-* #,##0\ "€"_-;\-* #,##0\ "€"_-;_-* "-"??\ "€"_-;_-@_-</c:formatCode>
                <c:ptCount val="2"/>
                <c:pt idx="0">
                  <c:v>2074.1830398248335</c:v>
                </c:pt>
                <c:pt idx="1">
                  <c:v>2526.7563101395235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1-4E4B-877B-A15DAA2DE0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337392"/>
        <c:axId val="69335952"/>
      </c:barChart>
      <c:catAx>
        <c:axId val="693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35952"/>
        <c:crosses val="autoZero"/>
        <c:auto val="1"/>
        <c:lblAlgn val="ctr"/>
        <c:lblOffset val="100"/>
        <c:noMultiLvlLbl val="0"/>
      </c:catAx>
      <c:valAx>
        <c:axId val="693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3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COMPARATIVO.xlsx]Graficos!COMPR-MEDIA-ASCENSOR-COS/HABIT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Graficos!$CW$136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Graficos!$CV$137:$CV$139</c:f>
              <c:multiLvlStrCache>
                <c:ptCount val="2"/>
                <c:lvl>
                  <c:pt idx="0">
                    <c:v>No</c:v>
                  </c:pt>
                  <c:pt idx="1">
                    <c:v>Si</c:v>
                  </c:pt>
                </c:lvl>
                <c:lvl>
                  <c:pt idx="0">
                    <c:v>Sevilla</c:v>
                  </c:pt>
                </c:lvl>
              </c:multiLvlStrCache>
            </c:multiLvlStrRef>
          </c:cat>
          <c:val>
            <c:numRef>
              <c:f>Graficos!$CW$137:$CW$139</c:f>
              <c:numCache>
                <c:formatCode>_-* #,##0\ "€"_-;\-* #,##0\ "€"_-;_-* "-"??\ "€"_-;_-@_-</c:formatCode>
                <c:ptCount val="2"/>
                <c:pt idx="0">
                  <c:v>1796233.3333333335</c:v>
                </c:pt>
                <c:pt idx="1">
                  <c:v>10540836.666666664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E-4FE2-A0AF-2B33592042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8900928"/>
        <c:axId val="1038906688"/>
      </c:barChart>
      <c:catAx>
        <c:axId val="103890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8906688"/>
        <c:crosses val="autoZero"/>
        <c:auto val="1"/>
        <c:lblAlgn val="ctr"/>
        <c:lblOffset val="100"/>
        <c:noMultiLvlLbl val="0"/>
      </c:catAx>
      <c:valAx>
        <c:axId val="10389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890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COMPARATIVO.xlsx]Graficos!COM-PRECIO-GARAJES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Graficos!$DD$302:$DD$303</c:f>
              <c:strCache>
                <c:ptCount val="1"/>
                <c:pt idx="0">
                  <c:v>Garaje incluido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Graficos!$DC$304:$DC$306</c:f>
              <c:strCache>
                <c:ptCount val="3"/>
                <c:pt idx="0">
                  <c:v>Madrid</c:v>
                </c:pt>
                <c:pt idx="1">
                  <c:v>Sevilla</c:v>
                </c:pt>
                <c:pt idx="2">
                  <c:v>Algeciras</c:v>
                </c:pt>
              </c:strCache>
            </c:strRef>
          </c:cat>
          <c:val>
            <c:numRef>
              <c:f>Graficos!$DD$304:$DD$306</c:f>
              <c:numCache>
                <c:formatCode>_-* #,##0\ "€"_-;\-* #,##0\ "€"_-;_-* "-"??\ "€"_-;_-@_-</c:formatCode>
                <c:ptCount val="3"/>
                <c:pt idx="0">
                  <c:v>847131.28903654485</c:v>
                </c:pt>
                <c:pt idx="1">
                  <c:v>262922.87179487181</c:v>
                </c:pt>
                <c:pt idx="2">
                  <c:v>172055.6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2-4394-B212-BFD38139EE57}"/>
            </c:ext>
          </c:extLst>
        </c:ser>
        <c:ser>
          <c:idx val="1"/>
          <c:order val="1"/>
          <c:tx>
            <c:strRef>
              <c:f>Graficos!$DE$302:$DE$303</c:f>
              <c:strCache>
                <c:ptCount val="1"/>
                <c:pt idx="0">
                  <c:v>No incluido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Graficos!$DC$304:$DC$306</c:f>
              <c:strCache>
                <c:ptCount val="3"/>
                <c:pt idx="0">
                  <c:v>Madrid</c:v>
                </c:pt>
                <c:pt idx="1">
                  <c:v>Sevilla</c:v>
                </c:pt>
                <c:pt idx="2">
                  <c:v>Algeciras</c:v>
                </c:pt>
              </c:strCache>
            </c:strRef>
          </c:cat>
          <c:val>
            <c:numRef>
              <c:f>Graficos!$DE$304:$DE$306</c:f>
              <c:numCache>
                <c:formatCode>_-* #,##0\ "€"_-;\-* #,##0\ "€"_-;_-* "-"??\ "€"_-;_-@_-</c:formatCode>
                <c:ptCount val="3"/>
                <c:pt idx="0">
                  <c:v>914214.37727272732</c:v>
                </c:pt>
                <c:pt idx="1">
                  <c:v>249541.8208955224</c:v>
                </c:pt>
                <c:pt idx="2">
                  <c:v>55720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9B-4D2C-A02A-C23C2FA00A18}"/>
            </c:ext>
          </c:extLst>
        </c:ser>
        <c:ser>
          <c:idx val="2"/>
          <c:order val="2"/>
          <c:tx>
            <c:strRef>
              <c:f>Graficos!$DF$302:$DF$303</c:f>
              <c:strCache>
                <c:ptCount val="1"/>
                <c:pt idx="0">
                  <c:v>Pago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Graficos!$DC$304:$DC$306</c:f>
              <c:strCache>
                <c:ptCount val="3"/>
                <c:pt idx="0">
                  <c:v>Madrid</c:v>
                </c:pt>
                <c:pt idx="1">
                  <c:v>Sevilla</c:v>
                </c:pt>
                <c:pt idx="2">
                  <c:v>Algeciras</c:v>
                </c:pt>
              </c:strCache>
            </c:strRef>
          </c:cat>
          <c:val>
            <c:numRef>
              <c:f>Graficos!$DF$304:$DF$306</c:f>
              <c:numCache>
                <c:formatCode>_-* #,##0\ "€"_-;\-* #,##0\ "€"_-;_-* "-"??\ "€"_-;_-@_-</c:formatCode>
                <c:ptCount val="3"/>
                <c:pt idx="0">
                  <c:v>888779.8</c:v>
                </c:pt>
                <c:pt idx="1">
                  <c:v>289660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9B-4D2C-A02A-C23C2FA00A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2038832"/>
        <c:axId val="962036432"/>
      </c:barChart>
      <c:catAx>
        <c:axId val="9620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2036432"/>
        <c:crosses val="autoZero"/>
        <c:auto val="1"/>
        <c:lblAlgn val="ctr"/>
        <c:lblOffset val="100"/>
        <c:noMultiLvlLbl val="0"/>
      </c:catAx>
      <c:valAx>
        <c:axId val="9620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203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Graficos!$CB$52</c:f>
              <c:strCache>
                <c:ptCount val="1"/>
                <c:pt idx="0">
                  <c:v>Garaje incluido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Graficos!$CA$53:$CA$55</c:f>
              <c:strCache>
                <c:ptCount val="3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Graficos!$CB$53:$CB$55</c:f>
              <c:numCache>
                <c:formatCode>General</c:formatCode>
                <c:ptCount val="3"/>
                <c:pt idx="0">
                  <c:v>57</c:v>
                </c:pt>
                <c:pt idx="1">
                  <c:v>49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A-427C-AB48-0FCAFA30F941}"/>
            </c:ext>
          </c:extLst>
        </c:ser>
        <c:ser>
          <c:idx val="1"/>
          <c:order val="1"/>
          <c:tx>
            <c:strRef>
              <c:f>Graficos!$CC$52</c:f>
              <c:strCache>
                <c:ptCount val="1"/>
                <c:pt idx="0">
                  <c:v>No incluido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Graficos!$CA$53:$CA$55</c:f>
              <c:strCache>
                <c:ptCount val="3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Graficos!$CC$53:$CC$55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A-427C-AB48-0FCAFA30F941}"/>
            </c:ext>
          </c:extLst>
        </c:ser>
        <c:ser>
          <c:idx val="2"/>
          <c:order val="2"/>
          <c:tx>
            <c:strRef>
              <c:f>Graficos!$CD$52</c:f>
              <c:strCache>
                <c:ptCount val="1"/>
                <c:pt idx="0">
                  <c:v>Pago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Graficos!$CA$53:$CA$55</c:f>
              <c:strCache>
                <c:ptCount val="3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Graficos!$CD$53:$CD$55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1A-427C-AB48-0FCAFA30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751520704"/>
        <c:axId val="751519264"/>
      </c:barChart>
      <c:catAx>
        <c:axId val="75152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1519264"/>
        <c:crosses val="autoZero"/>
        <c:auto val="1"/>
        <c:lblAlgn val="ctr"/>
        <c:lblOffset val="100"/>
        <c:noMultiLvlLbl val="0"/>
      </c:catAx>
      <c:valAx>
        <c:axId val="7515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15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Graficos!$CH$295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1D9-4469-815A-458EA22249E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1D9-4469-815A-458EA22249E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1D9-4469-815A-458EA22249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Graficos!$CG$296:$CG$298</c:f>
              <c:strCache>
                <c:ptCount val="3"/>
                <c:pt idx="0">
                  <c:v> Algeciras</c:v>
                </c:pt>
                <c:pt idx="1">
                  <c:v> Sevilla</c:v>
                </c:pt>
                <c:pt idx="2">
                  <c:v> Madrid</c:v>
                </c:pt>
              </c:strCache>
            </c:strRef>
          </c:cat>
          <c:val>
            <c:numRef>
              <c:f>Graficos!$CH$296:$CH$298</c:f>
              <c:numCache>
                <c:formatCode>General</c:formatCode>
                <c:ptCount val="3"/>
                <c:pt idx="0">
                  <c:v>25</c:v>
                </c:pt>
                <c:pt idx="1">
                  <c:v>39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A-41E9-B4E7-77F3A62AB961}"/>
            </c:ext>
          </c:extLst>
        </c:ser>
        <c:ser>
          <c:idx val="1"/>
          <c:order val="1"/>
          <c:tx>
            <c:strRef>
              <c:f>Graficos!$CI$295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D9-4469-815A-458EA22249E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D9-4469-815A-458EA22249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Graficos!$CG$296:$CG$298</c:f>
              <c:strCache>
                <c:ptCount val="3"/>
                <c:pt idx="0">
                  <c:v> Algeciras</c:v>
                </c:pt>
                <c:pt idx="1">
                  <c:v> Sevilla</c:v>
                </c:pt>
                <c:pt idx="2">
                  <c:v> Madrid</c:v>
                </c:pt>
              </c:strCache>
            </c:strRef>
          </c:cat>
          <c:val>
            <c:numRef>
              <c:f>Graficos!$CI$296:$CI$298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A-41E9-B4E7-77F3A62AB9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13764624"/>
        <c:axId val="1113762704"/>
      </c:barChart>
      <c:catAx>
        <c:axId val="11137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3762704"/>
        <c:crosses val="autoZero"/>
        <c:auto val="1"/>
        <c:lblAlgn val="ctr"/>
        <c:lblOffset val="100"/>
        <c:noMultiLvlLbl val="0"/>
      </c:catAx>
      <c:valAx>
        <c:axId val="11137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37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Graficos!$CM$294</c:f>
              <c:strCache>
                <c:ptCount val="1"/>
                <c:pt idx="0">
                  <c:v>Piso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B53-42C8-8A7C-2F49E077A8E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53-42C8-8A7C-2F49E077A8E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B53-42C8-8A7C-2F49E077A8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Graficos!$CL$295:$CL$297</c:f>
              <c:strCache>
                <c:ptCount val="3"/>
                <c:pt idx="0">
                  <c:v> Algeciras</c:v>
                </c:pt>
                <c:pt idx="1">
                  <c:v> Sevilla</c:v>
                </c:pt>
                <c:pt idx="2">
                  <c:v> Madrid</c:v>
                </c:pt>
              </c:strCache>
            </c:strRef>
          </c:cat>
          <c:val>
            <c:numRef>
              <c:f>Graficos!$CM$295:$CM$297</c:f>
              <c:numCache>
                <c:formatCode>General</c:formatCode>
                <c:ptCount val="3"/>
                <c:pt idx="0">
                  <c:v>26</c:v>
                </c:pt>
                <c:pt idx="1">
                  <c:v>44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8-487E-9AA9-ABCE1378AF9F}"/>
            </c:ext>
          </c:extLst>
        </c:ser>
        <c:ser>
          <c:idx val="1"/>
          <c:order val="1"/>
          <c:tx>
            <c:strRef>
              <c:f>Graficos!$CN$294</c:f>
              <c:strCache>
                <c:ptCount val="1"/>
                <c:pt idx="0">
                  <c:v>Casa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53-42C8-8A7C-2F49E077A8E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53-42C8-8A7C-2F49E077A8E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B53-42C8-8A7C-2F49E077A8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Graficos!$CL$295:$CL$297</c:f>
              <c:strCache>
                <c:ptCount val="3"/>
                <c:pt idx="0">
                  <c:v> Algeciras</c:v>
                </c:pt>
                <c:pt idx="1">
                  <c:v> Sevilla</c:v>
                </c:pt>
                <c:pt idx="2">
                  <c:v> Madrid</c:v>
                </c:pt>
              </c:strCache>
            </c:strRef>
          </c:cat>
          <c:val>
            <c:numRef>
              <c:f>Graficos!$CN$295:$CN$297</c:f>
              <c:numCache>
                <c:formatCode>General</c:formatCode>
                <c:ptCount val="3"/>
                <c:pt idx="0">
                  <c:v>32</c:v>
                </c:pt>
                <c:pt idx="1">
                  <c:v>12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8-487E-9AA9-ABCE1378AF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23567775"/>
        <c:axId val="323569215"/>
      </c:barChart>
      <c:catAx>
        <c:axId val="32356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569215"/>
        <c:crosses val="autoZero"/>
        <c:auto val="1"/>
        <c:lblAlgn val="ctr"/>
        <c:lblOffset val="100"/>
        <c:noMultiLvlLbl val="0"/>
      </c:catAx>
      <c:valAx>
        <c:axId val="3235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56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COMPARATIVO.xlsx]Graficos!TABLAS_ALQ_MED_MIN_MAX2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Graficos!$B$34:$B$35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Graficos!$B$36</c:f>
              <c:numCache>
                <c:formatCode>_-* #,##0\ "€"_-;\-* #,##0\ "€"_-;_-* "-"??\ "€"_-;_-@_-</c:formatCode>
                <c:ptCount val="1"/>
                <c:pt idx="0">
                  <c:v>2171.88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5-4738-A234-7BCA30FEC822}"/>
            </c:ext>
          </c:extLst>
        </c:ser>
        <c:ser>
          <c:idx val="1"/>
          <c:order val="1"/>
          <c:tx>
            <c:strRef>
              <c:f>Graficos!$C$34:$C$35</c:f>
              <c:strCache>
                <c:ptCount val="1"/>
                <c:pt idx="0">
                  <c:v>Sevilla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Graficos!$C$36</c:f>
              <c:numCache>
                <c:formatCode>_-* #,##0\ "€"_-;\-* #,##0\ "€"_-;_-* "-"??\ "€"_-;_-@_-</c:formatCode>
                <c:ptCount val="1"/>
                <c:pt idx="0">
                  <c:v>1377.391304347826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88-41D4-97D9-12D976E2AAB0}"/>
            </c:ext>
          </c:extLst>
        </c:ser>
        <c:ser>
          <c:idx val="2"/>
          <c:order val="2"/>
          <c:tx>
            <c:strRef>
              <c:f>Graficos!$D$34:$D$35</c:f>
              <c:strCache>
                <c:ptCount val="1"/>
                <c:pt idx="0">
                  <c:v>Algeciras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Graficos!$D$36</c:f>
              <c:numCache>
                <c:formatCode>_-* #,##0\ "€"_-;\-* #,##0\ "€"_-;_-* "-"??\ "€"_-;_-@_-</c:formatCode>
                <c:ptCount val="1"/>
                <c:pt idx="0">
                  <c:v>692.5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88-41D4-97D9-12D976E2AA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3153567"/>
        <c:axId val="473155007"/>
      </c:barChart>
      <c:catAx>
        <c:axId val="47315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155007"/>
        <c:crosses val="autoZero"/>
        <c:auto val="1"/>
        <c:lblAlgn val="ctr"/>
        <c:lblOffset val="100"/>
        <c:noMultiLvlLbl val="0"/>
      </c:catAx>
      <c:valAx>
        <c:axId val="4731550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crossAx val="47315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COMPARATIVO.xlsx]Graficos!EVOLUTIVO-ALQUILER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Graficos!$D$347:$D$348</c:f>
              <c:strCache>
                <c:ptCount val="1"/>
                <c:pt idx="0">
                  <c:v>ALGECIRAS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Graficos!$C$349:$C$368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strCache>
            </c:strRef>
          </c:cat>
          <c:val>
            <c:numRef>
              <c:f>Graficos!$D$349:$D$368</c:f>
              <c:numCache>
                <c:formatCode>_("€"* #,##0.00_);_("€"* \(#,##0.00\);_("€"* "-"??_);_(@_)</c:formatCode>
                <c:ptCount val="19"/>
                <c:pt idx="3">
                  <c:v>5.6499999999999995</c:v>
                </c:pt>
                <c:pt idx="4">
                  <c:v>5.4833333333333334</c:v>
                </c:pt>
                <c:pt idx="5">
                  <c:v>5.458333333333333</c:v>
                </c:pt>
                <c:pt idx="6">
                  <c:v>5.2166666666666668</c:v>
                </c:pt>
                <c:pt idx="7">
                  <c:v>5.1250000000000009</c:v>
                </c:pt>
                <c:pt idx="8">
                  <c:v>5.1833333333333345</c:v>
                </c:pt>
                <c:pt idx="9">
                  <c:v>5.4333333333333327</c:v>
                </c:pt>
                <c:pt idx="10">
                  <c:v>5.7166666666666677</c:v>
                </c:pt>
                <c:pt idx="11">
                  <c:v>5.8</c:v>
                </c:pt>
                <c:pt idx="12">
                  <c:v>6.0833333333333348</c:v>
                </c:pt>
                <c:pt idx="13">
                  <c:v>6.3833333333333329</c:v>
                </c:pt>
                <c:pt idx="14">
                  <c:v>6.416666666666667</c:v>
                </c:pt>
                <c:pt idx="15">
                  <c:v>6.8083333333333327</c:v>
                </c:pt>
                <c:pt idx="16">
                  <c:v>7.1500000000000012</c:v>
                </c:pt>
                <c:pt idx="17">
                  <c:v>7.5000000000000009</c:v>
                </c:pt>
                <c:pt idx="18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A-41FE-9204-A625A0E853E0}"/>
            </c:ext>
          </c:extLst>
        </c:ser>
        <c:ser>
          <c:idx val="1"/>
          <c:order val="1"/>
          <c:tx>
            <c:strRef>
              <c:f>Graficos!$E$347:$E$348</c:f>
              <c:strCache>
                <c:ptCount val="1"/>
                <c:pt idx="0">
                  <c:v>MADRID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Graficos!$C$349:$C$368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strCache>
            </c:strRef>
          </c:cat>
          <c:val>
            <c:numRef>
              <c:f>Graficos!$E$349:$E$368</c:f>
              <c:numCache>
                <c:formatCode>_("€"* #,##0.00_);_("€"* \(#,##0.00\);_("€"* "-"??_);_(@_)</c:formatCode>
                <c:ptCount val="19"/>
                <c:pt idx="0">
                  <c:v>11.344444444444443</c:v>
                </c:pt>
                <c:pt idx="1">
                  <c:v>11.208333333333334</c:v>
                </c:pt>
                <c:pt idx="2">
                  <c:v>11.033333333333333</c:v>
                </c:pt>
                <c:pt idx="3">
                  <c:v>10.991666666666667</c:v>
                </c:pt>
                <c:pt idx="4">
                  <c:v>10.983333333333334</c:v>
                </c:pt>
                <c:pt idx="5">
                  <c:v>10.516666666666667</c:v>
                </c:pt>
                <c:pt idx="6">
                  <c:v>9.8916666666666675</c:v>
                </c:pt>
                <c:pt idx="7">
                  <c:v>9.9499999999999975</c:v>
                </c:pt>
                <c:pt idx="8">
                  <c:v>10.391666666666666</c:v>
                </c:pt>
                <c:pt idx="9">
                  <c:v>11.1</c:v>
                </c:pt>
                <c:pt idx="10">
                  <c:v>12.258333333333333</c:v>
                </c:pt>
                <c:pt idx="11">
                  <c:v>13.549999999999999</c:v>
                </c:pt>
                <c:pt idx="12">
                  <c:v>14.141666666666667</c:v>
                </c:pt>
                <c:pt idx="13">
                  <c:v>14.408333333333333</c:v>
                </c:pt>
                <c:pt idx="14">
                  <c:v>13.516666666666667</c:v>
                </c:pt>
                <c:pt idx="15">
                  <c:v>14.108333333333333</c:v>
                </c:pt>
                <c:pt idx="16">
                  <c:v>15.466666666666667</c:v>
                </c:pt>
                <c:pt idx="17">
                  <c:v>17.883333333333333</c:v>
                </c:pt>
                <c:pt idx="18">
                  <c:v>19.149999999999999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A-41FE-9204-A625A0E853E0}"/>
            </c:ext>
          </c:extLst>
        </c:ser>
        <c:ser>
          <c:idx val="2"/>
          <c:order val="2"/>
          <c:tx>
            <c:strRef>
              <c:f>Graficos!$F$347:$F$348</c:f>
              <c:strCache>
                <c:ptCount val="1"/>
                <c:pt idx="0">
                  <c:v>SEVILLA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Graficos!$C$349:$C$368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strCache>
            </c:strRef>
          </c:cat>
          <c:val>
            <c:numRef>
              <c:f>Graficos!$F$349:$F$368</c:f>
              <c:numCache>
                <c:formatCode>_("€"* #,##0.00_);_("€"* \(#,##0.00\);_("€"* "-"??_);_(@_)</c:formatCode>
                <c:ptCount val="19"/>
                <c:pt idx="1">
                  <c:v>8.0857142857142854</c:v>
                </c:pt>
                <c:pt idx="2">
                  <c:v>7.3833333333333337</c:v>
                </c:pt>
                <c:pt idx="3">
                  <c:v>7.4416666666666664</c:v>
                </c:pt>
                <c:pt idx="4">
                  <c:v>7.6833333333333327</c:v>
                </c:pt>
                <c:pt idx="5">
                  <c:v>7.3583333333333334</c:v>
                </c:pt>
                <c:pt idx="6">
                  <c:v>6.5916666666666677</c:v>
                </c:pt>
                <c:pt idx="7">
                  <c:v>6.4000000000000012</c:v>
                </c:pt>
                <c:pt idx="8">
                  <c:v>6.6083333333333334</c:v>
                </c:pt>
                <c:pt idx="9">
                  <c:v>6.9833333333333334</c:v>
                </c:pt>
                <c:pt idx="10">
                  <c:v>7.3916666666666657</c:v>
                </c:pt>
                <c:pt idx="11">
                  <c:v>8.0083333333333346</c:v>
                </c:pt>
                <c:pt idx="12">
                  <c:v>8.6666666666666661</c:v>
                </c:pt>
                <c:pt idx="13">
                  <c:v>9.2083333333333321</c:v>
                </c:pt>
                <c:pt idx="14">
                  <c:v>9.1</c:v>
                </c:pt>
                <c:pt idx="15">
                  <c:v>9.2000000000000011</c:v>
                </c:pt>
                <c:pt idx="16">
                  <c:v>9.7583333333333346</c:v>
                </c:pt>
                <c:pt idx="17">
                  <c:v>10.399999999999999</c:v>
                </c:pt>
                <c:pt idx="18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FA-41FE-9204-A625A0E85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489024"/>
        <c:axId val="751505824"/>
      </c:lineChart>
      <c:catAx>
        <c:axId val="7514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1505824"/>
        <c:crosses val="autoZero"/>
        <c:auto val="1"/>
        <c:lblAlgn val="ctr"/>
        <c:lblOffset val="100"/>
        <c:noMultiLvlLbl val="0"/>
      </c:catAx>
      <c:valAx>
        <c:axId val="7515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148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COMPARATIVO.xlsx]Graficos!EVOLUTIVO-VENTAS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Graficos!$AJ$341:$AJ$342</c:f>
              <c:strCache>
                <c:ptCount val="1"/>
                <c:pt idx="0">
                  <c:v>ALGECIRAS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Graficos!$AI$343:$AI$363</c:f>
              <c:strCach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</c:strCache>
            </c:strRef>
          </c:cat>
          <c:val>
            <c:numRef>
              <c:f>Graficos!$AJ$343:$AJ$363</c:f>
              <c:numCache>
                <c:formatCode>_("€"* #,##0.00_);_("€"* \(#,##0.00\);_("€"* "-"??_);_(@_)</c:formatCode>
                <c:ptCount val="20"/>
                <c:pt idx="2">
                  <c:v>1429.3</c:v>
                </c:pt>
                <c:pt idx="3">
                  <c:v>1429.0833333333333</c:v>
                </c:pt>
                <c:pt idx="4">
                  <c:v>1395.1666666666667</c:v>
                </c:pt>
                <c:pt idx="5">
                  <c:v>1361.75</c:v>
                </c:pt>
                <c:pt idx="6">
                  <c:v>1222.9166666666667</c:v>
                </c:pt>
                <c:pt idx="7">
                  <c:v>1161</c:v>
                </c:pt>
                <c:pt idx="8">
                  <c:v>1060.1666666666667</c:v>
                </c:pt>
                <c:pt idx="9">
                  <c:v>1030.8333333333333</c:v>
                </c:pt>
                <c:pt idx="10">
                  <c:v>991.66666666666663</c:v>
                </c:pt>
                <c:pt idx="11">
                  <c:v>966.58333333333337</c:v>
                </c:pt>
                <c:pt idx="12">
                  <c:v>984.16666666666663</c:v>
                </c:pt>
                <c:pt idx="13">
                  <c:v>1038</c:v>
                </c:pt>
                <c:pt idx="14">
                  <c:v>1033.4166666666667</c:v>
                </c:pt>
                <c:pt idx="15">
                  <c:v>1048.25</c:v>
                </c:pt>
                <c:pt idx="16">
                  <c:v>1060.6666666666667</c:v>
                </c:pt>
                <c:pt idx="17">
                  <c:v>1133.4166666666667</c:v>
                </c:pt>
                <c:pt idx="18">
                  <c:v>1170.0833333333333</c:v>
                </c:pt>
                <c:pt idx="19">
                  <c:v>1216.5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F-48A6-B47E-951E965F08AB}"/>
            </c:ext>
          </c:extLst>
        </c:ser>
        <c:ser>
          <c:idx val="1"/>
          <c:order val="1"/>
          <c:tx>
            <c:strRef>
              <c:f>Graficos!$AK$341:$AK$342</c:f>
              <c:strCache>
                <c:ptCount val="1"/>
                <c:pt idx="0">
                  <c:v>MADRID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Graficos!$AI$343:$AI$363</c:f>
              <c:strCach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</c:strCache>
            </c:strRef>
          </c:cat>
          <c:val>
            <c:numRef>
              <c:f>Graficos!$AK$343:$AK$363</c:f>
              <c:numCache>
                <c:formatCode>_("€"* #,##0.00_);_("€"* \(#,##0.00\);_("€"* "-"??_);_(@_)</c:formatCode>
                <c:ptCount val="20"/>
                <c:pt idx="0">
                  <c:v>2647.3333333333335</c:v>
                </c:pt>
                <c:pt idx="1">
                  <c:v>2766.25</c:v>
                </c:pt>
                <c:pt idx="2">
                  <c:v>2700.5833333333335</c:v>
                </c:pt>
                <c:pt idx="3">
                  <c:v>2600.5833333333335</c:v>
                </c:pt>
                <c:pt idx="4">
                  <c:v>2589</c:v>
                </c:pt>
                <c:pt idx="5">
                  <c:v>2610.5833333333335</c:v>
                </c:pt>
                <c:pt idx="6">
                  <c:v>2425.4166666666665</c:v>
                </c:pt>
                <c:pt idx="7">
                  <c:v>2253.4166666666665</c:v>
                </c:pt>
                <c:pt idx="8">
                  <c:v>2181.5833333333335</c:v>
                </c:pt>
                <c:pt idx="9">
                  <c:v>2162.6666666666665</c:v>
                </c:pt>
                <c:pt idx="10">
                  <c:v>2145.9166666666665</c:v>
                </c:pt>
                <c:pt idx="11">
                  <c:v>2175.5833333333335</c:v>
                </c:pt>
                <c:pt idx="12">
                  <c:v>2473.9166666666665</c:v>
                </c:pt>
                <c:pt idx="13">
                  <c:v>2720.4166666666665</c:v>
                </c:pt>
                <c:pt idx="14">
                  <c:v>2724.1666666666665</c:v>
                </c:pt>
                <c:pt idx="15">
                  <c:v>2857.1666666666665</c:v>
                </c:pt>
                <c:pt idx="16">
                  <c:v>3010.4166666666665</c:v>
                </c:pt>
                <c:pt idx="17">
                  <c:v>3133</c:v>
                </c:pt>
                <c:pt idx="18">
                  <c:v>3485.9166666666665</c:v>
                </c:pt>
                <c:pt idx="19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F-48A6-B47E-951E965F08AB}"/>
            </c:ext>
          </c:extLst>
        </c:ser>
        <c:ser>
          <c:idx val="2"/>
          <c:order val="2"/>
          <c:tx>
            <c:strRef>
              <c:f>Graficos!$AL$341:$AL$342</c:f>
              <c:strCache>
                <c:ptCount val="1"/>
                <c:pt idx="0">
                  <c:v>SEVILLA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Graficos!$AI$343:$AI$363</c:f>
              <c:strCach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</c:strCache>
            </c:strRef>
          </c:cat>
          <c:val>
            <c:numRef>
              <c:f>Graficos!$AL$343:$AL$363</c:f>
              <c:numCache>
                <c:formatCode>_("€"* #,##0.00_);_("€"* \(#,##0.00\);_("€"* "-"??_);_(@_)</c:formatCode>
                <c:ptCount val="20"/>
                <c:pt idx="0">
                  <c:v>1815</c:v>
                </c:pt>
                <c:pt idx="1">
                  <c:v>1852.5</c:v>
                </c:pt>
                <c:pt idx="2">
                  <c:v>1910.8333333333333</c:v>
                </c:pt>
                <c:pt idx="3">
                  <c:v>1798.9166666666667</c:v>
                </c:pt>
                <c:pt idx="4">
                  <c:v>1810.25</c:v>
                </c:pt>
                <c:pt idx="5">
                  <c:v>1872.5</c:v>
                </c:pt>
                <c:pt idx="6">
                  <c:v>1688.0833333333333</c:v>
                </c:pt>
                <c:pt idx="7">
                  <c:v>1488.5833333333333</c:v>
                </c:pt>
                <c:pt idx="8">
                  <c:v>1394.9166666666667</c:v>
                </c:pt>
                <c:pt idx="9">
                  <c:v>1385.4166666666667</c:v>
                </c:pt>
                <c:pt idx="10">
                  <c:v>1379.1666666666667</c:v>
                </c:pt>
                <c:pt idx="11">
                  <c:v>1372.5</c:v>
                </c:pt>
                <c:pt idx="12">
                  <c:v>1388.75</c:v>
                </c:pt>
                <c:pt idx="13">
                  <c:v>1411.5</c:v>
                </c:pt>
                <c:pt idx="14">
                  <c:v>1408.1666666666667</c:v>
                </c:pt>
                <c:pt idx="15">
                  <c:v>1395.1666666666667</c:v>
                </c:pt>
                <c:pt idx="16">
                  <c:v>1426.75</c:v>
                </c:pt>
                <c:pt idx="17">
                  <c:v>1515.3333333333333</c:v>
                </c:pt>
                <c:pt idx="18">
                  <c:v>1587.9166666666667</c:v>
                </c:pt>
                <c:pt idx="19">
                  <c:v>1590.5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F-48A6-B47E-951E965F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168880"/>
        <c:axId val="940158800"/>
      </c:lineChart>
      <c:catAx>
        <c:axId val="9401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158800"/>
        <c:crosses val="autoZero"/>
        <c:auto val="1"/>
        <c:lblAlgn val="ctr"/>
        <c:lblOffset val="100"/>
        <c:noMultiLvlLbl val="0"/>
      </c:catAx>
      <c:valAx>
        <c:axId val="940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16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COMPARATIVO.xlsx]Graficos!ALQ-CUNETA ASCENSORES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Graficos!$H$271:$H$272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Graficos!$G$273:$G$274</c:f>
              <c:strCache>
                <c:ptCount val="1"/>
                <c:pt idx="0">
                  <c:v>Sevilla</c:v>
                </c:pt>
              </c:strCache>
            </c:strRef>
          </c:cat>
          <c:val>
            <c:numRef>
              <c:f>Graficos!$H$273:$H$274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B36-465A-B1BC-450141A5F38E}"/>
            </c:ext>
          </c:extLst>
        </c:ser>
        <c:ser>
          <c:idx val="1"/>
          <c:order val="1"/>
          <c:tx>
            <c:strRef>
              <c:f>Graficos!$I$271:$I$272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Graficos!$G$273:$G$274</c:f>
              <c:strCache>
                <c:ptCount val="1"/>
                <c:pt idx="0">
                  <c:v>Sevilla</c:v>
                </c:pt>
              </c:strCache>
            </c:strRef>
          </c:cat>
          <c:val>
            <c:numRef>
              <c:f>Graficos!$I$273:$I$274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B36-465A-B1BC-450141A5F3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13764624"/>
        <c:axId val="1113762704"/>
      </c:barChart>
      <c:catAx>
        <c:axId val="11137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3762704"/>
        <c:crosses val="autoZero"/>
        <c:auto val="1"/>
        <c:lblAlgn val="ctr"/>
        <c:lblOffset val="100"/>
        <c:noMultiLvlLbl val="0"/>
      </c:catAx>
      <c:valAx>
        <c:axId val="11137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37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COMPARATIVO.xlsx]Graficos!ALQ-CUENTA-VIVIENDA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Graficos!$N$271:$N$272</c:f>
              <c:strCache>
                <c:ptCount val="1"/>
                <c:pt idx="0">
                  <c:v>Piso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Graficos!$M$273:$M$274</c:f>
              <c:strCache>
                <c:ptCount val="1"/>
                <c:pt idx="0">
                  <c:v>Sevilla</c:v>
                </c:pt>
              </c:strCache>
            </c:strRef>
          </c:cat>
          <c:val>
            <c:numRef>
              <c:f>Graficos!$N$273:$N$274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D52-402C-ADF3-51E06DA8FC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23567775"/>
        <c:axId val="323569215"/>
      </c:barChart>
      <c:catAx>
        <c:axId val="32356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569215"/>
        <c:crosses val="autoZero"/>
        <c:auto val="1"/>
        <c:lblAlgn val="ctr"/>
        <c:lblOffset val="100"/>
        <c:noMultiLvlLbl val="0"/>
      </c:catAx>
      <c:valAx>
        <c:axId val="3235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56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COMPARATIVO.xlsx]Graficos!TABLAS_COMPRA_MED_MIN_MAX2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Graficos!$CB$31:$CB$32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Graficos!$CB$33</c:f>
              <c:numCache>
                <c:formatCode>_-* #,##0\ "€"_-;\-* #,##0\ "€"_-;_-* "-"??\ "€"_-;_-@_-</c:formatCode>
                <c:ptCount val="1"/>
                <c:pt idx="0">
                  <c:v>949487.93779904302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5-4053-8758-F6C2619FB53C}"/>
            </c:ext>
          </c:extLst>
        </c:ser>
        <c:ser>
          <c:idx val="1"/>
          <c:order val="1"/>
          <c:tx>
            <c:strRef>
              <c:f>Graficos!$CC$31:$CC$32</c:f>
              <c:strCache>
                <c:ptCount val="1"/>
                <c:pt idx="0">
                  <c:v>Sevilla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Graficos!$CC$33</c:f>
              <c:numCache>
                <c:formatCode>_-* #,##0\ "€"_-;\-* #,##0\ "€"_-;_-* "-"??\ "€"_-;_-@_-</c:formatCode>
                <c:ptCount val="1"/>
                <c:pt idx="0">
                  <c:v>258819.65034965036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06-43AD-951C-3BFF3F5C2D2B}"/>
            </c:ext>
          </c:extLst>
        </c:ser>
        <c:ser>
          <c:idx val="2"/>
          <c:order val="2"/>
          <c:tx>
            <c:strRef>
              <c:f>Graficos!$CD$31:$CD$32</c:f>
              <c:strCache>
                <c:ptCount val="1"/>
                <c:pt idx="0">
                  <c:v>Algeciras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Graficos!$CD$33</c:f>
              <c:numCache>
                <c:formatCode>_-* #,##0\ "€"_-;\-* #,##0\ "€"_-;_-* "-"??\ "€"_-;_-@_-</c:formatCode>
                <c:ptCount val="1"/>
                <c:pt idx="0">
                  <c:v>146956.36363636365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F3-47BF-A67D-B1472042BF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3153567"/>
        <c:axId val="473155007"/>
      </c:barChart>
      <c:catAx>
        <c:axId val="47315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155007"/>
        <c:crosses val="autoZero"/>
        <c:auto val="1"/>
        <c:lblAlgn val="ctr"/>
        <c:lblOffset val="100"/>
        <c:noMultiLvlLbl val="0"/>
      </c:catAx>
      <c:valAx>
        <c:axId val="4731550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crossAx val="47315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COMPARATIVO.xlsx]Graficos!ALQUILER-GARAJE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Graficos!$AN$212:$AN$213</c:f>
              <c:strCache>
                <c:ptCount val="1"/>
                <c:pt idx="0">
                  <c:v>No incluido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36-4BC7-B7AA-6B2A6DC1BCF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36-4BC7-B7AA-6B2A6DC1BCF8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36-4BC7-B7AA-6B2A6DC1BC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Graficos!$AM$214:$AM$217</c:f>
              <c:strCache>
                <c:ptCount val="3"/>
                <c:pt idx="0">
                  <c:v>Madrid</c:v>
                </c:pt>
                <c:pt idx="1">
                  <c:v>Sevilla</c:v>
                </c:pt>
                <c:pt idx="2">
                  <c:v>Algeciras</c:v>
                </c:pt>
              </c:strCache>
            </c:strRef>
          </c:cat>
          <c:val>
            <c:numRef>
              <c:f>Graficos!$AN$214:$AN$217</c:f>
              <c:numCache>
                <c:formatCode>_-* #,##0\ "€"_-;\-* #,##0\ "€"_-;_-* "-"??\ "€"_-;_-@_-</c:formatCode>
                <c:ptCount val="3"/>
                <c:pt idx="0">
                  <c:v>2167.2079207920792</c:v>
                </c:pt>
                <c:pt idx="1">
                  <c:v>1377.391304347826</c:v>
                </c:pt>
                <c:pt idx="2">
                  <c:v>692.5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6-4BC7-B7AA-6B2A6DC1BC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5321088"/>
        <c:axId val="1735304768"/>
      </c:barChart>
      <c:catAx>
        <c:axId val="17353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5304768"/>
        <c:crosses val="autoZero"/>
        <c:auto val="1"/>
        <c:lblAlgn val="ctr"/>
        <c:lblOffset val="100"/>
        <c:noMultiLvlLbl val="0"/>
      </c:catAx>
      <c:valAx>
        <c:axId val="17353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532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COMPARATIVO.xlsx]Graficos!COMPR-GARAJE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Graficos!$CO$237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Graficos!$CN$238:$CN$241</c:f>
              <c:strCache>
                <c:ptCount val="3"/>
                <c:pt idx="0">
                  <c:v>Algeciras</c:v>
                </c:pt>
                <c:pt idx="1">
                  <c:v>Sevilla</c:v>
                </c:pt>
                <c:pt idx="2">
                  <c:v>Madrid</c:v>
                </c:pt>
              </c:strCache>
            </c:strRef>
          </c:cat>
          <c:val>
            <c:numRef>
              <c:f>Graficos!$CO$238:$CO$241</c:f>
              <c:numCache>
                <c:formatCode>_-* #,##0\ "€"_-;\-* #,##0\ "€"_-;_-* "-"??\ "€"_-;_-@_-</c:formatCode>
                <c:ptCount val="3"/>
                <c:pt idx="0">
                  <c:v>245979.4827586207</c:v>
                </c:pt>
                <c:pt idx="1">
                  <c:v>330638.52403100778</c:v>
                </c:pt>
                <c:pt idx="2">
                  <c:v>1418812.5982100801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1-4F11-BB75-0CC673CDE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5354208"/>
        <c:axId val="1735348448"/>
      </c:barChart>
      <c:catAx>
        <c:axId val="1735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5348448"/>
        <c:crosses val="autoZero"/>
        <c:auto val="1"/>
        <c:lblAlgn val="ctr"/>
        <c:lblOffset val="100"/>
        <c:noMultiLvlLbl val="0"/>
      </c:catAx>
      <c:valAx>
        <c:axId val="1735348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crossAx val="1735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COMPARATIVO.xlsx]Graficos!COM-PRECIO-GARAJES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Graficos!$DD$302:$DD$303</c:f>
              <c:strCache>
                <c:ptCount val="1"/>
                <c:pt idx="0">
                  <c:v>Garaje incluido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Graficos!$DC$304:$DC$306</c:f>
              <c:strCache>
                <c:ptCount val="3"/>
                <c:pt idx="0">
                  <c:v>Madrid</c:v>
                </c:pt>
                <c:pt idx="1">
                  <c:v>Sevilla</c:v>
                </c:pt>
                <c:pt idx="2">
                  <c:v>Algeciras</c:v>
                </c:pt>
              </c:strCache>
            </c:strRef>
          </c:cat>
          <c:val>
            <c:numRef>
              <c:f>Graficos!$DD$304:$DD$306</c:f>
              <c:numCache>
                <c:formatCode>_-* #,##0\ "€"_-;\-* #,##0\ "€"_-;_-* "-"??\ "€"_-;_-@_-</c:formatCode>
                <c:ptCount val="3"/>
                <c:pt idx="0">
                  <c:v>847131.28903654485</c:v>
                </c:pt>
                <c:pt idx="1">
                  <c:v>262922.87179487181</c:v>
                </c:pt>
                <c:pt idx="2">
                  <c:v>172055.6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8-46D8-B071-0E71E0346913}"/>
            </c:ext>
          </c:extLst>
        </c:ser>
        <c:ser>
          <c:idx val="1"/>
          <c:order val="1"/>
          <c:tx>
            <c:strRef>
              <c:f>Graficos!$DE$302:$DE$303</c:f>
              <c:strCache>
                <c:ptCount val="1"/>
                <c:pt idx="0">
                  <c:v>No incluido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Graficos!$DC$304:$DC$306</c:f>
              <c:strCache>
                <c:ptCount val="3"/>
                <c:pt idx="0">
                  <c:v>Madrid</c:v>
                </c:pt>
                <c:pt idx="1">
                  <c:v>Sevilla</c:v>
                </c:pt>
                <c:pt idx="2">
                  <c:v>Algeciras</c:v>
                </c:pt>
              </c:strCache>
            </c:strRef>
          </c:cat>
          <c:val>
            <c:numRef>
              <c:f>Graficos!$DE$304:$DE$306</c:f>
              <c:numCache>
                <c:formatCode>_-* #,##0\ "€"_-;\-* #,##0\ "€"_-;_-* "-"??\ "€"_-;_-@_-</c:formatCode>
                <c:ptCount val="3"/>
                <c:pt idx="0">
                  <c:v>914214.37727272732</c:v>
                </c:pt>
                <c:pt idx="1">
                  <c:v>249541.8208955224</c:v>
                </c:pt>
                <c:pt idx="2">
                  <c:v>55720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D98-46D8-B071-0E71E0346913}"/>
            </c:ext>
          </c:extLst>
        </c:ser>
        <c:ser>
          <c:idx val="2"/>
          <c:order val="2"/>
          <c:tx>
            <c:strRef>
              <c:f>Graficos!$DF$302:$DF$303</c:f>
              <c:strCache>
                <c:ptCount val="1"/>
                <c:pt idx="0">
                  <c:v>Pago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Graficos!$DC$304:$DC$306</c:f>
              <c:strCache>
                <c:ptCount val="3"/>
                <c:pt idx="0">
                  <c:v>Madrid</c:v>
                </c:pt>
                <c:pt idx="1">
                  <c:v>Sevilla</c:v>
                </c:pt>
                <c:pt idx="2">
                  <c:v>Algeciras</c:v>
                </c:pt>
              </c:strCache>
            </c:strRef>
          </c:cat>
          <c:val>
            <c:numRef>
              <c:f>Graficos!$DF$304:$DF$306</c:f>
              <c:numCache>
                <c:formatCode>_-* #,##0\ "€"_-;\-* #,##0\ "€"_-;_-* "-"??\ "€"_-;_-@_-</c:formatCode>
                <c:ptCount val="3"/>
                <c:pt idx="0">
                  <c:v>888779.8</c:v>
                </c:pt>
                <c:pt idx="1">
                  <c:v>289660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D98-46D8-B071-0E71E03469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3944976"/>
        <c:axId val="393944496"/>
      </c:barChart>
      <c:catAx>
        <c:axId val="3939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944496"/>
        <c:crosses val="autoZero"/>
        <c:auto val="1"/>
        <c:lblAlgn val="ctr"/>
        <c:lblOffset val="100"/>
        <c:noMultiLvlLbl val="0"/>
      </c:catAx>
      <c:valAx>
        <c:axId val="3939444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crossAx val="393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COMPARATIVO.xlsx]Graficos!TablaDinámica2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Graficos!$AN$244:$AN$245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Graficos!$AM$246:$AM$249</c:f>
              <c:strCache>
                <c:ptCount val="3"/>
                <c:pt idx="0">
                  <c:v>Madrid</c:v>
                </c:pt>
                <c:pt idx="1">
                  <c:v>Sevilla</c:v>
                </c:pt>
                <c:pt idx="2">
                  <c:v>Algeciras</c:v>
                </c:pt>
              </c:strCache>
            </c:strRef>
          </c:cat>
          <c:val>
            <c:numRef>
              <c:f>Graficos!$AN$246:$AN$249</c:f>
              <c:numCache>
                <c:formatCode>0</c:formatCode>
                <c:ptCount val="3"/>
                <c:pt idx="0">
                  <c:v>67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8-45AB-9685-592AD9ADA76E}"/>
            </c:ext>
          </c:extLst>
        </c:ser>
        <c:ser>
          <c:idx val="1"/>
          <c:order val="1"/>
          <c:tx>
            <c:strRef>
              <c:f>Graficos!$AO$244:$AO$245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Graficos!$AM$246:$AM$249</c:f>
              <c:strCache>
                <c:ptCount val="3"/>
                <c:pt idx="0">
                  <c:v>Madrid</c:v>
                </c:pt>
                <c:pt idx="1">
                  <c:v>Sevilla</c:v>
                </c:pt>
                <c:pt idx="2">
                  <c:v>Algeciras</c:v>
                </c:pt>
              </c:strCache>
            </c:strRef>
          </c:cat>
          <c:val>
            <c:numRef>
              <c:f>Graficos!$AO$246:$AO$249</c:f>
              <c:numCache>
                <c:formatCode>0</c:formatCode>
                <c:ptCount val="3"/>
                <c:pt idx="0">
                  <c:v>33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68-45AB-9685-592AD9ADA76E}"/>
            </c:ext>
          </c:extLst>
        </c:ser>
        <c:ser>
          <c:idx val="2"/>
          <c:order val="2"/>
          <c:tx>
            <c:strRef>
              <c:f>Graficos!$AP$244:$AP$245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Graficos!$AM$246:$AM$249</c:f>
              <c:strCache>
                <c:ptCount val="3"/>
                <c:pt idx="0">
                  <c:v>Madrid</c:v>
                </c:pt>
                <c:pt idx="1">
                  <c:v>Sevilla</c:v>
                </c:pt>
                <c:pt idx="2">
                  <c:v>Algeciras</c:v>
                </c:pt>
              </c:strCache>
            </c:strRef>
          </c:cat>
          <c:val>
            <c:numRef>
              <c:f>Graficos!$AP$246:$AP$249</c:f>
              <c:numCache>
                <c:formatCode>0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68-45AB-9685-592AD9ADA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779350880"/>
        <c:axId val="779352800"/>
      </c:barChart>
      <c:catAx>
        <c:axId val="7793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9352800"/>
        <c:crosses val="autoZero"/>
        <c:auto val="1"/>
        <c:lblAlgn val="ctr"/>
        <c:lblOffset val="100"/>
        <c:noMultiLvlLbl val="0"/>
      </c:catAx>
      <c:valAx>
        <c:axId val="7793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93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COMPARATIVO.xlsx]Graficos!TablaDinámica3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Graficos!$DT$300:$DT$301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Graficos!$DS$302:$DS$304</c:f>
              <c:strCache>
                <c:ptCount val="3"/>
                <c:pt idx="0">
                  <c:v>Madrid</c:v>
                </c:pt>
                <c:pt idx="1">
                  <c:v>Sevilla</c:v>
                </c:pt>
                <c:pt idx="2">
                  <c:v>Algeciras</c:v>
                </c:pt>
              </c:strCache>
            </c:strRef>
          </c:cat>
          <c:val>
            <c:numRef>
              <c:f>Graficos!$DT$302:$DT$304</c:f>
              <c:numCache>
                <c:formatCode>0</c:formatCode>
                <c:ptCount val="3"/>
                <c:pt idx="0">
                  <c:v>351</c:v>
                </c:pt>
                <c:pt idx="1">
                  <c:v>112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8-48A5-AE34-4FD978459559}"/>
            </c:ext>
          </c:extLst>
        </c:ser>
        <c:ser>
          <c:idx val="1"/>
          <c:order val="1"/>
          <c:tx>
            <c:strRef>
              <c:f>Graficos!$DU$300:$DU$301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Graficos!$DS$302:$DS$304</c:f>
              <c:strCache>
                <c:ptCount val="3"/>
                <c:pt idx="0">
                  <c:v>Madrid</c:v>
                </c:pt>
                <c:pt idx="1">
                  <c:v>Sevilla</c:v>
                </c:pt>
                <c:pt idx="2">
                  <c:v>Algeciras</c:v>
                </c:pt>
              </c:strCache>
            </c:strRef>
          </c:cat>
          <c:val>
            <c:numRef>
              <c:f>Graficos!$DU$302:$DU$304</c:f>
              <c:numCache>
                <c:formatCode>0</c:formatCode>
                <c:ptCount val="3"/>
                <c:pt idx="0">
                  <c:v>67</c:v>
                </c:pt>
                <c:pt idx="1">
                  <c:v>31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8-48A5-AE34-4FD978459559}"/>
            </c:ext>
          </c:extLst>
        </c:ser>
        <c:ser>
          <c:idx val="2"/>
          <c:order val="2"/>
          <c:tx>
            <c:strRef>
              <c:f>Graficos!$DV$300:$DV$301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Graficos!$DS$302:$DS$304</c:f>
              <c:strCache>
                <c:ptCount val="3"/>
                <c:pt idx="0">
                  <c:v>Madrid</c:v>
                </c:pt>
                <c:pt idx="1">
                  <c:v>Sevilla</c:v>
                </c:pt>
                <c:pt idx="2">
                  <c:v>Algeciras</c:v>
                </c:pt>
              </c:strCache>
            </c:strRef>
          </c:cat>
          <c:val>
            <c:numRef>
              <c:f>Graficos!$DV$302:$DV$304</c:f>
              <c:numCache>
                <c:formatCode>0</c:formatCode>
                <c:ptCount val="3"/>
                <c:pt idx="0">
                  <c:v>108</c:v>
                </c:pt>
                <c:pt idx="1">
                  <c:v>85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8-48A5-AE34-4FD97845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2889008"/>
        <c:axId val="572894288"/>
      </c:barChart>
      <c:catAx>
        <c:axId val="5728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2894288"/>
        <c:crosses val="autoZero"/>
        <c:auto val="1"/>
        <c:lblAlgn val="ctr"/>
        <c:lblOffset val="100"/>
        <c:noMultiLvlLbl val="0"/>
      </c:catAx>
      <c:valAx>
        <c:axId val="5728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28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Graficos!$A$58</c:f>
              <c:strCache>
                <c:ptCount val="1"/>
                <c:pt idx="0">
                  <c:v>Algeciras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2D-4139-8C76-A60608D7F6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2D-4139-8C76-A60608D7F6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2D-4139-8C76-A60608D7F6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Graficos!$B$57:$D$57</c:f>
              <c:strCache>
                <c:ptCount val="3"/>
                <c:pt idx="0">
                  <c:v>Garaje incluido</c:v>
                </c:pt>
                <c:pt idx="1">
                  <c:v>No incluido</c:v>
                </c:pt>
                <c:pt idx="2">
                  <c:v>Pago</c:v>
                </c:pt>
              </c:strCache>
            </c:strRef>
          </c:cat>
          <c:val>
            <c:numRef>
              <c:f>Graficos!$B$58:$D$58</c:f>
              <c:numCache>
                <c:formatCode>0</c:formatCode>
                <c:ptCount val="3"/>
                <c:pt idx="0">
                  <c:v>43</c:v>
                </c:pt>
                <c:pt idx="1">
                  <c:v>15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2D-4139-8C76-A60608D7F6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COMPARATIVO.xlsx]Graficos!EVOLUTIVO-ALQUILER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Graficos!$D$347:$D$348</c:f>
              <c:strCache>
                <c:ptCount val="1"/>
                <c:pt idx="0">
                  <c:v>ALGECIRAS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Graficos!$C$349:$C$368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strCache>
            </c:strRef>
          </c:cat>
          <c:val>
            <c:numRef>
              <c:f>Graficos!$D$349:$D$368</c:f>
              <c:numCache>
                <c:formatCode>_("€"* #,##0.00_);_("€"* \(#,##0.00\);_("€"* "-"??_);_(@_)</c:formatCode>
                <c:ptCount val="19"/>
                <c:pt idx="3">
                  <c:v>5.6499999999999995</c:v>
                </c:pt>
                <c:pt idx="4">
                  <c:v>5.4833333333333334</c:v>
                </c:pt>
                <c:pt idx="5">
                  <c:v>5.458333333333333</c:v>
                </c:pt>
                <c:pt idx="6">
                  <c:v>5.2166666666666668</c:v>
                </c:pt>
                <c:pt idx="7">
                  <c:v>5.1250000000000009</c:v>
                </c:pt>
                <c:pt idx="8">
                  <c:v>5.1833333333333345</c:v>
                </c:pt>
                <c:pt idx="9">
                  <c:v>5.4333333333333327</c:v>
                </c:pt>
                <c:pt idx="10">
                  <c:v>5.7166666666666677</c:v>
                </c:pt>
                <c:pt idx="11">
                  <c:v>5.8</c:v>
                </c:pt>
                <c:pt idx="12">
                  <c:v>6.0833333333333348</c:v>
                </c:pt>
                <c:pt idx="13">
                  <c:v>6.3833333333333329</c:v>
                </c:pt>
                <c:pt idx="14">
                  <c:v>6.416666666666667</c:v>
                </c:pt>
                <c:pt idx="15">
                  <c:v>6.8083333333333327</c:v>
                </c:pt>
                <c:pt idx="16">
                  <c:v>7.1500000000000012</c:v>
                </c:pt>
                <c:pt idx="17">
                  <c:v>7.5000000000000009</c:v>
                </c:pt>
                <c:pt idx="18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1-476B-8C3B-42ED09870403}"/>
            </c:ext>
          </c:extLst>
        </c:ser>
        <c:ser>
          <c:idx val="1"/>
          <c:order val="1"/>
          <c:tx>
            <c:strRef>
              <c:f>Graficos!$E$347:$E$348</c:f>
              <c:strCache>
                <c:ptCount val="1"/>
                <c:pt idx="0">
                  <c:v>MADRID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Graficos!$C$349:$C$368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strCache>
            </c:strRef>
          </c:cat>
          <c:val>
            <c:numRef>
              <c:f>Graficos!$E$349:$E$368</c:f>
              <c:numCache>
                <c:formatCode>_("€"* #,##0.00_);_("€"* \(#,##0.00\);_("€"* "-"??_);_(@_)</c:formatCode>
                <c:ptCount val="19"/>
                <c:pt idx="0">
                  <c:v>11.344444444444443</c:v>
                </c:pt>
                <c:pt idx="1">
                  <c:v>11.208333333333334</c:v>
                </c:pt>
                <c:pt idx="2">
                  <c:v>11.033333333333333</c:v>
                </c:pt>
                <c:pt idx="3">
                  <c:v>10.991666666666667</c:v>
                </c:pt>
                <c:pt idx="4">
                  <c:v>10.983333333333334</c:v>
                </c:pt>
                <c:pt idx="5">
                  <c:v>10.516666666666667</c:v>
                </c:pt>
                <c:pt idx="6">
                  <c:v>9.8916666666666675</c:v>
                </c:pt>
                <c:pt idx="7">
                  <c:v>9.9499999999999975</c:v>
                </c:pt>
                <c:pt idx="8">
                  <c:v>10.391666666666666</c:v>
                </c:pt>
                <c:pt idx="9">
                  <c:v>11.1</c:v>
                </c:pt>
                <c:pt idx="10">
                  <c:v>12.258333333333333</c:v>
                </c:pt>
                <c:pt idx="11">
                  <c:v>13.549999999999999</c:v>
                </c:pt>
                <c:pt idx="12">
                  <c:v>14.141666666666667</c:v>
                </c:pt>
                <c:pt idx="13">
                  <c:v>14.408333333333333</c:v>
                </c:pt>
                <c:pt idx="14">
                  <c:v>13.516666666666667</c:v>
                </c:pt>
                <c:pt idx="15">
                  <c:v>14.108333333333333</c:v>
                </c:pt>
                <c:pt idx="16">
                  <c:v>15.466666666666667</c:v>
                </c:pt>
                <c:pt idx="17">
                  <c:v>17.883333333333333</c:v>
                </c:pt>
                <c:pt idx="18">
                  <c:v>19.149999999999999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1-476B-8C3B-42ED09870403}"/>
            </c:ext>
          </c:extLst>
        </c:ser>
        <c:ser>
          <c:idx val="2"/>
          <c:order val="2"/>
          <c:tx>
            <c:strRef>
              <c:f>Graficos!$F$347:$F$348</c:f>
              <c:strCache>
                <c:ptCount val="1"/>
                <c:pt idx="0">
                  <c:v>SEVILLA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Graficos!$C$349:$C$368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strCache>
            </c:strRef>
          </c:cat>
          <c:val>
            <c:numRef>
              <c:f>Graficos!$F$349:$F$368</c:f>
              <c:numCache>
                <c:formatCode>_("€"* #,##0.00_);_("€"* \(#,##0.00\);_("€"* "-"??_);_(@_)</c:formatCode>
                <c:ptCount val="19"/>
                <c:pt idx="1">
                  <c:v>8.0857142857142854</c:v>
                </c:pt>
                <c:pt idx="2">
                  <c:v>7.3833333333333337</c:v>
                </c:pt>
                <c:pt idx="3">
                  <c:v>7.4416666666666664</c:v>
                </c:pt>
                <c:pt idx="4">
                  <c:v>7.6833333333333327</c:v>
                </c:pt>
                <c:pt idx="5">
                  <c:v>7.3583333333333334</c:v>
                </c:pt>
                <c:pt idx="6">
                  <c:v>6.5916666666666677</c:v>
                </c:pt>
                <c:pt idx="7">
                  <c:v>6.4000000000000012</c:v>
                </c:pt>
                <c:pt idx="8">
                  <c:v>6.6083333333333334</c:v>
                </c:pt>
                <c:pt idx="9">
                  <c:v>6.9833333333333334</c:v>
                </c:pt>
                <c:pt idx="10">
                  <c:v>7.3916666666666657</c:v>
                </c:pt>
                <c:pt idx="11">
                  <c:v>8.0083333333333346</c:v>
                </c:pt>
                <c:pt idx="12">
                  <c:v>8.6666666666666661</c:v>
                </c:pt>
                <c:pt idx="13">
                  <c:v>9.2083333333333321</c:v>
                </c:pt>
                <c:pt idx="14">
                  <c:v>9.1</c:v>
                </c:pt>
                <c:pt idx="15">
                  <c:v>9.2000000000000011</c:v>
                </c:pt>
                <c:pt idx="16">
                  <c:v>9.7583333333333346</c:v>
                </c:pt>
                <c:pt idx="17">
                  <c:v>10.399999999999999</c:v>
                </c:pt>
                <c:pt idx="18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41-476B-8C3B-42ED09870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489024"/>
        <c:axId val="751505824"/>
      </c:lineChart>
      <c:catAx>
        <c:axId val="7514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1505824"/>
        <c:crosses val="autoZero"/>
        <c:auto val="1"/>
        <c:lblAlgn val="ctr"/>
        <c:lblOffset val="100"/>
        <c:noMultiLvlLbl val="0"/>
      </c:catAx>
      <c:valAx>
        <c:axId val="75150582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14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COMPARATIVO.xlsx]Graficos!EVOLUTIVO-VENTAS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Graficos!$AJ$341:$AJ$342</c:f>
              <c:strCache>
                <c:ptCount val="1"/>
                <c:pt idx="0">
                  <c:v>ALGECIRAS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Graficos!$AI$343:$AI$363</c:f>
              <c:strCach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</c:strCache>
            </c:strRef>
          </c:cat>
          <c:val>
            <c:numRef>
              <c:f>Graficos!$AJ$343:$AJ$363</c:f>
              <c:numCache>
                <c:formatCode>_("€"* #,##0.00_);_("€"* \(#,##0.00\);_("€"* "-"??_);_(@_)</c:formatCode>
                <c:ptCount val="20"/>
                <c:pt idx="2">
                  <c:v>1429.3</c:v>
                </c:pt>
                <c:pt idx="3">
                  <c:v>1429.0833333333333</c:v>
                </c:pt>
                <c:pt idx="4">
                  <c:v>1395.1666666666667</c:v>
                </c:pt>
                <c:pt idx="5">
                  <c:v>1361.75</c:v>
                </c:pt>
                <c:pt idx="6">
                  <c:v>1222.9166666666667</c:v>
                </c:pt>
                <c:pt idx="7">
                  <c:v>1161</c:v>
                </c:pt>
                <c:pt idx="8">
                  <c:v>1060.1666666666667</c:v>
                </c:pt>
                <c:pt idx="9">
                  <c:v>1030.8333333333333</c:v>
                </c:pt>
                <c:pt idx="10">
                  <c:v>991.66666666666663</c:v>
                </c:pt>
                <c:pt idx="11">
                  <c:v>966.58333333333337</c:v>
                </c:pt>
                <c:pt idx="12">
                  <c:v>984.16666666666663</c:v>
                </c:pt>
                <c:pt idx="13">
                  <c:v>1038</c:v>
                </c:pt>
                <c:pt idx="14">
                  <c:v>1033.4166666666667</c:v>
                </c:pt>
                <c:pt idx="15">
                  <c:v>1048.25</c:v>
                </c:pt>
                <c:pt idx="16">
                  <c:v>1060.6666666666667</c:v>
                </c:pt>
                <c:pt idx="17">
                  <c:v>1133.4166666666667</c:v>
                </c:pt>
                <c:pt idx="18">
                  <c:v>1170.0833333333333</c:v>
                </c:pt>
                <c:pt idx="19">
                  <c:v>1216.5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1-4BDF-8EC2-2106A9686622}"/>
            </c:ext>
          </c:extLst>
        </c:ser>
        <c:ser>
          <c:idx val="1"/>
          <c:order val="1"/>
          <c:tx>
            <c:strRef>
              <c:f>Graficos!$AK$341:$AK$342</c:f>
              <c:strCache>
                <c:ptCount val="1"/>
                <c:pt idx="0">
                  <c:v>MADRID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Graficos!$AI$343:$AI$363</c:f>
              <c:strCach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</c:strCache>
            </c:strRef>
          </c:cat>
          <c:val>
            <c:numRef>
              <c:f>Graficos!$AK$343:$AK$363</c:f>
              <c:numCache>
                <c:formatCode>_("€"* #,##0.00_);_("€"* \(#,##0.00\);_("€"* "-"??_);_(@_)</c:formatCode>
                <c:ptCount val="20"/>
                <c:pt idx="0">
                  <c:v>2647.3333333333335</c:v>
                </c:pt>
                <c:pt idx="1">
                  <c:v>2766.25</c:v>
                </c:pt>
                <c:pt idx="2">
                  <c:v>2700.5833333333335</c:v>
                </c:pt>
                <c:pt idx="3">
                  <c:v>2600.5833333333335</c:v>
                </c:pt>
                <c:pt idx="4">
                  <c:v>2589</c:v>
                </c:pt>
                <c:pt idx="5">
                  <c:v>2610.5833333333335</c:v>
                </c:pt>
                <c:pt idx="6">
                  <c:v>2425.4166666666665</c:v>
                </c:pt>
                <c:pt idx="7">
                  <c:v>2253.4166666666665</c:v>
                </c:pt>
                <c:pt idx="8">
                  <c:v>2181.5833333333335</c:v>
                </c:pt>
                <c:pt idx="9">
                  <c:v>2162.6666666666665</c:v>
                </c:pt>
                <c:pt idx="10">
                  <c:v>2145.9166666666665</c:v>
                </c:pt>
                <c:pt idx="11">
                  <c:v>2175.5833333333335</c:v>
                </c:pt>
                <c:pt idx="12">
                  <c:v>2473.9166666666665</c:v>
                </c:pt>
                <c:pt idx="13">
                  <c:v>2720.4166666666665</c:v>
                </c:pt>
                <c:pt idx="14">
                  <c:v>2724.1666666666665</c:v>
                </c:pt>
                <c:pt idx="15">
                  <c:v>2857.1666666666665</c:v>
                </c:pt>
                <c:pt idx="16">
                  <c:v>3010.4166666666665</c:v>
                </c:pt>
                <c:pt idx="17">
                  <c:v>3133</c:v>
                </c:pt>
                <c:pt idx="18">
                  <c:v>3485.9166666666665</c:v>
                </c:pt>
                <c:pt idx="19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1-4BDF-8EC2-2106A9686622}"/>
            </c:ext>
          </c:extLst>
        </c:ser>
        <c:ser>
          <c:idx val="2"/>
          <c:order val="2"/>
          <c:tx>
            <c:strRef>
              <c:f>Graficos!$AL$341:$AL$342</c:f>
              <c:strCache>
                <c:ptCount val="1"/>
                <c:pt idx="0">
                  <c:v>SEVILLA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Graficos!$AI$343:$AI$363</c:f>
              <c:strCach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</c:strCache>
            </c:strRef>
          </c:cat>
          <c:val>
            <c:numRef>
              <c:f>Graficos!$AL$343:$AL$363</c:f>
              <c:numCache>
                <c:formatCode>_("€"* #,##0.00_);_("€"* \(#,##0.00\);_("€"* "-"??_);_(@_)</c:formatCode>
                <c:ptCount val="20"/>
                <c:pt idx="0">
                  <c:v>1815</c:v>
                </c:pt>
                <c:pt idx="1">
                  <c:v>1852.5</c:v>
                </c:pt>
                <c:pt idx="2">
                  <c:v>1910.8333333333333</c:v>
                </c:pt>
                <c:pt idx="3">
                  <c:v>1798.9166666666667</c:v>
                </c:pt>
                <c:pt idx="4">
                  <c:v>1810.25</c:v>
                </c:pt>
                <c:pt idx="5">
                  <c:v>1872.5</c:v>
                </c:pt>
                <c:pt idx="6">
                  <c:v>1688.0833333333333</c:v>
                </c:pt>
                <c:pt idx="7">
                  <c:v>1488.5833333333333</c:v>
                </c:pt>
                <c:pt idx="8">
                  <c:v>1394.9166666666667</c:v>
                </c:pt>
                <c:pt idx="9">
                  <c:v>1385.4166666666667</c:v>
                </c:pt>
                <c:pt idx="10">
                  <c:v>1379.1666666666667</c:v>
                </c:pt>
                <c:pt idx="11">
                  <c:v>1372.5</c:v>
                </c:pt>
                <c:pt idx="12">
                  <c:v>1388.75</c:v>
                </c:pt>
                <c:pt idx="13">
                  <c:v>1411.5</c:v>
                </c:pt>
                <c:pt idx="14">
                  <c:v>1408.1666666666667</c:v>
                </c:pt>
                <c:pt idx="15">
                  <c:v>1395.1666666666667</c:v>
                </c:pt>
                <c:pt idx="16">
                  <c:v>1426.75</c:v>
                </c:pt>
                <c:pt idx="17">
                  <c:v>1515.3333333333333</c:v>
                </c:pt>
                <c:pt idx="18">
                  <c:v>1587.9166666666667</c:v>
                </c:pt>
                <c:pt idx="19">
                  <c:v>1590.5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11-4BDF-8EC2-2106A9686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168880"/>
        <c:axId val="940158800"/>
      </c:lineChart>
      <c:catAx>
        <c:axId val="9401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158800"/>
        <c:crosses val="autoZero"/>
        <c:auto val="1"/>
        <c:lblAlgn val="ctr"/>
        <c:lblOffset val="100"/>
        <c:noMultiLvlLbl val="0"/>
      </c:catAx>
      <c:valAx>
        <c:axId val="94015880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16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COMPARATIVO.xlsx]Graficos!TABLAS_ALQ_MED_MIN_MAX2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tx2">
              <a:lumMod val="50000"/>
              <a:lumOff val="5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tx2">
              <a:lumMod val="50000"/>
              <a:lumOff val="5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tx2">
              <a:lumMod val="50000"/>
              <a:lumOff val="5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578518388018473E-2"/>
          <c:y val="0.17717679078976042"/>
          <c:w val="0.92284747492542951"/>
          <c:h val="0.45132909543614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Graficos!$B$34:$B$35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Graficos!$B$36</c:f>
              <c:numCache>
                <c:formatCode>_-* #,##0\ "€"_-;\-* #,##0\ "€"_-;_-* "-"??\ "€"_-;_-@_-</c:formatCode>
                <c:ptCount val="1"/>
                <c:pt idx="0">
                  <c:v>2171.88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E-4217-BECF-88DD1DF3577F}"/>
            </c:ext>
          </c:extLst>
        </c:ser>
        <c:ser>
          <c:idx val="1"/>
          <c:order val="1"/>
          <c:tx>
            <c:strRef>
              <c:f>Graficos!$C$34:$C$35</c:f>
              <c:strCache>
                <c:ptCount val="1"/>
                <c:pt idx="0">
                  <c:v>Sevilla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Graficos!$A$36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Graficos!$C$36</c:f>
              <c:numCache>
                <c:formatCode>_-* #,##0\ "€"_-;\-* #,##0\ "€"_-;_-* "-"??\ "€"_-;_-@_-</c:formatCode>
                <c:ptCount val="1"/>
                <c:pt idx="0">
                  <c:v>1377.391304347826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8B-41CB-A71E-3DDF97D1A1F9}"/>
            </c:ext>
          </c:extLst>
        </c:ser>
        <c:ser>
          <c:idx val="2"/>
          <c:order val="2"/>
          <c:tx>
            <c:strRef>
              <c:f>Graficos!$D$34:$D$35</c:f>
              <c:strCache>
                <c:ptCount val="1"/>
                <c:pt idx="0">
                  <c:v>Algeciras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Graficos!$A$36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Graficos!$D$36</c:f>
              <c:numCache>
                <c:formatCode>_-* #,##0\ "€"_-;\-* #,##0\ "€"_-;_-* "-"??\ "€"_-;_-@_-</c:formatCode>
                <c:ptCount val="1"/>
                <c:pt idx="0">
                  <c:v>692.5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8B-41CB-A71E-3DDF97D1A1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5936511"/>
        <c:axId val="465937471"/>
      </c:barChart>
      <c:catAx>
        <c:axId val="46593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937471"/>
        <c:crosses val="autoZero"/>
        <c:auto val="1"/>
        <c:lblAlgn val="ctr"/>
        <c:lblOffset val="100"/>
        <c:noMultiLvlLbl val="0"/>
      </c:catAx>
      <c:valAx>
        <c:axId val="465937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crossAx val="465936511"/>
        <c:crosses val="autoZero"/>
        <c:crossBetween val="between"/>
      </c:valAx>
      <c:spPr>
        <a:noFill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COMPARATIVO.xlsx]Graficos!ALQ-MEDIA-PISO-COS/METRO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Graficos!$B$103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Graficos!$A$104:$A$111</c:f>
              <c:strCache>
                <c:ptCount val="7"/>
                <c:pt idx="0">
                  <c:v>Bajo</c:v>
                </c:pt>
                <c:pt idx="1">
                  <c:v>1º</c:v>
                </c:pt>
                <c:pt idx="2">
                  <c:v>2º</c:v>
                </c:pt>
                <c:pt idx="3">
                  <c:v>3º</c:v>
                </c:pt>
                <c:pt idx="4">
                  <c:v>4º</c:v>
                </c:pt>
                <c:pt idx="5">
                  <c:v>5º</c:v>
                </c:pt>
                <c:pt idx="6">
                  <c:v>6º</c:v>
                </c:pt>
              </c:strCache>
            </c:strRef>
          </c:cat>
          <c:val>
            <c:numRef>
              <c:f>Graficos!$B$104:$B$111</c:f>
              <c:numCache>
                <c:formatCode>_-* #,##0.0\ "€"_-;\-* #,##0.0\ "€"_-;_-* "-"??\ "€"_-;_-@_-</c:formatCode>
                <c:ptCount val="7"/>
                <c:pt idx="0">
                  <c:v>14.918079096045197</c:v>
                </c:pt>
                <c:pt idx="1">
                  <c:v>12.361029411764706</c:v>
                </c:pt>
                <c:pt idx="2">
                  <c:v>9.2434015233399869</c:v>
                </c:pt>
                <c:pt idx="3">
                  <c:v>19.659722222222221</c:v>
                </c:pt>
                <c:pt idx="4">
                  <c:v>13</c:v>
                </c:pt>
                <c:pt idx="5">
                  <c:v>25.653044871794872</c:v>
                </c:pt>
                <c:pt idx="6">
                  <c:v>9.7087378640776691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3-4CB9-AC8D-2664E57F74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7043456"/>
        <c:axId val="1027052096"/>
      </c:barChart>
      <c:catAx>
        <c:axId val="10270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7052096"/>
        <c:crosses val="autoZero"/>
        <c:auto val="1"/>
        <c:lblAlgn val="ctr"/>
        <c:lblOffset val="100"/>
        <c:noMultiLvlLbl val="0"/>
      </c:catAx>
      <c:valAx>
        <c:axId val="1027052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\ &quot;€&quot;_-;\-* #,##0.0\ &quot;€&quot;_-;_-* &quot;-&quot;??\ &quot;€&quot;_-;_-@_-" sourceLinked="1"/>
        <c:majorTickMark val="none"/>
        <c:minorTickMark val="none"/>
        <c:tickLblPos val="nextTo"/>
        <c:crossAx val="1027043456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COMPARATIVO.xlsx]Graficos!ALQ-MEDIA-HABI -COS/METRO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Graficos!$E$103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Graficos!$D$104:$D$108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Graficos!$E$104:$E$108</c:f>
              <c:numCache>
                <c:formatCode>_-* #,##0.0\ "€"_-;\-* #,##0.0\ "€"_-;_-* "-"??\ "€"_-;_-@_-</c:formatCode>
                <c:ptCount val="4"/>
                <c:pt idx="0">
                  <c:v>13.177041265219653</c:v>
                </c:pt>
                <c:pt idx="1">
                  <c:v>12.905095737917389</c:v>
                </c:pt>
                <c:pt idx="2">
                  <c:v>14.05437008409764</c:v>
                </c:pt>
                <c:pt idx="3">
                  <c:v>12.400490314368238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5-42EA-B816-4C7264D1F6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4235984"/>
        <c:axId val="884258544"/>
      </c:barChart>
      <c:catAx>
        <c:axId val="88423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258544"/>
        <c:crosses val="autoZero"/>
        <c:auto val="1"/>
        <c:lblAlgn val="ctr"/>
        <c:lblOffset val="100"/>
        <c:noMultiLvlLbl val="0"/>
      </c:catAx>
      <c:valAx>
        <c:axId val="884258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\ &quot;€&quot;_-;\-* #,##0.0\ &quot;€&quot;_-;_-* &quot;-&quot;??\ &quot;€&quot;_-;_-@_-" sourceLinked="1"/>
        <c:majorTickMark val="none"/>
        <c:minorTickMark val="none"/>
        <c:tickLblPos val="nextTo"/>
        <c:crossAx val="88423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COMPARATIVO.xlsx]Graficos!ALQUILER-GARAJE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rgbClr val="FF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786784714686325E-3"/>
          <c:y val="8.2276848343214012E-2"/>
          <c:w val="0.98284264305706293"/>
          <c:h val="0.758617277784779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Graficos!$AN$212:$AN$213</c:f>
              <c:strCache>
                <c:ptCount val="1"/>
                <c:pt idx="0">
                  <c:v>No incluido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2-46D9-839A-10FFBF16B1D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2-46D9-839A-10FFBF16B1D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2-46D9-839A-10FFBF16B1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Graficos!$AM$214:$AM$217</c:f>
              <c:strCache>
                <c:ptCount val="3"/>
                <c:pt idx="0">
                  <c:v>Madrid</c:v>
                </c:pt>
                <c:pt idx="1">
                  <c:v>Sevilla</c:v>
                </c:pt>
                <c:pt idx="2">
                  <c:v>Algeciras</c:v>
                </c:pt>
              </c:strCache>
            </c:strRef>
          </c:cat>
          <c:val>
            <c:numRef>
              <c:f>Graficos!$AN$214:$AN$217</c:f>
              <c:numCache>
                <c:formatCode>_-* #,##0\ "€"_-;\-* #,##0\ "€"_-;_-* "-"??\ "€"_-;_-@_-</c:formatCode>
                <c:ptCount val="3"/>
                <c:pt idx="0">
                  <c:v>2167.2079207920792</c:v>
                </c:pt>
                <c:pt idx="1">
                  <c:v>1377.391304347826</c:v>
                </c:pt>
                <c:pt idx="2">
                  <c:v>692.5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42-46D9-839A-10FFBF16B1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5321088"/>
        <c:axId val="1735304768"/>
      </c:barChart>
      <c:catAx>
        <c:axId val="17353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5304768"/>
        <c:crosses val="autoZero"/>
        <c:auto val="1"/>
        <c:lblAlgn val="ctr"/>
        <c:lblOffset val="100"/>
        <c:noMultiLvlLbl val="0"/>
      </c:catAx>
      <c:valAx>
        <c:axId val="1735304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crossAx val="17353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COMPARATIVO.xlsx]Graficos!TABLAS_COMPRA_MED_MIN_MAX2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83915317961286"/>
                  <c:h val="0.30919919711985799"/>
                </c:manualLayout>
              </c15:layout>
            </c:ext>
          </c:extLst>
        </c:dLbl>
      </c:pivotFmt>
      <c:pivotFmt>
        <c:idx val="3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824676211842714"/>
                  <c:h val="0.21393756374918604"/>
                </c:manualLayout>
              </c15:layout>
            </c:ext>
          </c:extLst>
        </c:dLbl>
      </c:pivotFmt>
      <c:pivotFmt>
        <c:idx val="3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585875699837068"/>
                  <c:h val="0.21393768951941503"/>
                </c:manualLayout>
              </c15:layout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300635206894802"/>
                  <c:h val="0.15518486044380525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1076811519138138E-2"/>
          <c:y val="0.2240440402073797"/>
          <c:w val="0.93784637696172368"/>
          <c:h val="0.5000782959632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Graficos!$CB$31:$CB$32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1F4-4511-99C9-E46FA556C15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300635206894802"/>
                      <c:h val="0.155184860443805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1F4-4511-99C9-E46FA556C1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Graficos!$CB$33</c:f>
              <c:numCache>
                <c:formatCode>_-* #,##0\ "€"_-;\-* #,##0\ "€"_-;_-* "-"??\ "€"_-;_-@_-</c:formatCode>
                <c:ptCount val="1"/>
                <c:pt idx="0">
                  <c:v>949487.93779904302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4-4511-99C9-E46FA556C157}"/>
            </c:ext>
          </c:extLst>
        </c:ser>
        <c:ser>
          <c:idx val="1"/>
          <c:order val="1"/>
          <c:tx>
            <c:strRef>
              <c:f>Graficos!$CC$31:$CC$32</c:f>
              <c:strCache>
                <c:ptCount val="1"/>
                <c:pt idx="0">
                  <c:v>Sevilla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B54-4836-96C6-EE0EDFBB69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Graficos!$CC$33</c:f>
              <c:numCache>
                <c:formatCode>_-* #,##0\ "€"_-;\-* #,##0\ "€"_-;_-* "-"??\ "€"_-;_-@_-</c:formatCode>
                <c:ptCount val="1"/>
                <c:pt idx="0">
                  <c:v>258819.65034965036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6E5-4FBE-A823-F4A93A420941}"/>
            </c:ext>
          </c:extLst>
        </c:ser>
        <c:ser>
          <c:idx val="2"/>
          <c:order val="2"/>
          <c:tx>
            <c:strRef>
              <c:f>Graficos!$CD$31:$CD$32</c:f>
              <c:strCache>
                <c:ptCount val="1"/>
                <c:pt idx="0">
                  <c:v>Algeciras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Graficos!$CD$33</c:f>
              <c:numCache>
                <c:formatCode>_-* #,##0\ "€"_-;\-* #,##0\ "€"_-;_-* "-"??\ "€"_-;_-@_-</c:formatCode>
                <c:ptCount val="1"/>
                <c:pt idx="0">
                  <c:v>146956.36363636365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6C-4D4D-AD34-97D5CE88B4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3153567"/>
        <c:axId val="473155007"/>
      </c:barChart>
      <c:catAx>
        <c:axId val="47315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155007"/>
        <c:crosses val="autoZero"/>
        <c:auto val="1"/>
        <c:lblAlgn val="ctr"/>
        <c:lblOffset val="100"/>
        <c:noMultiLvlLbl val="0"/>
      </c:catAx>
      <c:valAx>
        <c:axId val="4731550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crossAx val="47315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COMPARATIVO.xlsx]Graficos!COMPRA-MEDIA-PISO -COS/METRO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Graficos!$CD$100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Graficos!$CC$101:$CC$113</c:f>
              <c:strCache>
                <c:ptCount val="12"/>
                <c:pt idx="0">
                  <c:v>Entreplanta</c:v>
                </c:pt>
                <c:pt idx="1">
                  <c:v>Bajo</c:v>
                </c:pt>
                <c:pt idx="2">
                  <c:v>1º</c:v>
                </c:pt>
                <c:pt idx="3">
                  <c:v>2º</c:v>
                </c:pt>
                <c:pt idx="4">
                  <c:v>3º</c:v>
                </c:pt>
                <c:pt idx="5">
                  <c:v>4º</c:v>
                </c:pt>
                <c:pt idx="6">
                  <c:v>5º</c:v>
                </c:pt>
                <c:pt idx="7">
                  <c:v>6º</c:v>
                </c:pt>
                <c:pt idx="8">
                  <c:v>7º</c:v>
                </c:pt>
                <c:pt idx="9">
                  <c:v>8º</c:v>
                </c:pt>
                <c:pt idx="10">
                  <c:v>11º</c:v>
                </c:pt>
                <c:pt idx="11">
                  <c:v>Casa</c:v>
                </c:pt>
              </c:strCache>
            </c:strRef>
          </c:cat>
          <c:val>
            <c:numRef>
              <c:f>Graficos!$CD$101:$CD$113</c:f>
              <c:numCache>
                <c:formatCode>_-* #,##0\ "€"_-;\-* #,##0\ "€"_-;_-* "-"??\ "€"_-;_-@_-</c:formatCode>
                <c:ptCount val="12"/>
                <c:pt idx="0">
                  <c:v>2065.217391304348</c:v>
                </c:pt>
                <c:pt idx="1">
                  <c:v>2343.2918217463071</c:v>
                </c:pt>
                <c:pt idx="2">
                  <c:v>2250.0310374274263</c:v>
                </c:pt>
                <c:pt idx="3">
                  <c:v>2527.619398166853</c:v>
                </c:pt>
                <c:pt idx="4">
                  <c:v>2916.66176274383</c:v>
                </c:pt>
                <c:pt idx="5">
                  <c:v>2568.2658115809727</c:v>
                </c:pt>
                <c:pt idx="6">
                  <c:v>2205.8847270484712</c:v>
                </c:pt>
                <c:pt idx="7">
                  <c:v>1980.5921571259896</c:v>
                </c:pt>
                <c:pt idx="8">
                  <c:v>2156.8627450980393</c:v>
                </c:pt>
                <c:pt idx="9">
                  <c:v>3378.7001287001285</c:v>
                </c:pt>
                <c:pt idx="10">
                  <c:v>3095.9330547465283</c:v>
                </c:pt>
                <c:pt idx="11">
                  <c:v>1632.1073703135223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9-4EC3-88CF-510003E213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7043456"/>
        <c:axId val="1027052096"/>
      </c:barChart>
      <c:catAx>
        <c:axId val="10270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7052096"/>
        <c:crosses val="autoZero"/>
        <c:auto val="1"/>
        <c:lblAlgn val="ctr"/>
        <c:lblOffset val="100"/>
        <c:noMultiLvlLbl val="0"/>
      </c:catAx>
      <c:valAx>
        <c:axId val="1027052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crossAx val="1027043456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COMPARATIVO.xlsx]Graficos!COMPRA-MEDIA-HABI-COS/METRO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Graficos!$CN$105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Graficos!$CM$106:$CM$112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Graficos!$CN$106:$CN$112</c:f>
              <c:numCache>
                <c:formatCode>_-* #,##0\ "€"_-;\-* #,##0\ "€"_-;_-* "-"??\ "€"_-;_-@_-</c:formatCode>
                <c:ptCount val="6"/>
                <c:pt idx="0">
                  <c:v>3026.0098547504149</c:v>
                </c:pt>
                <c:pt idx="1">
                  <c:v>2741.4822603331249</c:v>
                </c:pt>
                <c:pt idx="2">
                  <c:v>2428.6460207706036</c:v>
                </c:pt>
                <c:pt idx="3">
                  <c:v>2528.3465321497688</c:v>
                </c:pt>
                <c:pt idx="4">
                  <c:v>2397.029666409413</c:v>
                </c:pt>
                <c:pt idx="5">
                  <c:v>3631.8407960199006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F-427C-86A7-D8829B2707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4235984"/>
        <c:axId val="884258544"/>
      </c:barChart>
      <c:catAx>
        <c:axId val="88423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258544"/>
        <c:crosses val="autoZero"/>
        <c:auto val="1"/>
        <c:lblAlgn val="ctr"/>
        <c:lblOffset val="100"/>
        <c:noMultiLvlLbl val="0"/>
      </c:catAx>
      <c:valAx>
        <c:axId val="884258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crossAx val="88423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COMPARATIVO.xlsx]Graficos!COM-PRECIO-GARAJES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487181081654797E-2"/>
          <c:y val="8.2133326434996198E-2"/>
          <c:w val="0.92102563783669045"/>
          <c:h val="0.63418274988491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Graficos!$DD$302:$DD$303</c:f>
              <c:strCache>
                <c:ptCount val="1"/>
                <c:pt idx="0">
                  <c:v>Garaje incluido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Graficos!$DC$304:$DC$306</c:f>
              <c:strCache>
                <c:ptCount val="3"/>
                <c:pt idx="0">
                  <c:v>Madrid</c:v>
                </c:pt>
                <c:pt idx="1">
                  <c:v>Sevilla</c:v>
                </c:pt>
                <c:pt idx="2">
                  <c:v>Algeciras</c:v>
                </c:pt>
              </c:strCache>
            </c:strRef>
          </c:cat>
          <c:val>
            <c:numRef>
              <c:f>Graficos!$DD$304:$DD$306</c:f>
              <c:numCache>
                <c:formatCode>_-* #,##0\ "€"_-;\-* #,##0\ "€"_-;_-* "-"??\ "€"_-;_-@_-</c:formatCode>
                <c:ptCount val="3"/>
                <c:pt idx="0">
                  <c:v>847131.28903654485</c:v>
                </c:pt>
                <c:pt idx="1">
                  <c:v>262922.87179487181</c:v>
                </c:pt>
                <c:pt idx="2">
                  <c:v>172055.6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8-4BFE-9FC8-D28E3B775551}"/>
            </c:ext>
          </c:extLst>
        </c:ser>
        <c:ser>
          <c:idx val="1"/>
          <c:order val="1"/>
          <c:tx>
            <c:strRef>
              <c:f>Graficos!$DE$302:$DE$303</c:f>
              <c:strCache>
                <c:ptCount val="1"/>
                <c:pt idx="0">
                  <c:v>No incluido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Graficos!$DC$304:$DC$306</c:f>
              <c:strCache>
                <c:ptCount val="3"/>
                <c:pt idx="0">
                  <c:v>Madrid</c:v>
                </c:pt>
                <c:pt idx="1">
                  <c:v>Sevilla</c:v>
                </c:pt>
                <c:pt idx="2">
                  <c:v>Algeciras</c:v>
                </c:pt>
              </c:strCache>
            </c:strRef>
          </c:cat>
          <c:val>
            <c:numRef>
              <c:f>Graficos!$DE$304:$DE$306</c:f>
              <c:numCache>
                <c:formatCode>_-* #,##0\ "€"_-;\-* #,##0\ "€"_-;_-* "-"??\ "€"_-;_-@_-</c:formatCode>
                <c:ptCount val="3"/>
                <c:pt idx="0">
                  <c:v>914214.37727272732</c:v>
                </c:pt>
                <c:pt idx="1">
                  <c:v>249541.8208955224</c:v>
                </c:pt>
                <c:pt idx="2">
                  <c:v>55720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958-4BFE-9FC8-D28E3B775551}"/>
            </c:ext>
          </c:extLst>
        </c:ser>
        <c:ser>
          <c:idx val="2"/>
          <c:order val="2"/>
          <c:tx>
            <c:strRef>
              <c:f>Graficos!$DF$302:$DF$303</c:f>
              <c:strCache>
                <c:ptCount val="1"/>
                <c:pt idx="0">
                  <c:v>Pago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Graficos!$DC$304:$DC$306</c:f>
              <c:strCache>
                <c:ptCount val="3"/>
                <c:pt idx="0">
                  <c:v>Madrid</c:v>
                </c:pt>
                <c:pt idx="1">
                  <c:v>Sevilla</c:v>
                </c:pt>
                <c:pt idx="2">
                  <c:v>Algeciras</c:v>
                </c:pt>
              </c:strCache>
            </c:strRef>
          </c:cat>
          <c:val>
            <c:numRef>
              <c:f>Graficos!$DF$304:$DF$306</c:f>
              <c:numCache>
                <c:formatCode>_-* #,##0\ "€"_-;\-* #,##0\ "€"_-;_-* "-"??\ "€"_-;_-@_-</c:formatCode>
                <c:ptCount val="3"/>
                <c:pt idx="0">
                  <c:v>888779.8</c:v>
                </c:pt>
                <c:pt idx="1">
                  <c:v>289660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958-4BFE-9FC8-D28E3B7755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3944976"/>
        <c:axId val="393944496"/>
      </c:barChart>
      <c:catAx>
        <c:axId val="3939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944496"/>
        <c:crosses val="autoZero"/>
        <c:auto val="1"/>
        <c:lblAlgn val="ctr"/>
        <c:lblOffset val="100"/>
        <c:noMultiLvlLbl val="0"/>
      </c:catAx>
      <c:valAx>
        <c:axId val="3939444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crossAx val="393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Graficos!$A$59</c:f>
              <c:strCache>
                <c:ptCount val="1"/>
                <c:pt idx="0">
                  <c:v>Madrid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16-4F56-A54D-8B5367DC1B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16-4F56-A54D-8B5367DC1B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16-4F56-A54D-8B5367DC1B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Graficos!$B$57:$D$57</c:f>
              <c:strCache>
                <c:ptCount val="3"/>
                <c:pt idx="0">
                  <c:v>Garaje incluido</c:v>
                </c:pt>
                <c:pt idx="1">
                  <c:v>No incluido</c:v>
                </c:pt>
                <c:pt idx="2">
                  <c:v>Pago</c:v>
                </c:pt>
              </c:strCache>
            </c:strRef>
          </c:cat>
          <c:val>
            <c:numRef>
              <c:f>Graficos!$B$59:$D$59</c:f>
              <c:numCache>
                <c:formatCode>0</c:formatCode>
                <c:ptCount val="3"/>
                <c:pt idx="0">
                  <c:v>359</c:v>
                </c:pt>
                <c:pt idx="1">
                  <c:v>504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16-4F56-A54D-8B5367DC1B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COMPARATIVO.xlsx]Graficos!EVOLUTIVO-ALQUILER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Graficos!$D$347:$D$348</c:f>
              <c:strCache>
                <c:ptCount val="1"/>
                <c:pt idx="0">
                  <c:v>ALGECIRAS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Graficos!$C$349:$C$368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strCache>
            </c:strRef>
          </c:cat>
          <c:val>
            <c:numRef>
              <c:f>Graficos!$D$349:$D$368</c:f>
              <c:numCache>
                <c:formatCode>_("€"* #,##0.00_);_("€"* \(#,##0.00\);_("€"* "-"??_);_(@_)</c:formatCode>
                <c:ptCount val="19"/>
                <c:pt idx="3">
                  <c:v>5.6499999999999995</c:v>
                </c:pt>
                <c:pt idx="4">
                  <c:v>5.4833333333333334</c:v>
                </c:pt>
                <c:pt idx="5">
                  <c:v>5.458333333333333</c:v>
                </c:pt>
                <c:pt idx="6">
                  <c:v>5.2166666666666668</c:v>
                </c:pt>
                <c:pt idx="7">
                  <c:v>5.1250000000000009</c:v>
                </c:pt>
                <c:pt idx="8">
                  <c:v>5.1833333333333345</c:v>
                </c:pt>
                <c:pt idx="9">
                  <c:v>5.4333333333333327</c:v>
                </c:pt>
                <c:pt idx="10">
                  <c:v>5.7166666666666677</c:v>
                </c:pt>
                <c:pt idx="11">
                  <c:v>5.8</c:v>
                </c:pt>
                <c:pt idx="12">
                  <c:v>6.0833333333333348</c:v>
                </c:pt>
                <c:pt idx="13">
                  <c:v>6.3833333333333329</c:v>
                </c:pt>
                <c:pt idx="14">
                  <c:v>6.416666666666667</c:v>
                </c:pt>
                <c:pt idx="15">
                  <c:v>6.8083333333333327</c:v>
                </c:pt>
                <c:pt idx="16">
                  <c:v>7.1500000000000012</c:v>
                </c:pt>
                <c:pt idx="17">
                  <c:v>7.5000000000000009</c:v>
                </c:pt>
                <c:pt idx="18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0-4D8D-9E9E-179555711163}"/>
            </c:ext>
          </c:extLst>
        </c:ser>
        <c:ser>
          <c:idx val="1"/>
          <c:order val="1"/>
          <c:tx>
            <c:strRef>
              <c:f>Graficos!$E$347:$E$348</c:f>
              <c:strCache>
                <c:ptCount val="1"/>
                <c:pt idx="0">
                  <c:v>MADRID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Graficos!$C$349:$C$368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strCache>
            </c:strRef>
          </c:cat>
          <c:val>
            <c:numRef>
              <c:f>Graficos!$E$349:$E$368</c:f>
              <c:numCache>
                <c:formatCode>_("€"* #,##0.00_);_("€"* \(#,##0.00\);_("€"* "-"??_);_(@_)</c:formatCode>
                <c:ptCount val="19"/>
                <c:pt idx="0">
                  <c:v>11.344444444444443</c:v>
                </c:pt>
                <c:pt idx="1">
                  <c:v>11.208333333333334</c:v>
                </c:pt>
                <c:pt idx="2">
                  <c:v>11.033333333333333</c:v>
                </c:pt>
                <c:pt idx="3">
                  <c:v>10.991666666666667</c:v>
                </c:pt>
                <c:pt idx="4">
                  <c:v>10.983333333333334</c:v>
                </c:pt>
                <c:pt idx="5">
                  <c:v>10.516666666666667</c:v>
                </c:pt>
                <c:pt idx="6">
                  <c:v>9.8916666666666675</c:v>
                </c:pt>
                <c:pt idx="7">
                  <c:v>9.9499999999999975</c:v>
                </c:pt>
                <c:pt idx="8">
                  <c:v>10.391666666666666</c:v>
                </c:pt>
                <c:pt idx="9">
                  <c:v>11.1</c:v>
                </c:pt>
                <c:pt idx="10">
                  <c:v>12.258333333333333</c:v>
                </c:pt>
                <c:pt idx="11">
                  <c:v>13.549999999999999</c:v>
                </c:pt>
                <c:pt idx="12">
                  <c:v>14.141666666666667</c:v>
                </c:pt>
                <c:pt idx="13">
                  <c:v>14.408333333333333</c:v>
                </c:pt>
                <c:pt idx="14">
                  <c:v>13.516666666666667</c:v>
                </c:pt>
                <c:pt idx="15">
                  <c:v>14.108333333333333</c:v>
                </c:pt>
                <c:pt idx="16">
                  <c:v>15.466666666666667</c:v>
                </c:pt>
                <c:pt idx="17">
                  <c:v>17.883333333333333</c:v>
                </c:pt>
                <c:pt idx="18">
                  <c:v>19.149999999999999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0-4D8D-9E9E-179555711163}"/>
            </c:ext>
          </c:extLst>
        </c:ser>
        <c:ser>
          <c:idx val="2"/>
          <c:order val="2"/>
          <c:tx>
            <c:strRef>
              <c:f>Graficos!$F$347:$F$348</c:f>
              <c:strCache>
                <c:ptCount val="1"/>
                <c:pt idx="0">
                  <c:v>SEVILLA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Graficos!$C$349:$C$368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strCache>
            </c:strRef>
          </c:cat>
          <c:val>
            <c:numRef>
              <c:f>Graficos!$F$349:$F$368</c:f>
              <c:numCache>
                <c:formatCode>_("€"* #,##0.00_);_("€"* \(#,##0.00\);_("€"* "-"??_);_(@_)</c:formatCode>
                <c:ptCount val="19"/>
                <c:pt idx="1">
                  <c:v>8.0857142857142854</c:v>
                </c:pt>
                <c:pt idx="2">
                  <c:v>7.3833333333333337</c:v>
                </c:pt>
                <c:pt idx="3">
                  <c:v>7.4416666666666664</c:v>
                </c:pt>
                <c:pt idx="4">
                  <c:v>7.6833333333333327</c:v>
                </c:pt>
                <c:pt idx="5">
                  <c:v>7.3583333333333334</c:v>
                </c:pt>
                <c:pt idx="6">
                  <c:v>6.5916666666666677</c:v>
                </c:pt>
                <c:pt idx="7">
                  <c:v>6.4000000000000012</c:v>
                </c:pt>
                <c:pt idx="8">
                  <c:v>6.6083333333333334</c:v>
                </c:pt>
                <c:pt idx="9">
                  <c:v>6.9833333333333334</c:v>
                </c:pt>
                <c:pt idx="10">
                  <c:v>7.3916666666666657</c:v>
                </c:pt>
                <c:pt idx="11">
                  <c:v>8.0083333333333346</c:v>
                </c:pt>
                <c:pt idx="12">
                  <c:v>8.6666666666666661</c:v>
                </c:pt>
                <c:pt idx="13">
                  <c:v>9.2083333333333321</c:v>
                </c:pt>
                <c:pt idx="14">
                  <c:v>9.1</c:v>
                </c:pt>
                <c:pt idx="15">
                  <c:v>9.2000000000000011</c:v>
                </c:pt>
                <c:pt idx="16">
                  <c:v>9.7583333333333346</c:v>
                </c:pt>
                <c:pt idx="17">
                  <c:v>10.399999999999999</c:v>
                </c:pt>
                <c:pt idx="18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0-4D8D-9E9E-17955571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489024"/>
        <c:axId val="751505824"/>
      </c:lineChart>
      <c:catAx>
        <c:axId val="7514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1505824"/>
        <c:crosses val="autoZero"/>
        <c:auto val="1"/>
        <c:lblAlgn val="ctr"/>
        <c:lblOffset val="100"/>
        <c:noMultiLvlLbl val="0"/>
      </c:catAx>
      <c:valAx>
        <c:axId val="75150582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14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COMPARATIVO.xlsx]Graficos!EVOLUTIVO-VENTAS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Graficos!$AJ$341:$AJ$342</c:f>
              <c:strCache>
                <c:ptCount val="1"/>
                <c:pt idx="0">
                  <c:v>ALGECIRAS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Graficos!$AI$343:$AI$363</c:f>
              <c:strCach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</c:strCache>
            </c:strRef>
          </c:cat>
          <c:val>
            <c:numRef>
              <c:f>Graficos!$AJ$343:$AJ$363</c:f>
              <c:numCache>
                <c:formatCode>_("€"* #,##0.00_);_("€"* \(#,##0.00\);_("€"* "-"??_);_(@_)</c:formatCode>
                <c:ptCount val="20"/>
                <c:pt idx="2">
                  <c:v>1429.3</c:v>
                </c:pt>
                <c:pt idx="3">
                  <c:v>1429.0833333333333</c:v>
                </c:pt>
                <c:pt idx="4">
                  <c:v>1395.1666666666667</c:v>
                </c:pt>
                <c:pt idx="5">
                  <c:v>1361.75</c:v>
                </c:pt>
                <c:pt idx="6">
                  <c:v>1222.9166666666667</c:v>
                </c:pt>
                <c:pt idx="7">
                  <c:v>1161</c:v>
                </c:pt>
                <c:pt idx="8">
                  <c:v>1060.1666666666667</c:v>
                </c:pt>
                <c:pt idx="9">
                  <c:v>1030.8333333333333</c:v>
                </c:pt>
                <c:pt idx="10">
                  <c:v>991.66666666666663</c:v>
                </c:pt>
                <c:pt idx="11">
                  <c:v>966.58333333333337</c:v>
                </c:pt>
                <c:pt idx="12">
                  <c:v>984.16666666666663</c:v>
                </c:pt>
                <c:pt idx="13">
                  <c:v>1038</c:v>
                </c:pt>
                <c:pt idx="14">
                  <c:v>1033.4166666666667</c:v>
                </c:pt>
                <c:pt idx="15">
                  <c:v>1048.25</c:v>
                </c:pt>
                <c:pt idx="16">
                  <c:v>1060.6666666666667</c:v>
                </c:pt>
                <c:pt idx="17">
                  <c:v>1133.4166666666667</c:v>
                </c:pt>
                <c:pt idx="18">
                  <c:v>1170.0833333333333</c:v>
                </c:pt>
                <c:pt idx="19">
                  <c:v>1216.5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6-4F1D-B3A6-8C18780C34D7}"/>
            </c:ext>
          </c:extLst>
        </c:ser>
        <c:ser>
          <c:idx val="1"/>
          <c:order val="1"/>
          <c:tx>
            <c:strRef>
              <c:f>Graficos!$AK$341:$AK$342</c:f>
              <c:strCache>
                <c:ptCount val="1"/>
                <c:pt idx="0">
                  <c:v>MADRID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Graficos!$AI$343:$AI$363</c:f>
              <c:strCach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</c:strCache>
            </c:strRef>
          </c:cat>
          <c:val>
            <c:numRef>
              <c:f>Graficos!$AK$343:$AK$363</c:f>
              <c:numCache>
                <c:formatCode>_("€"* #,##0.00_);_("€"* \(#,##0.00\);_("€"* "-"??_);_(@_)</c:formatCode>
                <c:ptCount val="20"/>
                <c:pt idx="0">
                  <c:v>2647.3333333333335</c:v>
                </c:pt>
                <c:pt idx="1">
                  <c:v>2766.25</c:v>
                </c:pt>
                <c:pt idx="2">
                  <c:v>2700.5833333333335</c:v>
                </c:pt>
                <c:pt idx="3">
                  <c:v>2600.5833333333335</c:v>
                </c:pt>
                <c:pt idx="4">
                  <c:v>2589</c:v>
                </c:pt>
                <c:pt idx="5">
                  <c:v>2610.5833333333335</c:v>
                </c:pt>
                <c:pt idx="6">
                  <c:v>2425.4166666666665</c:v>
                </c:pt>
                <c:pt idx="7">
                  <c:v>2253.4166666666665</c:v>
                </c:pt>
                <c:pt idx="8">
                  <c:v>2181.5833333333335</c:v>
                </c:pt>
                <c:pt idx="9">
                  <c:v>2162.6666666666665</c:v>
                </c:pt>
                <c:pt idx="10">
                  <c:v>2145.9166666666665</c:v>
                </c:pt>
                <c:pt idx="11">
                  <c:v>2175.5833333333335</c:v>
                </c:pt>
                <c:pt idx="12">
                  <c:v>2473.9166666666665</c:v>
                </c:pt>
                <c:pt idx="13">
                  <c:v>2720.4166666666665</c:v>
                </c:pt>
                <c:pt idx="14">
                  <c:v>2724.1666666666665</c:v>
                </c:pt>
                <c:pt idx="15">
                  <c:v>2857.1666666666665</c:v>
                </c:pt>
                <c:pt idx="16">
                  <c:v>3010.4166666666665</c:v>
                </c:pt>
                <c:pt idx="17">
                  <c:v>3133</c:v>
                </c:pt>
                <c:pt idx="18">
                  <c:v>3485.9166666666665</c:v>
                </c:pt>
                <c:pt idx="19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6-4F1D-B3A6-8C18780C34D7}"/>
            </c:ext>
          </c:extLst>
        </c:ser>
        <c:ser>
          <c:idx val="2"/>
          <c:order val="2"/>
          <c:tx>
            <c:strRef>
              <c:f>Graficos!$AL$341:$AL$342</c:f>
              <c:strCache>
                <c:ptCount val="1"/>
                <c:pt idx="0">
                  <c:v>SEVILLA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Graficos!$AI$343:$AI$363</c:f>
              <c:strCach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</c:strCache>
            </c:strRef>
          </c:cat>
          <c:val>
            <c:numRef>
              <c:f>Graficos!$AL$343:$AL$363</c:f>
              <c:numCache>
                <c:formatCode>_("€"* #,##0.00_);_("€"* \(#,##0.00\);_("€"* "-"??_);_(@_)</c:formatCode>
                <c:ptCount val="20"/>
                <c:pt idx="0">
                  <c:v>1815</c:v>
                </c:pt>
                <c:pt idx="1">
                  <c:v>1852.5</c:v>
                </c:pt>
                <c:pt idx="2">
                  <c:v>1910.8333333333333</c:v>
                </c:pt>
                <c:pt idx="3">
                  <c:v>1798.9166666666667</c:v>
                </c:pt>
                <c:pt idx="4">
                  <c:v>1810.25</c:v>
                </c:pt>
                <c:pt idx="5">
                  <c:v>1872.5</c:v>
                </c:pt>
                <c:pt idx="6">
                  <c:v>1688.0833333333333</c:v>
                </c:pt>
                <c:pt idx="7">
                  <c:v>1488.5833333333333</c:v>
                </c:pt>
                <c:pt idx="8">
                  <c:v>1394.9166666666667</c:v>
                </c:pt>
                <c:pt idx="9">
                  <c:v>1385.4166666666667</c:v>
                </c:pt>
                <c:pt idx="10">
                  <c:v>1379.1666666666667</c:v>
                </c:pt>
                <c:pt idx="11">
                  <c:v>1372.5</c:v>
                </c:pt>
                <c:pt idx="12">
                  <c:v>1388.75</c:v>
                </c:pt>
                <c:pt idx="13">
                  <c:v>1411.5</c:v>
                </c:pt>
                <c:pt idx="14">
                  <c:v>1408.1666666666667</c:v>
                </c:pt>
                <c:pt idx="15">
                  <c:v>1395.1666666666667</c:v>
                </c:pt>
                <c:pt idx="16">
                  <c:v>1426.75</c:v>
                </c:pt>
                <c:pt idx="17">
                  <c:v>1515.3333333333333</c:v>
                </c:pt>
                <c:pt idx="18">
                  <c:v>1587.9166666666667</c:v>
                </c:pt>
                <c:pt idx="19">
                  <c:v>1590.5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6-4F1D-B3A6-8C18780C3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168880"/>
        <c:axId val="940158800"/>
      </c:lineChart>
      <c:catAx>
        <c:axId val="9401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158800"/>
        <c:crosses val="autoZero"/>
        <c:auto val="1"/>
        <c:lblAlgn val="ctr"/>
        <c:lblOffset val="100"/>
        <c:noMultiLvlLbl val="0"/>
      </c:catAx>
      <c:valAx>
        <c:axId val="94015880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16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Graficos!$CB$52</c:f>
              <c:strCache>
                <c:ptCount val="1"/>
                <c:pt idx="0">
                  <c:v>Garaje incluido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Graficos!$CA$53:$CA$55</c:f>
              <c:strCache>
                <c:ptCount val="3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Graficos!$CB$53:$CB$55</c:f>
              <c:numCache>
                <c:formatCode>General</c:formatCode>
                <c:ptCount val="3"/>
                <c:pt idx="0">
                  <c:v>57</c:v>
                </c:pt>
                <c:pt idx="1">
                  <c:v>49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2-488B-BBFE-7A3D7DF7C8B6}"/>
            </c:ext>
          </c:extLst>
        </c:ser>
        <c:ser>
          <c:idx val="1"/>
          <c:order val="1"/>
          <c:tx>
            <c:strRef>
              <c:f>Graficos!$CC$52</c:f>
              <c:strCache>
                <c:ptCount val="1"/>
                <c:pt idx="0">
                  <c:v>No incluido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1879254623214323E-2"/>
                      <c:h val="0.144520857040823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6F42-488B-BBFE-7A3D7DF7C8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Graficos!$CA$53:$CA$55</c:f>
              <c:strCache>
                <c:ptCount val="3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Graficos!$CC$53:$CC$55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2-488B-BBFE-7A3D7DF7C8B6}"/>
            </c:ext>
          </c:extLst>
        </c:ser>
        <c:ser>
          <c:idx val="2"/>
          <c:order val="2"/>
          <c:tx>
            <c:strRef>
              <c:f>Graficos!$CD$52</c:f>
              <c:strCache>
                <c:ptCount val="1"/>
                <c:pt idx="0">
                  <c:v>Pago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Graficos!$CA$53:$CA$55</c:f>
              <c:strCache>
                <c:ptCount val="3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Graficos!$CD$53:$CD$55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42-488B-BBFE-7A3D7DF7C8B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1520704"/>
        <c:axId val="751519264"/>
      </c:barChart>
      <c:catAx>
        <c:axId val="75152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1519264"/>
        <c:crosses val="autoZero"/>
        <c:auto val="1"/>
        <c:lblAlgn val="ctr"/>
        <c:lblOffset val="100"/>
        <c:noMultiLvlLbl val="0"/>
      </c:catAx>
      <c:valAx>
        <c:axId val="75151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15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COMPARATIVO.xlsx]Graficos!TablaDinámica2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483677097836113"/>
          <c:y val="7.8949658713680052E-2"/>
          <c:w val="0.73277020213346666"/>
          <c:h val="0.7129578034701681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Graficos!$AN$244:$AN$245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Graficos!$AM$246:$AM$249</c:f>
              <c:strCache>
                <c:ptCount val="3"/>
                <c:pt idx="0">
                  <c:v>Madrid</c:v>
                </c:pt>
                <c:pt idx="1">
                  <c:v>Sevilla</c:v>
                </c:pt>
                <c:pt idx="2">
                  <c:v>Algeciras</c:v>
                </c:pt>
              </c:strCache>
            </c:strRef>
          </c:cat>
          <c:val>
            <c:numRef>
              <c:f>Graficos!$AN$246:$AN$249</c:f>
              <c:numCache>
                <c:formatCode>0</c:formatCode>
                <c:ptCount val="3"/>
                <c:pt idx="0">
                  <c:v>67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5-4AED-8A9D-4ABDAF9A2F47}"/>
            </c:ext>
          </c:extLst>
        </c:ser>
        <c:ser>
          <c:idx val="1"/>
          <c:order val="1"/>
          <c:tx>
            <c:strRef>
              <c:f>Graficos!$AO$244:$AO$245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Graficos!$AM$246:$AM$249</c:f>
              <c:strCache>
                <c:ptCount val="3"/>
                <c:pt idx="0">
                  <c:v>Madrid</c:v>
                </c:pt>
                <c:pt idx="1">
                  <c:v>Sevilla</c:v>
                </c:pt>
                <c:pt idx="2">
                  <c:v>Algeciras</c:v>
                </c:pt>
              </c:strCache>
            </c:strRef>
          </c:cat>
          <c:val>
            <c:numRef>
              <c:f>Graficos!$AO$246:$AO$249</c:f>
              <c:numCache>
                <c:formatCode>0</c:formatCode>
                <c:ptCount val="3"/>
                <c:pt idx="0">
                  <c:v>33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5-4AED-8A9D-4ABDAF9A2F47}"/>
            </c:ext>
          </c:extLst>
        </c:ser>
        <c:ser>
          <c:idx val="2"/>
          <c:order val="2"/>
          <c:tx>
            <c:strRef>
              <c:f>Graficos!$AP$244:$AP$245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Graficos!$AM$246:$AM$249</c:f>
              <c:strCache>
                <c:ptCount val="3"/>
                <c:pt idx="0">
                  <c:v>Madrid</c:v>
                </c:pt>
                <c:pt idx="1">
                  <c:v>Sevilla</c:v>
                </c:pt>
                <c:pt idx="2">
                  <c:v>Algeciras</c:v>
                </c:pt>
              </c:strCache>
            </c:strRef>
          </c:cat>
          <c:val>
            <c:numRef>
              <c:f>Graficos!$AP$246:$AP$249</c:f>
              <c:numCache>
                <c:formatCode>0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5-4AED-8A9D-4ABDAF9A2F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779350880"/>
        <c:axId val="779352800"/>
      </c:barChart>
      <c:catAx>
        <c:axId val="77935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9352800"/>
        <c:crosses val="autoZero"/>
        <c:auto val="1"/>
        <c:lblAlgn val="ctr"/>
        <c:lblOffset val="100"/>
        <c:noMultiLvlLbl val="0"/>
      </c:catAx>
      <c:valAx>
        <c:axId val="77935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93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023187970668114"/>
          <c:y val="0.87888319858580077"/>
          <c:w val="0.26705143844890333"/>
          <c:h val="0.12111677684442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COMPARATIVO.xlsx]Graficos!TablaDinámica3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Graficos!$DT$300:$DT$301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Graficos!$DS$302:$DS$304</c:f>
              <c:strCache>
                <c:ptCount val="3"/>
                <c:pt idx="0">
                  <c:v>Madrid</c:v>
                </c:pt>
                <c:pt idx="1">
                  <c:v>Sevilla</c:v>
                </c:pt>
                <c:pt idx="2">
                  <c:v>Algeciras</c:v>
                </c:pt>
              </c:strCache>
            </c:strRef>
          </c:cat>
          <c:val>
            <c:numRef>
              <c:f>Graficos!$DT$302:$DT$304</c:f>
              <c:numCache>
                <c:formatCode>0</c:formatCode>
                <c:ptCount val="3"/>
                <c:pt idx="0">
                  <c:v>351</c:v>
                </c:pt>
                <c:pt idx="1">
                  <c:v>112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0-4C94-82DF-3AE92A44533D}"/>
            </c:ext>
          </c:extLst>
        </c:ser>
        <c:ser>
          <c:idx val="1"/>
          <c:order val="1"/>
          <c:tx>
            <c:strRef>
              <c:f>Graficos!$DU$300:$DU$301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Graficos!$DS$302:$DS$304</c:f>
              <c:strCache>
                <c:ptCount val="3"/>
                <c:pt idx="0">
                  <c:v>Madrid</c:v>
                </c:pt>
                <c:pt idx="1">
                  <c:v>Sevilla</c:v>
                </c:pt>
                <c:pt idx="2">
                  <c:v>Algeciras</c:v>
                </c:pt>
              </c:strCache>
            </c:strRef>
          </c:cat>
          <c:val>
            <c:numRef>
              <c:f>Graficos!$DU$302:$DU$304</c:f>
              <c:numCache>
                <c:formatCode>0</c:formatCode>
                <c:ptCount val="3"/>
                <c:pt idx="0">
                  <c:v>67</c:v>
                </c:pt>
                <c:pt idx="1">
                  <c:v>31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0-4C94-82DF-3AE92A44533D}"/>
            </c:ext>
          </c:extLst>
        </c:ser>
        <c:ser>
          <c:idx val="2"/>
          <c:order val="2"/>
          <c:tx>
            <c:strRef>
              <c:f>Graficos!$DV$300:$DV$301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Graficos!$DS$302:$DS$304</c:f>
              <c:strCache>
                <c:ptCount val="3"/>
                <c:pt idx="0">
                  <c:v>Madrid</c:v>
                </c:pt>
                <c:pt idx="1">
                  <c:v>Sevilla</c:v>
                </c:pt>
                <c:pt idx="2">
                  <c:v>Algeciras</c:v>
                </c:pt>
              </c:strCache>
            </c:strRef>
          </c:cat>
          <c:val>
            <c:numRef>
              <c:f>Graficos!$DV$302:$DV$304</c:f>
              <c:numCache>
                <c:formatCode>0</c:formatCode>
                <c:ptCount val="3"/>
                <c:pt idx="0">
                  <c:v>108</c:v>
                </c:pt>
                <c:pt idx="1">
                  <c:v>85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0-4C94-82DF-3AE92A44533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72889008"/>
        <c:axId val="572894288"/>
      </c:barChart>
      <c:catAx>
        <c:axId val="57288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2894288"/>
        <c:crosses val="autoZero"/>
        <c:auto val="1"/>
        <c:lblAlgn val="ctr"/>
        <c:lblOffset val="100"/>
        <c:noMultiLvlLbl val="0"/>
      </c:catAx>
      <c:valAx>
        <c:axId val="5728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28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COMPARATIVO.xlsx]Tabla_Alquier!TablaDinámica5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927028527826716"/>
          <c:y val="7.9108189651267091E-2"/>
          <c:w val="0.76492048083030717"/>
          <c:h val="0.7336785531440789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Tabla_Alquier!$T$8:$T$9</c:f>
              <c:strCache>
                <c:ptCount val="1"/>
                <c:pt idx="0">
                  <c:v>Casa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Tabla_Alquier!$S$10:$S$13</c:f>
              <c:strCache>
                <c:ptCount val="3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Tabla_Alquier!$T$10:$T$13</c:f>
              <c:numCache>
                <c:formatCode>General</c:formatCode>
                <c:ptCount val="3"/>
                <c:pt idx="0">
                  <c:v>17</c:v>
                </c:pt>
                <c:pt idx="1">
                  <c:v>101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9-40E3-A202-C9D88E665FE6}"/>
            </c:ext>
          </c:extLst>
        </c:ser>
        <c:ser>
          <c:idx val="1"/>
          <c:order val="1"/>
          <c:tx>
            <c:strRef>
              <c:f>Tabla_Alquier!$U$8:$U$9</c:f>
              <c:strCache>
                <c:ptCount val="1"/>
                <c:pt idx="0">
                  <c:v>Piso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Tabla_Alquier!$S$10:$S$13</c:f>
              <c:strCache>
                <c:ptCount val="3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Tabla_Alquier!$U$10:$U$13</c:f>
              <c:numCache>
                <c:formatCode>General</c:formatCode>
                <c:ptCount val="3"/>
                <c:pt idx="0">
                  <c:v>43</c:v>
                </c:pt>
                <c:pt idx="1">
                  <c:v>786</c:v>
                </c:pt>
                <c:pt idx="2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9-40E3-A202-C9D88E665F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5256048"/>
        <c:axId val="565244528"/>
      </c:barChart>
      <c:catAx>
        <c:axId val="5652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244528"/>
        <c:crosses val="autoZero"/>
        <c:auto val="1"/>
        <c:lblAlgn val="ctr"/>
        <c:lblOffset val="100"/>
        <c:noMultiLvlLbl val="0"/>
      </c:catAx>
      <c:valAx>
        <c:axId val="5652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25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COMPARATIVO.xlsx]Tabla_Compra!TablaDinámica4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Tabla_Compra!$S$2:$S$3</c:f>
              <c:strCache>
                <c:ptCount val="1"/>
                <c:pt idx="0">
                  <c:v>Casa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Tabla_Compra!$R$4:$R$7</c:f>
              <c:strCache>
                <c:ptCount val="3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Tabla_Compra!$S$4:$S$7</c:f>
              <c:numCache>
                <c:formatCode>General</c:formatCode>
                <c:ptCount val="3"/>
                <c:pt idx="0">
                  <c:v>32</c:v>
                </c:pt>
                <c:pt idx="1">
                  <c:v>1012</c:v>
                </c:pt>
                <c:pt idx="2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1-4CC8-9925-8CF105665D89}"/>
            </c:ext>
          </c:extLst>
        </c:ser>
        <c:ser>
          <c:idx val="1"/>
          <c:order val="1"/>
          <c:tx>
            <c:strRef>
              <c:f>Tabla_Compra!$T$2:$T$3</c:f>
              <c:strCache>
                <c:ptCount val="1"/>
                <c:pt idx="0">
                  <c:v>Piso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Tabla_Compra!$R$4:$R$7</c:f>
              <c:strCache>
                <c:ptCount val="3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Tabla_Compra!$T$4:$T$7</c:f>
              <c:numCache>
                <c:formatCode>General</c:formatCode>
                <c:ptCount val="3"/>
                <c:pt idx="0">
                  <c:v>26</c:v>
                </c:pt>
                <c:pt idx="1">
                  <c:v>1108</c:v>
                </c:pt>
                <c:pt idx="2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1-4CC8-9925-8CF105665D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5239728"/>
        <c:axId val="565256528"/>
      </c:barChart>
      <c:catAx>
        <c:axId val="56523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256528"/>
        <c:crosses val="autoZero"/>
        <c:auto val="1"/>
        <c:lblAlgn val="ctr"/>
        <c:lblOffset val="100"/>
        <c:noMultiLvlLbl val="0"/>
      </c:catAx>
      <c:valAx>
        <c:axId val="5652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23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COMPARATIVO.xlsx]Graficos!TABLAS_COMPRA_MED_MIN_MAX2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83915317961286"/>
                  <c:h val="0.30919919711985799"/>
                </c:manualLayout>
              </c15:layout>
            </c:ext>
          </c:extLst>
        </c:dLbl>
      </c:pivotFmt>
      <c:pivotFmt>
        <c:idx val="3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824676211842714"/>
                  <c:h val="0.21393756374918604"/>
                </c:manualLayout>
              </c15:layout>
            </c:ext>
          </c:extLst>
        </c:dLbl>
      </c:pivotFmt>
      <c:pivotFmt>
        <c:idx val="3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585875699837068"/>
                  <c:h val="0.21393768951941503"/>
                </c:manualLayout>
              </c15:layout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300635206894802"/>
                  <c:h val="0.15518486044380525"/>
                </c:manualLayout>
              </c15:layout>
            </c:ext>
          </c:extLst>
        </c:dLbl>
      </c:pivotFmt>
      <c:pivotFmt>
        <c:idx val="4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300635206894802"/>
                  <c:h val="0.15518486044380525"/>
                </c:manualLayout>
              </c15:layout>
            </c:ext>
          </c:extLst>
        </c:dLbl>
      </c:pivotFmt>
      <c:pivotFmt>
        <c:idx val="4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300635206894802"/>
                  <c:h val="0.15518486044380525"/>
                </c:manualLayout>
              </c15:layout>
            </c:ext>
          </c:extLst>
        </c:dLbl>
      </c:pivotFmt>
      <c:pivotFmt>
        <c:idx val="4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076811519138138E-2"/>
          <c:y val="0.2240440402073797"/>
          <c:w val="0.93784637696172368"/>
          <c:h val="0.5000782959632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Graficos!$CB$31:$CB$32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8A4-40EB-BD60-C2674A44BA1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300635206894802"/>
                      <c:h val="0.155184860443805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8A4-40EB-BD60-C2674A44BA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Graficos!$CB$33</c:f>
              <c:numCache>
                <c:formatCode>_-* #,##0\ "€"_-;\-* #,##0\ "€"_-;_-* "-"??\ "€"_-;_-@_-</c:formatCode>
                <c:ptCount val="1"/>
                <c:pt idx="0">
                  <c:v>949487.93779904302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4-40EB-BD60-C2674A44BA1F}"/>
            </c:ext>
          </c:extLst>
        </c:ser>
        <c:ser>
          <c:idx val="1"/>
          <c:order val="1"/>
          <c:tx>
            <c:strRef>
              <c:f>Graficos!$CC$31:$CC$32</c:f>
              <c:strCache>
                <c:ptCount val="1"/>
                <c:pt idx="0">
                  <c:v>Sevilla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8A4-40EB-BD60-C2674A44BA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Graficos!$CC$33</c:f>
              <c:numCache>
                <c:formatCode>_-* #,##0\ "€"_-;\-* #,##0\ "€"_-;_-* "-"??\ "€"_-;_-@_-</c:formatCode>
                <c:ptCount val="1"/>
                <c:pt idx="0">
                  <c:v>258819.65034965036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4-40EB-BD60-C2674A44BA1F}"/>
            </c:ext>
          </c:extLst>
        </c:ser>
        <c:ser>
          <c:idx val="2"/>
          <c:order val="2"/>
          <c:tx>
            <c:strRef>
              <c:f>Graficos!$CD$31:$CD$32</c:f>
              <c:strCache>
                <c:ptCount val="1"/>
                <c:pt idx="0">
                  <c:v>Algeciras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Graficos!$CD$33</c:f>
              <c:numCache>
                <c:formatCode>_-* #,##0\ "€"_-;\-* #,##0\ "€"_-;_-* "-"??\ "€"_-;_-@_-</c:formatCode>
                <c:ptCount val="1"/>
                <c:pt idx="0">
                  <c:v>146956.36363636365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4-40EB-BD60-C2674A44BA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3153567"/>
        <c:axId val="473155007"/>
      </c:barChart>
      <c:catAx>
        <c:axId val="47315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155007"/>
        <c:crosses val="autoZero"/>
        <c:auto val="1"/>
        <c:lblAlgn val="ctr"/>
        <c:lblOffset val="100"/>
        <c:noMultiLvlLbl val="0"/>
      </c:catAx>
      <c:valAx>
        <c:axId val="4731550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crossAx val="47315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Graficos!$B$57</c:f>
              <c:strCache>
                <c:ptCount val="1"/>
                <c:pt idx="0">
                  <c:v>Garaje incluido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Graficos!$A$58:$A$60</c:f>
              <c:strCache>
                <c:ptCount val="3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Graficos!$B$58:$B$60</c:f>
              <c:numCache>
                <c:formatCode>0</c:formatCode>
                <c:ptCount val="3"/>
                <c:pt idx="0">
                  <c:v>43</c:v>
                </c:pt>
                <c:pt idx="1">
                  <c:v>359</c:v>
                </c:pt>
                <c:pt idx="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7-41BD-AFA9-FAE34055F36D}"/>
            </c:ext>
          </c:extLst>
        </c:ser>
        <c:ser>
          <c:idx val="1"/>
          <c:order val="1"/>
          <c:tx>
            <c:strRef>
              <c:f>Graficos!$C$57</c:f>
              <c:strCache>
                <c:ptCount val="1"/>
                <c:pt idx="0">
                  <c:v>No incluido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Graficos!$A$58:$A$60</c:f>
              <c:strCache>
                <c:ptCount val="3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Graficos!$C$58:$C$60</c:f>
              <c:numCache>
                <c:formatCode>0</c:formatCode>
                <c:ptCount val="3"/>
                <c:pt idx="0">
                  <c:v>15</c:v>
                </c:pt>
                <c:pt idx="1">
                  <c:v>504</c:v>
                </c:pt>
                <c:pt idx="2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7-41BD-AFA9-FAE34055F36D}"/>
            </c:ext>
          </c:extLst>
        </c:ser>
        <c:ser>
          <c:idx val="2"/>
          <c:order val="2"/>
          <c:tx>
            <c:strRef>
              <c:f>Graficos!$D$57</c:f>
              <c:strCache>
                <c:ptCount val="1"/>
                <c:pt idx="0">
                  <c:v>Pago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Graficos!$A$58:$A$60</c:f>
              <c:strCache>
                <c:ptCount val="3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Graficos!$D$58:$D$60</c:f>
              <c:numCache>
                <c:formatCode>0</c:formatCode>
                <c:ptCount val="3"/>
                <c:pt idx="0">
                  <c:v>2</c:v>
                </c:pt>
                <c:pt idx="1">
                  <c:v>24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7-41BD-AFA9-FAE34055F3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1509184"/>
        <c:axId val="751514464"/>
      </c:barChart>
      <c:catAx>
        <c:axId val="75150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1514464"/>
        <c:crosses val="autoZero"/>
        <c:auto val="1"/>
        <c:lblAlgn val="ctr"/>
        <c:lblOffset val="100"/>
        <c:noMultiLvlLbl val="0"/>
      </c:catAx>
      <c:valAx>
        <c:axId val="7515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15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COMPARATIVO.xlsx]Graficos!TABLAS_ALQ_MED_MIN_MAX2</c:name>
    <c:fmtId val="4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tx2">
              <a:lumMod val="50000"/>
              <a:lumOff val="5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tx2">
              <a:lumMod val="50000"/>
              <a:lumOff val="5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tx2">
              <a:lumMod val="50000"/>
              <a:lumOff val="5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tx2">
              <a:lumMod val="50000"/>
              <a:lumOff val="5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tx2">
              <a:lumMod val="50000"/>
              <a:lumOff val="5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578518388018473E-2"/>
          <c:y val="0.17717679078976042"/>
          <c:w val="0.92284747492542951"/>
          <c:h val="0.45132909543614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Graficos!$B$34:$B$35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Graficos!$B$36</c:f>
              <c:numCache>
                <c:formatCode>_-* #,##0\ "€"_-;\-* #,##0\ "€"_-;_-* "-"??\ "€"_-;_-@_-</c:formatCode>
                <c:ptCount val="1"/>
                <c:pt idx="0">
                  <c:v>2171.88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4-4CD1-AA33-4F95078A798D}"/>
            </c:ext>
          </c:extLst>
        </c:ser>
        <c:ser>
          <c:idx val="1"/>
          <c:order val="1"/>
          <c:tx>
            <c:strRef>
              <c:f>Graficos!$C$34:$C$35</c:f>
              <c:strCache>
                <c:ptCount val="1"/>
                <c:pt idx="0">
                  <c:v>Sevilla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Graficos!$A$36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Graficos!$C$36</c:f>
              <c:numCache>
                <c:formatCode>_-* #,##0\ "€"_-;\-* #,##0\ "€"_-;_-* "-"??\ "€"_-;_-@_-</c:formatCode>
                <c:ptCount val="1"/>
                <c:pt idx="0">
                  <c:v>1377.391304347826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4-4CD1-AA33-4F95078A798D}"/>
            </c:ext>
          </c:extLst>
        </c:ser>
        <c:ser>
          <c:idx val="2"/>
          <c:order val="2"/>
          <c:tx>
            <c:strRef>
              <c:f>Graficos!$D$34:$D$35</c:f>
              <c:strCache>
                <c:ptCount val="1"/>
                <c:pt idx="0">
                  <c:v>Algeciras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Graficos!$A$36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Graficos!$D$36</c:f>
              <c:numCache>
                <c:formatCode>_-* #,##0\ "€"_-;\-* #,##0\ "€"_-;_-* "-"??\ "€"_-;_-@_-</c:formatCode>
                <c:ptCount val="1"/>
                <c:pt idx="0">
                  <c:v>692.5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4-4CD1-AA33-4F95078A79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5936511"/>
        <c:axId val="465937471"/>
      </c:barChart>
      <c:catAx>
        <c:axId val="46593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937471"/>
        <c:crosses val="autoZero"/>
        <c:auto val="1"/>
        <c:lblAlgn val="ctr"/>
        <c:lblOffset val="100"/>
        <c:noMultiLvlLbl val="0"/>
      </c:catAx>
      <c:valAx>
        <c:axId val="465937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crossAx val="465936511"/>
        <c:crosses val="autoZero"/>
        <c:crossBetween val="between"/>
      </c:valAx>
      <c:spPr>
        <a:noFill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Graficos!$A$60</c:f>
              <c:strCache>
                <c:ptCount val="1"/>
                <c:pt idx="0">
                  <c:v>Sevilla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24-43AD-8389-4965832E6C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24-43AD-8389-4965832E6C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24-43AD-8389-4965832E6C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Graficos!$B$57:$D$57</c:f>
              <c:strCache>
                <c:ptCount val="3"/>
                <c:pt idx="0">
                  <c:v>Garaje incluido</c:v>
                </c:pt>
                <c:pt idx="1">
                  <c:v>No incluido</c:v>
                </c:pt>
                <c:pt idx="2">
                  <c:v>Pago</c:v>
                </c:pt>
              </c:strCache>
            </c:strRef>
          </c:cat>
          <c:val>
            <c:numRef>
              <c:f>Graficos!$B$60:$D$60</c:f>
              <c:numCache>
                <c:formatCode>0</c:formatCode>
                <c:ptCount val="3"/>
                <c:pt idx="0">
                  <c:v>151</c:v>
                </c:pt>
                <c:pt idx="1">
                  <c:v>101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24-43AD-8389-4965832E6C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COMPARATIVO.xlsx]Graficos!ALQ-MEDIA-PISO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Graficos!$B$71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Graficos!$A$72:$A$79</c:f>
              <c:strCache>
                <c:ptCount val="7"/>
                <c:pt idx="0">
                  <c:v>1º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  <c:pt idx="5">
                  <c:v>6º</c:v>
                </c:pt>
                <c:pt idx="6">
                  <c:v>Bajo</c:v>
                </c:pt>
              </c:strCache>
            </c:strRef>
          </c:cat>
          <c:val>
            <c:numRef>
              <c:f>Graficos!$B$72:$B$79</c:f>
              <c:numCache>
                <c:formatCode>_("€"* #,##0.00_);_("€"* \(#,##0.00\);_("€"* "-"??_);_(@_)</c:formatCode>
                <c:ptCount val="7"/>
                <c:pt idx="0">
                  <c:v>1143</c:v>
                </c:pt>
                <c:pt idx="1">
                  <c:v>848.57142857142856</c:v>
                </c:pt>
                <c:pt idx="2">
                  <c:v>1645</c:v>
                </c:pt>
                <c:pt idx="3">
                  <c:v>780</c:v>
                </c:pt>
                <c:pt idx="4">
                  <c:v>3500</c:v>
                </c:pt>
                <c:pt idx="5">
                  <c:v>1000</c:v>
                </c:pt>
                <c:pt idx="6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E-4CA9-A9C4-C3D98FFDB8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6199984"/>
        <c:axId val="966207184"/>
      </c:barChart>
      <c:catAx>
        <c:axId val="9661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207184"/>
        <c:crosses val="autoZero"/>
        <c:auto val="1"/>
        <c:lblAlgn val="ctr"/>
        <c:lblOffset val="100"/>
        <c:noMultiLvlLbl val="0"/>
      </c:catAx>
      <c:valAx>
        <c:axId val="9662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19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COMPARATIVO.xlsx]Graficos!ALQ-MEDIA-PISO-COS/METRO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Graficos!$B$103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Graficos!$A$104:$A$111</c:f>
              <c:strCache>
                <c:ptCount val="7"/>
                <c:pt idx="0">
                  <c:v>Bajo</c:v>
                </c:pt>
                <c:pt idx="1">
                  <c:v>1º</c:v>
                </c:pt>
                <c:pt idx="2">
                  <c:v>2º</c:v>
                </c:pt>
                <c:pt idx="3">
                  <c:v>3º</c:v>
                </c:pt>
                <c:pt idx="4">
                  <c:v>4º</c:v>
                </c:pt>
                <c:pt idx="5">
                  <c:v>5º</c:v>
                </c:pt>
                <c:pt idx="6">
                  <c:v>6º</c:v>
                </c:pt>
              </c:strCache>
            </c:strRef>
          </c:cat>
          <c:val>
            <c:numRef>
              <c:f>Graficos!$B$104:$B$111</c:f>
              <c:numCache>
                <c:formatCode>_-* #,##0.0\ "€"_-;\-* #,##0.0\ "€"_-;_-* "-"??\ "€"_-;_-@_-</c:formatCode>
                <c:ptCount val="7"/>
                <c:pt idx="0">
                  <c:v>14.918079096045197</c:v>
                </c:pt>
                <c:pt idx="1">
                  <c:v>12.361029411764706</c:v>
                </c:pt>
                <c:pt idx="2">
                  <c:v>9.2434015233399869</c:v>
                </c:pt>
                <c:pt idx="3">
                  <c:v>19.659722222222221</c:v>
                </c:pt>
                <c:pt idx="4">
                  <c:v>13</c:v>
                </c:pt>
                <c:pt idx="5">
                  <c:v>25.653044871794872</c:v>
                </c:pt>
                <c:pt idx="6">
                  <c:v>9.7087378640776691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F-40F4-B8DF-78F328E332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7"/>
        <c:overlap val="-27"/>
        <c:axId val="1027043456"/>
        <c:axId val="1027052096"/>
      </c:barChart>
      <c:catAx>
        <c:axId val="10270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7052096"/>
        <c:crosses val="autoZero"/>
        <c:auto val="1"/>
        <c:lblAlgn val="ctr"/>
        <c:lblOffset val="100"/>
        <c:noMultiLvlLbl val="0"/>
      </c:catAx>
      <c:valAx>
        <c:axId val="10270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\ &quot;€&quot;_-;\-* #,##0.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70434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9" Type="http://schemas.openxmlformats.org/officeDocument/2006/relationships/chart" Target="../charts/chart41.xml"/><Relationship Id="rId21" Type="http://schemas.openxmlformats.org/officeDocument/2006/relationships/chart" Target="../charts/chart23.xml"/><Relationship Id="rId34" Type="http://schemas.openxmlformats.org/officeDocument/2006/relationships/chart" Target="../charts/chart36.xml"/><Relationship Id="rId42" Type="http://schemas.openxmlformats.org/officeDocument/2006/relationships/chart" Target="../charts/chart44.xml"/><Relationship Id="rId47" Type="http://schemas.openxmlformats.org/officeDocument/2006/relationships/chart" Target="../charts/chart49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32" Type="http://schemas.openxmlformats.org/officeDocument/2006/relationships/chart" Target="../charts/chart34.xml"/><Relationship Id="rId37" Type="http://schemas.openxmlformats.org/officeDocument/2006/relationships/chart" Target="../charts/chart39.xml"/><Relationship Id="rId40" Type="http://schemas.openxmlformats.org/officeDocument/2006/relationships/chart" Target="../charts/chart42.xml"/><Relationship Id="rId45" Type="http://schemas.openxmlformats.org/officeDocument/2006/relationships/chart" Target="../charts/chart47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36" Type="http://schemas.openxmlformats.org/officeDocument/2006/relationships/chart" Target="../charts/chart38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31" Type="http://schemas.openxmlformats.org/officeDocument/2006/relationships/chart" Target="../charts/chart33.xml"/><Relationship Id="rId44" Type="http://schemas.openxmlformats.org/officeDocument/2006/relationships/chart" Target="../charts/chart46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Relationship Id="rId30" Type="http://schemas.openxmlformats.org/officeDocument/2006/relationships/chart" Target="../charts/chart32.xml"/><Relationship Id="rId35" Type="http://schemas.openxmlformats.org/officeDocument/2006/relationships/chart" Target="../charts/chart37.xml"/><Relationship Id="rId43" Type="http://schemas.openxmlformats.org/officeDocument/2006/relationships/chart" Target="../charts/chart45.xml"/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33" Type="http://schemas.openxmlformats.org/officeDocument/2006/relationships/chart" Target="../charts/chart35.xml"/><Relationship Id="rId38" Type="http://schemas.openxmlformats.org/officeDocument/2006/relationships/chart" Target="../charts/chart40.xml"/><Relationship Id="rId46" Type="http://schemas.openxmlformats.org/officeDocument/2006/relationships/chart" Target="../charts/chart48.xml"/><Relationship Id="rId20" Type="http://schemas.openxmlformats.org/officeDocument/2006/relationships/chart" Target="../charts/chart22.xml"/><Relationship Id="rId41" Type="http://schemas.openxmlformats.org/officeDocument/2006/relationships/chart" Target="../charts/chart4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image" Target="../media/image1.emf"/><Relationship Id="rId7" Type="http://schemas.openxmlformats.org/officeDocument/2006/relationships/chart" Target="../charts/chart55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image" Target="../media/image1.emf"/><Relationship Id="rId7" Type="http://schemas.openxmlformats.org/officeDocument/2006/relationships/chart" Target="../charts/chart65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6" Type="http://schemas.openxmlformats.org/officeDocument/2006/relationships/chart" Target="../charts/chart64.xml"/><Relationship Id="rId11" Type="http://schemas.openxmlformats.org/officeDocument/2006/relationships/chart" Target="../charts/chart69.xml"/><Relationship Id="rId5" Type="http://schemas.openxmlformats.org/officeDocument/2006/relationships/chart" Target="../charts/chart6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541020</xdr:colOff>
      <xdr:row>12</xdr:row>
      <xdr:rowOff>172402</xdr:rowOff>
    </xdr:from>
    <xdr:to>
      <xdr:col>22</xdr:col>
      <xdr:colOff>424815</xdr:colOff>
      <xdr:row>28</xdr:row>
      <xdr:rowOff>27622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ECC50D-B8A7-E644-D2A7-6A7754E8F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10</xdr:row>
      <xdr:rowOff>134302</xdr:rowOff>
    </xdr:from>
    <xdr:to>
      <xdr:col>21</xdr:col>
      <xdr:colOff>91440</xdr:colOff>
      <xdr:row>25</xdr:row>
      <xdr:rowOff>170497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C90D73-774D-D985-8224-863CC2E83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429102</xdr:colOff>
      <xdr:row>18</xdr:row>
      <xdr:rowOff>179228</xdr:rowOff>
    </xdr:from>
    <xdr:to>
      <xdr:col>22</xdr:col>
      <xdr:colOff>243047</xdr:colOff>
      <xdr:row>41</xdr:row>
      <xdr:rowOff>101123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D0C063-43FD-41C8-BB1E-0FF23FE2C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231139</xdr:colOff>
      <xdr:row>18</xdr:row>
      <xdr:rowOff>155892</xdr:rowOff>
    </xdr:from>
    <xdr:to>
      <xdr:col>32</xdr:col>
      <xdr:colOff>548428</xdr:colOff>
      <xdr:row>41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02F439-5479-43D4-9284-1D1FC8086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323214</xdr:colOff>
      <xdr:row>46</xdr:row>
      <xdr:rowOff>82127</xdr:rowOff>
    </xdr:from>
    <xdr:to>
      <xdr:col>18</xdr:col>
      <xdr:colOff>774911</xdr:colOff>
      <xdr:row>67</xdr:row>
      <xdr:rowOff>131869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7B41B2-098F-4396-B2D8-653BE084D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678815</xdr:colOff>
      <xdr:row>46</xdr:row>
      <xdr:rowOff>63500</xdr:rowOff>
    </xdr:from>
    <xdr:to>
      <xdr:col>23</xdr:col>
      <xdr:colOff>381318</xdr:colOff>
      <xdr:row>67</xdr:row>
      <xdr:rowOff>154940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A483D48-8E5F-42C1-B734-9EE565488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308821</xdr:colOff>
      <xdr:row>45</xdr:row>
      <xdr:rowOff>165524</xdr:rowOff>
    </xdr:from>
    <xdr:to>
      <xdr:col>29</xdr:col>
      <xdr:colOff>143193</xdr:colOff>
      <xdr:row>68</xdr:row>
      <xdr:rowOff>154940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CBD393-8250-44E0-B8E1-0317F2D2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445983</xdr:colOff>
      <xdr:row>74</xdr:row>
      <xdr:rowOff>5715</xdr:rowOff>
    </xdr:from>
    <xdr:to>
      <xdr:col>28</xdr:col>
      <xdr:colOff>721572</xdr:colOff>
      <xdr:row>100</xdr:row>
      <xdr:rowOff>167429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57F9AC1-DAF4-4076-A6B9-6392BDC59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713528</xdr:colOff>
      <xdr:row>104</xdr:row>
      <xdr:rowOff>68791</xdr:rowOff>
    </xdr:from>
    <xdr:to>
      <xdr:col>27</xdr:col>
      <xdr:colOff>1905</xdr:colOff>
      <xdr:row>133</xdr:row>
      <xdr:rowOff>122766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0CAEC66-94E4-4CCF-8615-B716FF17A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749935</xdr:colOff>
      <xdr:row>135</xdr:row>
      <xdr:rowOff>46989</xdr:rowOff>
    </xdr:from>
    <xdr:to>
      <xdr:col>27</xdr:col>
      <xdr:colOff>19262</xdr:colOff>
      <xdr:row>163</xdr:row>
      <xdr:rowOff>76622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D2C6CB7-0FDF-4FAD-99CF-3EF218AD5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635634</xdr:colOff>
      <xdr:row>73</xdr:row>
      <xdr:rowOff>174307</xdr:rowOff>
    </xdr:from>
    <xdr:to>
      <xdr:col>40</xdr:col>
      <xdr:colOff>15874</xdr:colOff>
      <xdr:row>100</xdr:row>
      <xdr:rowOff>120121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279AA51-CD12-46A3-8D49-CB0468F8F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669712</xdr:colOff>
      <xdr:row>102</xdr:row>
      <xdr:rowOff>113452</xdr:rowOff>
    </xdr:from>
    <xdr:to>
      <xdr:col>38</xdr:col>
      <xdr:colOff>31749</xdr:colOff>
      <xdr:row>131</xdr:row>
      <xdr:rowOff>161712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6729662-B251-42D3-9ADE-C6DB1DDA3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677333</xdr:colOff>
      <xdr:row>134</xdr:row>
      <xdr:rowOff>113452</xdr:rowOff>
    </xdr:from>
    <xdr:to>
      <xdr:col>38</xdr:col>
      <xdr:colOff>44237</xdr:colOff>
      <xdr:row>157</xdr:row>
      <xdr:rowOff>163617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6B59AF8-A848-4D6C-B896-78E872570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21167</xdr:colOff>
      <xdr:row>74</xdr:row>
      <xdr:rowOff>69214</xdr:rowOff>
    </xdr:from>
    <xdr:to>
      <xdr:col>51</xdr:col>
      <xdr:colOff>10583</xdr:colOff>
      <xdr:row>100</xdr:row>
      <xdr:rowOff>117474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18A9A80-1B20-4184-A951-E5A83CC9D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758189</xdr:colOff>
      <xdr:row>104</xdr:row>
      <xdr:rowOff>9524</xdr:rowOff>
    </xdr:from>
    <xdr:to>
      <xdr:col>48</xdr:col>
      <xdr:colOff>772582</xdr:colOff>
      <xdr:row>133</xdr:row>
      <xdr:rowOff>57784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6DF095C-A5FE-4D6B-AD55-A7DE4741F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55</xdr:col>
      <xdr:colOff>1904</xdr:colOff>
      <xdr:row>73</xdr:row>
      <xdr:rowOff>173142</xdr:rowOff>
    </xdr:from>
    <xdr:to>
      <xdr:col>62</xdr:col>
      <xdr:colOff>0</xdr:colOff>
      <xdr:row>100</xdr:row>
      <xdr:rowOff>45296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D1C524F-0899-40D2-B2AF-37F6B6AD9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53</xdr:col>
      <xdr:colOff>16298</xdr:colOff>
      <xdr:row>103</xdr:row>
      <xdr:rowOff>22012</xdr:rowOff>
    </xdr:from>
    <xdr:to>
      <xdr:col>60</xdr:col>
      <xdr:colOff>10583</xdr:colOff>
      <xdr:row>132</xdr:row>
      <xdr:rowOff>60747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F6E59B2-2BF7-45D4-A3F1-834DA803E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53</xdr:col>
      <xdr:colOff>15452</xdr:colOff>
      <xdr:row>135</xdr:row>
      <xdr:rowOff>24977</xdr:rowOff>
    </xdr:from>
    <xdr:to>
      <xdr:col>60</xdr:col>
      <xdr:colOff>0</xdr:colOff>
      <xdr:row>163</xdr:row>
      <xdr:rowOff>75142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34BABF2-6CAF-4499-A044-4FCE84176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627380</xdr:colOff>
      <xdr:row>174</xdr:row>
      <xdr:rowOff>41272</xdr:rowOff>
    </xdr:from>
    <xdr:to>
      <xdr:col>26</xdr:col>
      <xdr:colOff>635000</xdr:colOff>
      <xdr:row>194</xdr:row>
      <xdr:rowOff>63499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4D04233-B858-4196-881D-2DBDC5C46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1353184</xdr:colOff>
      <xdr:row>32</xdr:row>
      <xdr:rowOff>132397</xdr:rowOff>
    </xdr:from>
    <xdr:to>
      <xdr:col>9</xdr:col>
      <xdr:colOff>1396999</xdr:colOff>
      <xdr:row>56</xdr:row>
      <xdr:rowOff>111125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C238F7B8-3DCE-583A-922B-965B779BA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111</xdr:col>
      <xdr:colOff>415381</xdr:colOff>
      <xdr:row>16</xdr:row>
      <xdr:rowOff>41320</xdr:rowOff>
    </xdr:from>
    <xdr:to>
      <xdr:col>123</xdr:col>
      <xdr:colOff>224488</xdr:colOff>
      <xdr:row>35</xdr:row>
      <xdr:rowOff>47988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3490D94D-6E95-4C77-ABF3-745281EC8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93</xdr:col>
      <xdr:colOff>323214</xdr:colOff>
      <xdr:row>43</xdr:row>
      <xdr:rowOff>82127</xdr:rowOff>
    </xdr:from>
    <xdr:to>
      <xdr:col>96</xdr:col>
      <xdr:colOff>774911</xdr:colOff>
      <xdr:row>64</xdr:row>
      <xdr:rowOff>131869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094E1789-4ADA-4B5C-96E4-DBF6FB53C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97</xdr:col>
      <xdr:colOff>678815</xdr:colOff>
      <xdr:row>43</xdr:row>
      <xdr:rowOff>63500</xdr:rowOff>
    </xdr:from>
    <xdr:to>
      <xdr:col>101</xdr:col>
      <xdr:colOff>381318</xdr:colOff>
      <xdr:row>64</xdr:row>
      <xdr:rowOff>154940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95EE50A8-A2CE-4860-9930-7D3B6BEB8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103</xdr:col>
      <xdr:colOff>308821</xdr:colOff>
      <xdr:row>42</xdr:row>
      <xdr:rowOff>165524</xdr:rowOff>
    </xdr:from>
    <xdr:to>
      <xdr:col>107</xdr:col>
      <xdr:colOff>143193</xdr:colOff>
      <xdr:row>65</xdr:row>
      <xdr:rowOff>154940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89744200-19DF-45F0-81A1-2E78883B0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122</xdr:col>
      <xdr:colOff>387139</xdr:colOff>
      <xdr:row>79</xdr:row>
      <xdr:rowOff>85513</xdr:rowOff>
    </xdr:from>
    <xdr:to>
      <xdr:col>139</xdr:col>
      <xdr:colOff>175683</xdr:colOff>
      <xdr:row>106</xdr:row>
      <xdr:rowOff>67310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A35464B2-1F4E-4755-A416-963EA8694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116</xdr:col>
      <xdr:colOff>720725</xdr:colOff>
      <xdr:row>109</xdr:row>
      <xdr:rowOff>66886</xdr:rowOff>
    </xdr:from>
    <xdr:to>
      <xdr:col>136</xdr:col>
      <xdr:colOff>611505</xdr:colOff>
      <xdr:row>138</xdr:row>
      <xdr:rowOff>124671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3BDBA9AD-6BC2-407A-B8DF-F05A73F30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116</xdr:col>
      <xdr:colOff>736601</xdr:colOff>
      <xdr:row>140</xdr:row>
      <xdr:rowOff>48894</xdr:rowOff>
    </xdr:from>
    <xdr:to>
      <xdr:col>136</xdr:col>
      <xdr:colOff>625053</xdr:colOff>
      <xdr:row>174</xdr:row>
      <xdr:rowOff>76622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D8AD7C28-F727-4362-A2F1-82F3A12F8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142</xdr:col>
      <xdr:colOff>429472</xdr:colOff>
      <xdr:row>158</xdr:row>
      <xdr:rowOff>98107</xdr:rowOff>
    </xdr:from>
    <xdr:to>
      <xdr:col>155</xdr:col>
      <xdr:colOff>554567</xdr:colOff>
      <xdr:row>185</xdr:row>
      <xdr:rowOff>53446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BB8F25CA-E08C-4B61-A78C-7807D20C8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142</xdr:col>
      <xdr:colOff>513714</xdr:colOff>
      <xdr:row>187</xdr:row>
      <xdr:rowOff>37252</xdr:rowOff>
    </xdr:from>
    <xdr:to>
      <xdr:col>155</xdr:col>
      <xdr:colOff>533399</xdr:colOff>
      <xdr:row>206</xdr:row>
      <xdr:rowOff>89322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6CE5FBCA-EC97-44D2-B5EF-110661CF6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140</xdr:col>
      <xdr:colOff>533400</xdr:colOff>
      <xdr:row>219</xdr:row>
      <xdr:rowOff>37252</xdr:rowOff>
    </xdr:from>
    <xdr:to>
      <xdr:col>153</xdr:col>
      <xdr:colOff>501650</xdr:colOff>
      <xdr:row>253</xdr:row>
      <xdr:rowOff>93132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0937A8C3-00E5-4367-BEAC-239CD41F0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144</xdr:col>
      <xdr:colOff>93557</xdr:colOff>
      <xdr:row>76</xdr:row>
      <xdr:rowOff>143509</xdr:rowOff>
    </xdr:from>
    <xdr:to>
      <xdr:col>156</xdr:col>
      <xdr:colOff>103415</xdr:colOff>
      <xdr:row>103</xdr:row>
      <xdr:rowOff>41274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97BECCA7-2571-4232-9D66-0F2E7269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142</xdr:col>
      <xdr:colOff>70484</xdr:colOff>
      <xdr:row>106</xdr:row>
      <xdr:rowOff>87629</xdr:rowOff>
    </xdr:from>
    <xdr:to>
      <xdr:col>154</xdr:col>
      <xdr:colOff>92075</xdr:colOff>
      <xdr:row>135</xdr:row>
      <xdr:rowOff>130174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0C2321CF-0928-4001-906A-070728DE9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160</xdr:col>
      <xdr:colOff>707841</xdr:colOff>
      <xdr:row>73</xdr:row>
      <xdr:rowOff>158446</xdr:rowOff>
    </xdr:from>
    <xdr:to>
      <xdr:col>172</xdr:col>
      <xdr:colOff>721782</xdr:colOff>
      <xdr:row>89</xdr:row>
      <xdr:rowOff>39853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B9FA0552-701A-4E98-8DBA-60C45FD1B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158</xdr:col>
      <xdr:colOff>713528</xdr:colOff>
      <xdr:row>104</xdr:row>
      <xdr:rowOff>63287</xdr:rowOff>
    </xdr:from>
    <xdr:to>
      <xdr:col>170</xdr:col>
      <xdr:colOff>552450</xdr:colOff>
      <xdr:row>133</xdr:row>
      <xdr:rowOff>102022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32A6CCA9-46B5-4FC8-8E9C-B478D3BEF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158</xdr:col>
      <xdr:colOff>732367</xdr:colOff>
      <xdr:row>136</xdr:row>
      <xdr:rowOff>45932</xdr:rowOff>
    </xdr:from>
    <xdr:to>
      <xdr:col>170</xdr:col>
      <xdr:colOff>552450</xdr:colOff>
      <xdr:row>170</xdr:row>
      <xdr:rowOff>106257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79651A03-11A2-4030-AD84-57AA51FF0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96</xdr:col>
      <xdr:colOff>285750</xdr:colOff>
      <xdr:row>177</xdr:row>
      <xdr:rowOff>41272</xdr:rowOff>
    </xdr:from>
    <xdr:to>
      <xdr:col>109</xdr:col>
      <xdr:colOff>631190</xdr:colOff>
      <xdr:row>201</xdr:row>
      <xdr:rowOff>59689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A9F5F22C-7F76-41F4-8534-C5D0F925B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85</xdr:col>
      <xdr:colOff>179070</xdr:colOff>
      <xdr:row>28</xdr:row>
      <xdr:rowOff>0</xdr:rowOff>
    </xdr:from>
    <xdr:to>
      <xdr:col>92</xdr:col>
      <xdr:colOff>19050</xdr:colOff>
      <xdr:row>52</xdr:row>
      <xdr:rowOff>0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68FC953D-D9C5-41E5-9B5D-B77A83A71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84</xdr:col>
      <xdr:colOff>89058</xdr:colOff>
      <xdr:row>305</xdr:row>
      <xdr:rowOff>137159</xdr:rowOff>
    </xdr:from>
    <xdr:to>
      <xdr:col>88</xdr:col>
      <xdr:colOff>87629</xdr:colOff>
      <xdr:row>322</xdr:row>
      <xdr:rowOff>165019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75D6DE3C-595C-4B69-A42A-92F508092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88</xdr:col>
      <xdr:colOff>1072038</xdr:colOff>
      <xdr:row>307</xdr:row>
      <xdr:rowOff>75009</xdr:rowOff>
    </xdr:from>
    <xdr:to>
      <xdr:col>94</xdr:col>
      <xdr:colOff>445294</xdr:colOff>
      <xdr:row>324</xdr:row>
      <xdr:rowOff>69056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6C32CA72-8F59-4D36-B7C7-384E76F24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483870</xdr:colOff>
      <xdr:row>368</xdr:row>
      <xdr:rowOff>104775</xdr:rowOff>
    </xdr:from>
    <xdr:to>
      <xdr:col>12</xdr:col>
      <xdr:colOff>609600</xdr:colOff>
      <xdr:row>383</xdr:row>
      <xdr:rowOff>2857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7BB6CE44-F7C6-407C-B729-CA0A18077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34</xdr:col>
      <xdr:colOff>20955</xdr:colOff>
      <xdr:row>363</xdr:row>
      <xdr:rowOff>98107</xdr:rowOff>
    </xdr:from>
    <xdr:to>
      <xdr:col>55</xdr:col>
      <xdr:colOff>666750</xdr:colOff>
      <xdr:row>381</xdr:row>
      <xdr:rowOff>11430</xdr:rowOff>
    </xdr:to>
    <xdr:graphicFrame macro="">
      <xdr:nvGraphicFramePr>
        <xdr:cNvPr id="69" name="Gráfico 68">
          <a:extLst>
            <a:ext uri="{FF2B5EF4-FFF2-40B4-BE49-F238E27FC236}">
              <a16:creationId xmlns:a16="http://schemas.microsoft.com/office/drawing/2014/main" id="{AC7588D7-2F13-4BCE-BF99-832864827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0</xdr:col>
      <xdr:colOff>785813</xdr:colOff>
      <xdr:row>0</xdr:row>
      <xdr:rowOff>0</xdr:rowOff>
    </xdr:from>
    <xdr:to>
      <xdr:col>1</xdr:col>
      <xdr:colOff>247651</xdr:colOff>
      <xdr:row>7</xdr:row>
      <xdr:rowOff>22412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1" name="CIUDAD">
              <a:extLst>
                <a:ext uri="{FF2B5EF4-FFF2-40B4-BE49-F238E27FC236}">
                  <a16:creationId xmlns:a16="http://schemas.microsoft.com/office/drawing/2014/main" id="{B3916EBC-21DB-0BFF-4A44-5419E676C0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813" y="0"/>
              <a:ext cx="1326561" cy="1317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1393564</xdr:colOff>
      <xdr:row>0</xdr:row>
      <xdr:rowOff>0</xdr:rowOff>
    </xdr:from>
    <xdr:to>
      <xdr:col>2</xdr:col>
      <xdr:colOff>1350981</xdr:colOff>
      <xdr:row>7</xdr:row>
      <xdr:rowOff>15688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2" name="HABITACIONES">
              <a:extLst>
                <a:ext uri="{FF2B5EF4-FFF2-40B4-BE49-F238E27FC236}">
                  <a16:creationId xmlns:a16="http://schemas.microsoft.com/office/drawing/2014/main" id="{FECE772F-B367-2863-DEFE-F000B005C9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ABITACION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5907" y="0"/>
              <a:ext cx="1829760" cy="12784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1698699</xdr:colOff>
      <xdr:row>0</xdr:row>
      <xdr:rowOff>672</xdr:rowOff>
    </xdr:from>
    <xdr:to>
      <xdr:col>3</xdr:col>
      <xdr:colOff>1392362</xdr:colOff>
      <xdr:row>9</xdr:row>
      <xdr:rowOff>244849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3" name="PLANTA">
              <a:extLst>
                <a:ext uri="{FF2B5EF4-FFF2-40B4-BE49-F238E27FC236}">
                  <a16:creationId xmlns:a16="http://schemas.microsoft.com/office/drawing/2014/main" id="{64389934-C614-DB31-F947-606760E312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3385" y="672"/>
              <a:ext cx="1831666" cy="18985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1840342</xdr:colOff>
      <xdr:row>0</xdr:row>
      <xdr:rowOff>71437</xdr:rowOff>
    </xdr:from>
    <xdr:to>
      <xdr:col>5</xdr:col>
      <xdr:colOff>745160</xdr:colOff>
      <xdr:row>6</xdr:row>
      <xdr:rowOff>20114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4" name="VIVIENDA">
              <a:extLst>
                <a:ext uri="{FF2B5EF4-FFF2-40B4-BE49-F238E27FC236}">
                  <a16:creationId xmlns:a16="http://schemas.microsoft.com/office/drawing/2014/main" id="{AC67C8DA-6447-02E8-EC71-E523D16E3D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VI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44902" y="69532"/>
              <a:ext cx="1811935" cy="10040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950706</xdr:colOff>
      <xdr:row>0</xdr:row>
      <xdr:rowOff>0</xdr:rowOff>
    </xdr:from>
    <xdr:to>
      <xdr:col>7</xdr:col>
      <xdr:colOff>666016</xdr:colOff>
      <xdr:row>6</xdr:row>
      <xdr:rowOff>136151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5" name="ASCENSOR">
              <a:extLst>
                <a:ext uri="{FF2B5EF4-FFF2-40B4-BE49-F238E27FC236}">
                  <a16:creationId xmlns:a16="http://schemas.microsoft.com/office/drawing/2014/main" id="{348620D8-0768-D8C5-A4A0-18F669C58D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SCEN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2420" y="0"/>
              <a:ext cx="1820236" cy="12522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327043</xdr:colOff>
      <xdr:row>0</xdr:row>
      <xdr:rowOff>23814</xdr:rowOff>
    </xdr:from>
    <xdr:to>
      <xdr:col>7</xdr:col>
      <xdr:colOff>1202055</xdr:colOff>
      <xdr:row>7</xdr:row>
      <xdr:rowOff>53621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6" name="EX-IN">
              <a:extLst>
                <a:ext uri="{FF2B5EF4-FFF2-40B4-BE49-F238E27FC236}">
                  <a16:creationId xmlns:a16="http://schemas.microsoft.com/office/drawing/2014/main" id="{415DA68B-EBF8-5A91-7E8D-3529E5E8E7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X-I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64415" y="20004"/>
              <a:ext cx="875012" cy="124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93233</xdr:colOff>
      <xdr:row>0</xdr:row>
      <xdr:rowOff>0</xdr:rowOff>
    </xdr:from>
    <xdr:to>
      <xdr:col>8</xdr:col>
      <xdr:colOff>1559718</xdr:colOff>
      <xdr:row>7</xdr:row>
      <xdr:rowOff>22412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7" name="GARAJE">
              <a:extLst>
                <a:ext uri="{FF2B5EF4-FFF2-40B4-BE49-F238E27FC236}">
                  <a16:creationId xmlns:a16="http://schemas.microsoft.com/office/drawing/2014/main" id="{A82FC8C0-AAD9-C8A8-D10B-1A0E06BEA9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A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71976" y="0"/>
              <a:ext cx="1466485" cy="1317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78</xdr:col>
      <xdr:colOff>256698</xdr:colOff>
      <xdr:row>0</xdr:row>
      <xdr:rowOff>0</xdr:rowOff>
    </xdr:from>
    <xdr:to>
      <xdr:col>79</xdr:col>
      <xdr:colOff>936781</xdr:colOff>
      <xdr:row>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6" name="CIUDAD 2">
              <a:extLst>
                <a:ext uri="{FF2B5EF4-FFF2-40B4-BE49-F238E27FC236}">
                  <a16:creationId xmlns:a16="http://schemas.microsoft.com/office/drawing/2014/main" id="{2F3F9275-FAD3-A595-DB2D-0D339FF771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53679" y="0"/>
              <a:ext cx="1828800" cy="12294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80</xdr:col>
      <xdr:colOff>398621</xdr:colOff>
      <xdr:row>0</xdr:row>
      <xdr:rowOff>0</xdr:rowOff>
    </xdr:from>
    <xdr:to>
      <xdr:col>81</xdr:col>
      <xdr:colOff>1103947</xdr:colOff>
      <xdr:row>8</xdr:row>
      <xdr:rowOff>135255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7" name="HABITACIONE">
              <a:extLst>
                <a:ext uri="{FF2B5EF4-FFF2-40B4-BE49-F238E27FC236}">
                  <a16:creationId xmlns:a16="http://schemas.microsoft.com/office/drawing/2014/main" id="{B9AA6878-C5D0-22AE-F2D0-919B196BFC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ABITACIO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88856" y="0"/>
              <a:ext cx="1815941" cy="15792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82</xdr:col>
      <xdr:colOff>228124</xdr:colOff>
      <xdr:row>0</xdr:row>
      <xdr:rowOff>0</xdr:rowOff>
    </xdr:from>
    <xdr:to>
      <xdr:col>83</xdr:col>
      <xdr:colOff>705329</xdr:colOff>
      <xdr:row>4</xdr:row>
      <xdr:rowOff>97631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8" name="VIVIENDA 2">
              <a:extLst>
                <a:ext uri="{FF2B5EF4-FFF2-40B4-BE49-F238E27FC236}">
                  <a16:creationId xmlns:a16="http://schemas.microsoft.com/office/drawing/2014/main" id="{BAB85A10-0590-ED8A-2F19-BABB8E8006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VIEND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80381" y="0"/>
              <a:ext cx="1830297" cy="8473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84</xdr:col>
      <xdr:colOff>254793</xdr:colOff>
      <xdr:row>0</xdr:row>
      <xdr:rowOff>1</xdr:rowOff>
    </xdr:from>
    <xdr:to>
      <xdr:col>85</xdr:col>
      <xdr:colOff>1006315</xdr:colOff>
      <xdr:row>8</xdr:row>
      <xdr:rowOff>95251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9" name="PLANTA 1">
              <a:extLst>
                <a:ext uri="{FF2B5EF4-FFF2-40B4-BE49-F238E27FC236}">
                  <a16:creationId xmlns:a16="http://schemas.microsoft.com/office/drawing/2014/main" id="{EEC2DD04-DC90-AE2B-A58F-9192E8DF94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062422" y="1"/>
              <a:ext cx="1818323" cy="15757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85</xdr:col>
      <xdr:colOff>1142524</xdr:colOff>
      <xdr:row>0</xdr:row>
      <xdr:rowOff>0</xdr:rowOff>
    </xdr:from>
    <xdr:to>
      <xdr:col>87</xdr:col>
      <xdr:colOff>41262</xdr:colOff>
      <xdr:row>7</xdr:row>
      <xdr:rowOff>94124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0" name="ASCENSOR 2">
              <a:extLst>
                <a:ext uri="{FF2B5EF4-FFF2-40B4-BE49-F238E27FC236}">
                  <a16:creationId xmlns:a16="http://schemas.microsoft.com/office/drawing/2014/main" id="{6D6D672B-151B-6CA9-DD90-31DF0E53F6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SCENS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016953" y="0"/>
              <a:ext cx="1849755" cy="13971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87</xdr:col>
      <xdr:colOff>698659</xdr:colOff>
      <xdr:row>0</xdr:row>
      <xdr:rowOff>0</xdr:rowOff>
    </xdr:from>
    <xdr:to>
      <xdr:col>89</xdr:col>
      <xdr:colOff>360524</xdr:colOff>
      <xdr:row>7</xdr:row>
      <xdr:rowOff>97631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1" name="EX/IN">
              <a:extLst>
                <a:ext uri="{FF2B5EF4-FFF2-40B4-BE49-F238E27FC236}">
                  <a16:creationId xmlns:a16="http://schemas.microsoft.com/office/drawing/2014/main" id="{B30BC382-FE89-C946-C778-6485BCE051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X/I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163888" y="0"/>
              <a:ext cx="1839004" cy="14025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1828800</xdr:colOff>
      <xdr:row>290</xdr:row>
      <xdr:rowOff>38100</xdr:rowOff>
    </xdr:from>
    <xdr:to>
      <xdr:col>8</xdr:col>
      <xdr:colOff>684371</xdr:colOff>
      <xdr:row>307</xdr:row>
      <xdr:rowOff>65960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AC85270-570D-4678-8632-AB5D474AE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240030</xdr:colOff>
      <xdr:row>289</xdr:row>
      <xdr:rowOff>71200</xdr:rowOff>
    </xdr:from>
    <xdr:to>
      <xdr:col>11</xdr:col>
      <xdr:colOff>1251586</xdr:colOff>
      <xdr:row>306</xdr:row>
      <xdr:rowOff>65247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D4D157C-5810-4337-BC37-58E0D6A35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93</xdr:col>
      <xdr:colOff>0</xdr:colOff>
      <xdr:row>17</xdr:row>
      <xdr:rowOff>0</xdr:rowOff>
    </xdr:from>
    <xdr:to>
      <xdr:col>104</xdr:col>
      <xdr:colOff>596417</xdr:colOff>
      <xdr:row>40</xdr:row>
      <xdr:rowOff>8573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67F6BC4-D299-4355-9476-DEA19E6FE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647700</xdr:colOff>
      <xdr:row>202</xdr:row>
      <xdr:rowOff>44039</xdr:rowOff>
    </xdr:from>
    <xdr:to>
      <xdr:col>23</xdr:col>
      <xdr:colOff>247650</xdr:colOff>
      <xdr:row>235</xdr:row>
      <xdr:rowOff>97827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211AE4DE-66E8-FCA7-D4DA-70B67958A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96</xdr:col>
      <xdr:colOff>517842</xdr:colOff>
      <xdr:row>209</xdr:row>
      <xdr:rowOff>7302</xdr:rowOff>
    </xdr:from>
    <xdr:to>
      <xdr:col>109</xdr:col>
      <xdr:colOff>666750</xdr:colOff>
      <xdr:row>242</xdr:row>
      <xdr:rowOff>125412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8644FA27-066E-26B8-4CB2-007A4BDBD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110</xdr:col>
      <xdr:colOff>337039</xdr:colOff>
      <xdr:row>297</xdr:row>
      <xdr:rowOff>99058</xdr:rowOff>
    </xdr:from>
    <xdr:to>
      <xdr:col>117</xdr:col>
      <xdr:colOff>114300</xdr:colOff>
      <xdr:row>311</xdr:row>
      <xdr:rowOff>175258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BAE51535-ED4A-0F82-05E3-29916FB8F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36</xdr:col>
      <xdr:colOff>409014</xdr:colOff>
      <xdr:row>226</xdr:row>
      <xdr:rowOff>169208</xdr:rowOff>
    </xdr:from>
    <xdr:to>
      <xdr:col>40</xdr:col>
      <xdr:colOff>308161</xdr:colOff>
      <xdr:row>242</xdr:row>
      <xdr:rowOff>43703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AFE248C-A70F-3EBB-0D9B-C2A6DDF17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127</xdr:col>
      <xdr:colOff>708141</xdr:colOff>
      <xdr:row>289</xdr:row>
      <xdr:rowOff>136987</xdr:rowOff>
    </xdr:from>
    <xdr:to>
      <xdr:col>133</xdr:col>
      <xdr:colOff>506038</xdr:colOff>
      <xdr:row>305</xdr:row>
      <xdr:rowOff>111183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4C9E7F6D-E101-3101-4C62-396B25856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17319</xdr:colOff>
      <xdr:row>0</xdr:row>
      <xdr:rowOff>20955</xdr:rowOff>
    </xdr:from>
    <xdr:to>
      <xdr:col>21</xdr:col>
      <xdr:colOff>242455</xdr:colOff>
      <xdr:row>48</xdr:row>
      <xdr:rowOff>16872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86BA7F0-4016-F913-9261-2F8EE6B99314}"/>
            </a:ext>
          </a:extLst>
        </xdr:cNvPr>
        <xdr:cNvSpPr/>
      </xdr:nvSpPr>
      <xdr:spPr>
        <a:xfrm>
          <a:off x="17319" y="20955"/>
          <a:ext cx="16954500" cy="8308644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95117</xdr:colOff>
      <xdr:row>1</xdr:row>
      <xdr:rowOff>18205</xdr:rowOff>
    </xdr:from>
    <xdr:to>
      <xdr:col>3</xdr:col>
      <xdr:colOff>553085</xdr:colOff>
      <xdr:row>9</xdr:row>
      <xdr:rowOff>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118E0EF9-E211-D2BE-E045-2AD98945D093}"/>
            </a:ext>
          </a:extLst>
        </xdr:cNvPr>
        <xdr:cNvSpPr/>
      </xdr:nvSpPr>
      <xdr:spPr>
        <a:xfrm>
          <a:off x="95117" y="195098"/>
          <a:ext cx="2825611" cy="1396938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2400" b="1">
              <a:solidFill>
                <a:schemeClr val="tx2"/>
              </a:solidFill>
            </a:rPr>
            <a:t>ANÁLISIS</a:t>
          </a:r>
          <a:r>
            <a:rPr lang="es-ES" sz="2400" b="1" baseline="0">
              <a:solidFill>
                <a:schemeClr val="tx2"/>
              </a:solidFill>
            </a:rPr>
            <a:t> </a:t>
          </a:r>
        </a:p>
        <a:p>
          <a:pPr algn="ctr"/>
          <a:r>
            <a:rPr lang="es-ES" sz="2400" b="1" baseline="0">
              <a:solidFill>
                <a:schemeClr val="tx2"/>
              </a:solidFill>
            </a:rPr>
            <a:t>COMPRA-ALQUILER DE PISOS</a:t>
          </a:r>
          <a:endParaRPr lang="es-ES" sz="2400" b="1">
            <a:solidFill>
              <a:schemeClr val="tx2"/>
            </a:solidFill>
          </a:endParaRPr>
        </a:p>
      </xdr:txBody>
    </xdr:sp>
    <xdr:clientData/>
  </xdr:twoCellAnchor>
  <xdr:twoCellAnchor>
    <xdr:from>
      <xdr:col>18</xdr:col>
      <xdr:colOff>17417</xdr:colOff>
      <xdr:row>0</xdr:row>
      <xdr:rowOff>59920</xdr:rowOff>
    </xdr:from>
    <xdr:to>
      <xdr:col>21</xdr:col>
      <xdr:colOff>213086</xdr:colOff>
      <xdr:row>48</xdr:row>
      <xdr:rowOff>15715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817DEDA7-D54B-4367-B0EC-D67289D8138F}"/>
            </a:ext>
          </a:extLst>
        </xdr:cNvPr>
        <xdr:cNvSpPr/>
      </xdr:nvSpPr>
      <xdr:spPr>
        <a:xfrm>
          <a:off x="14223274" y="59920"/>
          <a:ext cx="2563312" cy="8446652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s-ES" sz="2000" b="1">
            <a:solidFill>
              <a:schemeClr val="tx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18</xdr:col>
      <xdr:colOff>44413</xdr:colOff>
      <xdr:row>10</xdr:row>
      <xdr:rowOff>19749</xdr:rowOff>
    </xdr:from>
    <xdr:to>
      <xdr:col>19</xdr:col>
      <xdr:colOff>478037</xdr:colOff>
      <xdr:row>16</xdr:row>
      <xdr:rowOff>170496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HABITACIONES 1">
              <a:extLst>
                <a:ext uri="{FF2B5EF4-FFF2-40B4-BE49-F238E27FC236}">
                  <a16:creationId xmlns:a16="http://schemas.microsoft.com/office/drawing/2014/main" id="{A0AB1A9B-3597-4FB4-9A79-B461054474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ABITACION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52175" y="1784868"/>
              <a:ext cx="1220933" cy="12159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72934</xdr:colOff>
      <xdr:row>24</xdr:row>
      <xdr:rowOff>90597</xdr:rowOff>
    </xdr:from>
    <xdr:to>
      <xdr:col>19</xdr:col>
      <xdr:colOff>508179</xdr:colOff>
      <xdr:row>31</xdr:row>
      <xdr:rowOff>57217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VIVIENDA 3">
              <a:extLst>
                <a:ext uri="{FF2B5EF4-FFF2-40B4-BE49-F238E27FC236}">
                  <a16:creationId xmlns:a16="http://schemas.microsoft.com/office/drawing/2014/main" id="{5716899F-BDB4-492B-A8B4-CFF0F712A3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VIENDA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78791" y="4339836"/>
              <a:ext cx="1228269" cy="119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49565</xdr:colOff>
      <xdr:row>31</xdr:row>
      <xdr:rowOff>102563</xdr:rowOff>
    </xdr:from>
    <xdr:to>
      <xdr:col>19</xdr:col>
      <xdr:colOff>533626</xdr:colOff>
      <xdr:row>38</xdr:row>
      <xdr:rowOff>27214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ASCENSOR 3">
              <a:extLst>
                <a:ext uri="{FF2B5EF4-FFF2-40B4-BE49-F238E27FC236}">
                  <a16:creationId xmlns:a16="http://schemas.microsoft.com/office/drawing/2014/main" id="{BB7B64F3-9820-4A3F-A433-1A7B3C11E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SCENSOR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59232" y="5582432"/>
              <a:ext cx="1269465" cy="11648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44041</xdr:colOff>
      <xdr:row>17</xdr:row>
      <xdr:rowOff>57693</xdr:rowOff>
    </xdr:from>
    <xdr:to>
      <xdr:col>19</xdr:col>
      <xdr:colOff>472757</xdr:colOff>
      <xdr:row>23</xdr:row>
      <xdr:rowOff>170641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X-IN 1">
              <a:extLst>
                <a:ext uri="{FF2B5EF4-FFF2-40B4-BE49-F238E27FC236}">
                  <a16:creationId xmlns:a16="http://schemas.microsoft.com/office/drawing/2014/main" id="{0A7FDEAC-C436-474D-8AE8-46433E73DD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X-I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51803" y="3061062"/>
              <a:ext cx="1216025" cy="1178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45274</xdr:colOff>
      <xdr:row>38</xdr:row>
      <xdr:rowOff>59487</xdr:rowOff>
    </xdr:from>
    <xdr:to>
      <xdr:col>19</xdr:col>
      <xdr:colOff>544286</xdr:colOff>
      <xdr:row>45</xdr:row>
      <xdr:rowOff>11976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GARAJE 1">
              <a:extLst>
                <a:ext uri="{FF2B5EF4-FFF2-40B4-BE49-F238E27FC236}">
                  <a16:creationId xmlns:a16="http://schemas.microsoft.com/office/drawing/2014/main" id="{3C1F59E7-D615-44E7-8830-35B4A49C25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A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53036" y="6777606"/>
              <a:ext cx="1288226" cy="11983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41871</xdr:colOff>
      <xdr:row>3</xdr:row>
      <xdr:rowOff>20519</xdr:rowOff>
    </xdr:from>
    <xdr:to>
      <xdr:col>19</xdr:col>
      <xdr:colOff>491764</xdr:colOff>
      <xdr:row>9</xdr:row>
      <xdr:rowOff>152876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CIUDAD 1">
              <a:extLst>
                <a:ext uri="{FF2B5EF4-FFF2-40B4-BE49-F238E27FC236}">
                  <a16:creationId xmlns:a16="http://schemas.microsoft.com/office/drawing/2014/main" id="{0BFF72B6-9A6B-4B06-A03F-4B02901DAA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47728" y="547388"/>
              <a:ext cx="1239107" cy="1197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552363</xdr:colOff>
      <xdr:row>10</xdr:row>
      <xdr:rowOff>40599</xdr:rowOff>
    </xdr:from>
    <xdr:to>
      <xdr:col>21</xdr:col>
      <xdr:colOff>183072</xdr:colOff>
      <xdr:row>17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HABITACIONE 1">
              <a:extLst>
                <a:ext uri="{FF2B5EF4-FFF2-40B4-BE49-F238E27FC236}">
                  <a16:creationId xmlns:a16="http://schemas.microsoft.com/office/drawing/2014/main" id="{41F5C576-045C-4319-9465-C95188AB74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ABITACION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51244" y="1809528"/>
              <a:ext cx="1203423" cy="1197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553640</xdr:colOff>
      <xdr:row>31</xdr:row>
      <xdr:rowOff>76048</xdr:rowOff>
    </xdr:from>
    <xdr:to>
      <xdr:col>21</xdr:col>
      <xdr:colOff>192376</xdr:colOff>
      <xdr:row>38</xdr:row>
      <xdr:rowOff>11668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ASCENSOR 1">
              <a:extLst>
                <a:ext uri="{FF2B5EF4-FFF2-40B4-BE49-F238E27FC236}">
                  <a16:creationId xmlns:a16="http://schemas.microsoft.com/office/drawing/2014/main" id="{3780BDAE-E5A9-4DB3-8B7D-9459E46A81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SCENS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44901" y="5559727"/>
              <a:ext cx="1220975" cy="1173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545544</xdr:colOff>
      <xdr:row>24</xdr:row>
      <xdr:rowOff>95251</xdr:rowOff>
    </xdr:from>
    <xdr:to>
      <xdr:col>21</xdr:col>
      <xdr:colOff>188358</xdr:colOff>
      <xdr:row>31</xdr:row>
      <xdr:rowOff>59453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VIVIENDA 1">
              <a:extLst>
                <a:ext uri="{FF2B5EF4-FFF2-40B4-BE49-F238E27FC236}">
                  <a16:creationId xmlns:a16="http://schemas.microsoft.com/office/drawing/2014/main" id="{605050FF-8D16-4875-A547-9162D66695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VIEND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44425" y="4336870"/>
              <a:ext cx="1217433" cy="12024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571997</xdr:colOff>
      <xdr:row>17</xdr:row>
      <xdr:rowOff>59578</xdr:rowOff>
    </xdr:from>
    <xdr:to>
      <xdr:col>21</xdr:col>
      <xdr:colOff>205975</xdr:colOff>
      <xdr:row>24</xdr:row>
      <xdr:rowOff>16233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EX/IN 1">
              <a:extLst>
                <a:ext uri="{FF2B5EF4-FFF2-40B4-BE49-F238E27FC236}">
                  <a16:creationId xmlns:a16="http://schemas.microsoft.com/office/drawing/2014/main" id="{895B7F79-DE81-41AC-88CF-A6F3EF8128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X/I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67068" y="3062947"/>
              <a:ext cx="1216217" cy="120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570775</xdr:colOff>
      <xdr:row>3</xdr:row>
      <xdr:rowOff>11702</xdr:rowOff>
    </xdr:from>
    <xdr:to>
      <xdr:col>21</xdr:col>
      <xdr:colOff>197405</xdr:colOff>
      <xdr:row>9</xdr:row>
      <xdr:rowOff>176654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CIUDAD 3">
              <a:extLst>
                <a:ext uri="{FF2B5EF4-FFF2-40B4-BE49-F238E27FC236}">
                  <a16:creationId xmlns:a16="http://schemas.microsoft.com/office/drawing/2014/main" id="{7FDC0FEE-890F-4A65-98ED-DBA2842100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65846" y="546191"/>
              <a:ext cx="1206964" cy="12186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95250</xdr:colOff>
      <xdr:row>34</xdr:row>
      <xdr:rowOff>44309</xdr:rowOff>
    </xdr:from>
    <xdr:to>
      <xdr:col>7</xdr:col>
      <xdr:colOff>2496</xdr:colOff>
      <xdr:row>47</xdr:row>
      <xdr:rowOff>82990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4FA31B50-756E-45A6-8FBB-4220ADD727B5}"/>
            </a:ext>
          </a:extLst>
        </xdr:cNvPr>
        <xdr:cNvSpPr/>
      </xdr:nvSpPr>
      <xdr:spPr>
        <a:xfrm>
          <a:off x="95250" y="6058666"/>
          <a:ext cx="5431746" cy="2338288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ES" sz="1800" b="1">
              <a:solidFill>
                <a:schemeClr val="tx2"/>
              </a:solidFill>
              <a:latin typeface="+mn-lt"/>
              <a:ea typeface="+mn-ea"/>
              <a:cs typeface="+mn-cs"/>
            </a:rPr>
            <a:t> COMPRAS</a:t>
          </a:r>
        </a:p>
      </xdr:txBody>
    </xdr:sp>
    <xdr:clientData/>
  </xdr:twoCellAnchor>
  <xdr:twoCellAnchor>
    <xdr:from>
      <xdr:col>11</xdr:col>
      <xdr:colOff>136069</xdr:colOff>
      <xdr:row>34</xdr:row>
      <xdr:rowOff>35105</xdr:rowOff>
    </xdr:from>
    <xdr:to>
      <xdr:col>17</xdr:col>
      <xdr:colOff>784412</xdr:colOff>
      <xdr:row>47</xdr:row>
      <xdr:rowOff>95192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0B10B03E-2F03-44B5-9BBF-A0E829D434E1}"/>
            </a:ext>
          </a:extLst>
        </xdr:cNvPr>
        <xdr:cNvSpPr/>
      </xdr:nvSpPr>
      <xdr:spPr>
        <a:xfrm>
          <a:off x="8887863" y="6131105"/>
          <a:ext cx="5422049" cy="2390911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800" b="1">
              <a:solidFill>
                <a:schemeClr val="tx2"/>
              </a:solidFill>
            </a:rPr>
            <a:t>ALQUILER</a:t>
          </a:r>
        </a:p>
      </xdr:txBody>
    </xdr:sp>
    <xdr:clientData/>
  </xdr:twoCellAnchor>
  <xdr:twoCellAnchor>
    <xdr:from>
      <xdr:col>11</xdr:col>
      <xdr:colOff>269726</xdr:colOff>
      <xdr:row>35</xdr:row>
      <xdr:rowOff>146030</xdr:rowOff>
    </xdr:from>
    <xdr:to>
      <xdr:col>17</xdr:col>
      <xdr:colOff>580801</xdr:colOff>
      <xdr:row>47</xdr:row>
      <xdr:rowOff>43638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FC7555C-9530-43FB-AFC0-0B9215287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207671</xdr:colOff>
      <xdr:row>35</xdr:row>
      <xdr:rowOff>169986</xdr:rowOff>
    </xdr:from>
    <xdr:to>
      <xdr:col>6</xdr:col>
      <xdr:colOff>704933</xdr:colOff>
      <xdr:row>47</xdr:row>
      <xdr:rowOff>133921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12EA0AC4-348B-4879-8ABD-8A20C42BB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478471</xdr:colOff>
      <xdr:row>1</xdr:row>
      <xdr:rowOff>19938</xdr:rowOff>
    </xdr:from>
    <xdr:to>
      <xdr:col>17</xdr:col>
      <xdr:colOff>747345</xdr:colOff>
      <xdr:row>8</xdr:row>
      <xdr:rowOff>55880</xdr:rowOff>
    </xdr:to>
    <xdr:sp macro="" textlink="">
      <xdr:nvSpPr>
        <xdr:cNvPr id="29" name="Rectángulo: esquinas redondeadas 28">
          <a:extLst>
            <a:ext uri="{FF2B5EF4-FFF2-40B4-BE49-F238E27FC236}">
              <a16:creationId xmlns:a16="http://schemas.microsoft.com/office/drawing/2014/main" id="{D7ECBCE6-50A7-41D8-A106-DC08D90732D8}"/>
            </a:ext>
          </a:extLst>
        </xdr:cNvPr>
        <xdr:cNvSpPr/>
      </xdr:nvSpPr>
      <xdr:spPr>
        <a:xfrm>
          <a:off x="9974163" y="203111"/>
          <a:ext cx="4225413" cy="1318154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ES" sz="2400" b="1">
              <a:solidFill>
                <a:schemeClr val="tx2"/>
              </a:solidFill>
              <a:latin typeface="+mn-lt"/>
              <a:ea typeface="+mn-ea"/>
              <a:cs typeface="+mn-cs"/>
            </a:rPr>
            <a:t>REC COMPRA-ALQUILER </a:t>
          </a:r>
        </a:p>
      </xdr:txBody>
    </xdr:sp>
    <xdr:clientData/>
  </xdr:twoCellAnchor>
  <xdr:twoCellAnchor>
    <xdr:from>
      <xdr:col>3</xdr:col>
      <xdr:colOff>762000</xdr:colOff>
      <xdr:row>23</xdr:row>
      <xdr:rowOff>39862</xdr:rowOff>
    </xdr:from>
    <xdr:to>
      <xdr:col>3</xdr:col>
      <xdr:colOff>762000</xdr:colOff>
      <xdr:row>23</xdr:row>
      <xdr:rowOff>39862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D76D5476-D3F1-12E6-AB5A-70FD83855467}"/>
            </a:ext>
          </a:extLst>
        </xdr:cNvPr>
        <xdr:cNvCxnSpPr/>
      </xdr:nvCxnSpPr>
      <xdr:spPr>
        <a:xfrm>
          <a:off x="3151909" y="4023044"/>
          <a:ext cx="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132413</xdr:colOff>
      <xdr:row>1</xdr:row>
      <xdr:rowOff>0</xdr:rowOff>
    </xdr:from>
    <xdr:to>
      <xdr:col>12</xdr:col>
      <xdr:colOff>275288</xdr:colOff>
      <xdr:row>8</xdr:row>
      <xdr:rowOff>59690</xdr:rowOff>
    </xdr:to>
    <xdr:sp macro="" textlink="">
      <xdr:nvSpPr>
        <xdr:cNvPr id="67" name="Rectángulo: esquinas redondeadas 66">
          <a:extLst>
            <a:ext uri="{FF2B5EF4-FFF2-40B4-BE49-F238E27FC236}">
              <a16:creationId xmlns:a16="http://schemas.microsoft.com/office/drawing/2014/main" id="{AE641983-BBBD-4963-BE36-8780572C691F}"/>
            </a:ext>
          </a:extLst>
        </xdr:cNvPr>
        <xdr:cNvSpPr/>
      </xdr:nvSpPr>
      <xdr:spPr>
        <a:xfrm>
          <a:off x="6462875" y="183173"/>
          <a:ext cx="3308105" cy="1341902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ES" sz="2400" b="1">
              <a:solidFill>
                <a:schemeClr val="tx2"/>
              </a:solidFill>
              <a:latin typeface="+mn-lt"/>
              <a:ea typeface="+mn-ea"/>
              <a:cs typeface="+mn-cs"/>
            </a:rPr>
            <a:t>ANÁLISIS ALQUILER </a:t>
          </a:r>
        </a:p>
      </xdr:txBody>
    </xdr:sp>
    <xdr:clientData/>
  </xdr:twoCellAnchor>
  <xdr:twoCellAnchor>
    <xdr:from>
      <xdr:col>3</xdr:col>
      <xdr:colOff>685657</xdr:colOff>
      <xdr:row>0</xdr:row>
      <xdr:rowOff>134779</xdr:rowOff>
    </xdr:from>
    <xdr:to>
      <xdr:col>8</xdr:col>
      <xdr:colOff>21447</xdr:colOff>
      <xdr:row>8</xdr:row>
      <xdr:rowOff>53340</xdr:rowOff>
    </xdr:to>
    <xdr:sp macro="" textlink="">
      <xdr:nvSpPr>
        <xdr:cNvPr id="68" name="Rectángulo: esquinas redondeadas 67">
          <a:extLst>
            <a:ext uri="{FF2B5EF4-FFF2-40B4-BE49-F238E27FC236}">
              <a16:creationId xmlns:a16="http://schemas.microsoft.com/office/drawing/2014/main" id="{70BFD391-F3E4-4113-9316-1DF8C4498895}"/>
            </a:ext>
          </a:extLst>
        </xdr:cNvPr>
        <xdr:cNvSpPr/>
      </xdr:nvSpPr>
      <xdr:spPr>
        <a:xfrm>
          <a:off x="3059580" y="134779"/>
          <a:ext cx="3292329" cy="1383946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ES" sz="2400" b="1">
              <a:solidFill>
                <a:schemeClr val="tx1"/>
              </a:solidFill>
              <a:latin typeface="+mn-lt"/>
              <a:ea typeface="+mn-ea"/>
              <a:cs typeface="+mn-cs"/>
            </a:rPr>
            <a:t>ANÁLISIS</a:t>
          </a:r>
          <a:r>
            <a:rPr lang="es-ES" sz="2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COMPRA</a:t>
          </a:r>
          <a:endParaRPr lang="es-ES" sz="24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563609</xdr:colOff>
      <xdr:row>0</xdr:row>
      <xdr:rowOff>117702</xdr:rowOff>
    </xdr:from>
    <xdr:to>
      <xdr:col>21</xdr:col>
      <xdr:colOff>544286</xdr:colOff>
      <xdr:row>2</xdr:row>
      <xdr:rowOff>116749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725DCF28-8CC4-A253-0407-2BD57C46FB0D}"/>
            </a:ext>
          </a:extLst>
        </xdr:cNvPr>
        <xdr:cNvSpPr txBox="1"/>
      </xdr:nvSpPr>
      <xdr:spPr>
        <a:xfrm>
          <a:off x="13980252" y="117702"/>
          <a:ext cx="3137534" cy="35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s-ES" sz="2000" b="1">
              <a:solidFill>
                <a:schemeClr val="tx2"/>
              </a:solidFill>
              <a:latin typeface="+mn-lt"/>
              <a:ea typeface="+mn-ea"/>
              <a:cs typeface="+mn-cs"/>
            </a:rPr>
            <a:t>ALQUILER - COMPRA</a:t>
          </a:r>
        </a:p>
        <a:p>
          <a:endParaRPr lang="es-ES" sz="1100"/>
        </a:p>
      </xdr:txBody>
    </xdr:sp>
    <xdr:clientData/>
  </xdr:twoCellAnchor>
  <xdr:twoCellAnchor>
    <xdr:from>
      <xdr:col>0</xdr:col>
      <xdr:colOff>15760</xdr:colOff>
      <xdr:row>17</xdr:row>
      <xdr:rowOff>101200</xdr:rowOff>
    </xdr:from>
    <xdr:to>
      <xdr:col>1</xdr:col>
      <xdr:colOff>323851</xdr:colOff>
      <xdr:row>20</xdr:row>
      <xdr:rowOff>59018</xdr:rowOff>
    </xdr:to>
    <xdr:sp macro="" textlink="">
      <xdr:nvSpPr>
        <xdr:cNvPr id="46" name="Rectángulo: esquinas redondeadas 45">
          <a:extLst>
            <a:ext uri="{FF2B5EF4-FFF2-40B4-BE49-F238E27FC236}">
              <a16:creationId xmlns:a16="http://schemas.microsoft.com/office/drawing/2014/main" id="{0FA93CD4-FE92-4DCE-97CB-0A24E8038DAA}"/>
            </a:ext>
          </a:extLst>
        </xdr:cNvPr>
        <xdr:cNvSpPr/>
      </xdr:nvSpPr>
      <xdr:spPr>
        <a:xfrm>
          <a:off x="15760" y="3177775"/>
          <a:ext cx="1098666" cy="500743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600" b="1">
              <a:solidFill>
                <a:schemeClr val="tx2"/>
              </a:solidFill>
              <a:latin typeface="+mn-lt"/>
              <a:ea typeface="+mn-ea"/>
              <a:cs typeface="+mn-cs"/>
            </a:rPr>
            <a:t>COMPRA </a:t>
          </a:r>
        </a:p>
      </xdr:txBody>
    </xdr:sp>
    <xdr:clientData/>
  </xdr:twoCellAnchor>
  <xdr:twoCellAnchor>
    <xdr:from>
      <xdr:col>0</xdr:col>
      <xdr:colOff>5690</xdr:colOff>
      <xdr:row>27</xdr:row>
      <xdr:rowOff>134538</xdr:rowOff>
    </xdr:from>
    <xdr:to>
      <xdr:col>1</xdr:col>
      <xdr:colOff>380456</xdr:colOff>
      <xdr:row>30</xdr:row>
      <xdr:rowOff>92356</xdr:rowOff>
    </xdr:to>
    <xdr:sp macro="" textlink="">
      <xdr:nvSpPr>
        <xdr:cNvPr id="47" name="Rectángulo: esquinas redondeadas 46">
          <a:extLst>
            <a:ext uri="{FF2B5EF4-FFF2-40B4-BE49-F238E27FC236}">
              <a16:creationId xmlns:a16="http://schemas.microsoft.com/office/drawing/2014/main" id="{EA01D123-E4FD-4F05-9856-287672C20100}"/>
            </a:ext>
          </a:extLst>
        </xdr:cNvPr>
        <xdr:cNvSpPr/>
      </xdr:nvSpPr>
      <xdr:spPr>
        <a:xfrm>
          <a:off x="5690" y="4910645"/>
          <a:ext cx="1163980" cy="488497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600" b="1">
              <a:solidFill>
                <a:schemeClr val="tx2"/>
              </a:solidFill>
              <a:latin typeface="+mn-lt"/>
              <a:ea typeface="+mn-ea"/>
              <a:cs typeface="+mn-cs"/>
            </a:rPr>
            <a:t>ALQUILER</a:t>
          </a:r>
          <a:endParaRPr lang="es-ES" sz="1800" b="1">
            <a:solidFill>
              <a:schemeClr val="tx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23</xdr:col>
      <xdr:colOff>0</xdr:colOff>
      <xdr:row>69</xdr:row>
      <xdr:rowOff>0</xdr:rowOff>
    </xdr:from>
    <xdr:to>
      <xdr:col>24</xdr:col>
      <xdr:colOff>9525</xdr:colOff>
      <xdr:row>70</xdr:row>
      <xdr:rowOff>9525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27FDE189-3BB0-6985-58A3-91FB8FB8D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7040" y="12618720"/>
          <a:ext cx="800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590550</xdr:colOff>
      <xdr:row>9</xdr:row>
      <xdr:rowOff>112396</xdr:rowOff>
    </xdr:from>
    <xdr:to>
      <xdr:col>4</xdr:col>
      <xdr:colOff>212272</xdr:colOff>
      <xdr:row>13</xdr:row>
      <xdr:rowOff>65860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95A83C4A-740D-6837-9FA7-3B12F03CDAD9}"/>
            </a:ext>
          </a:extLst>
        </xdr:cNvPr>
        <xdr:cNvSpPr/>
      </xdr:nvSpPr>
      <xdr:spPr>
        <a:xfrm>
          <a:off x="1381125" y="1741171"/>
          <a:ext cx="1993447" cy="677364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 b="1">
              <a:solidFill>
                <a:sysClr val="windowText" lastClr="000000"/>
              </a:solidFill>
            </a:rPr>
            <a:t>PPRECIO</a:t>
          </a:r>
          <a:r>
            <a:rPr lang="es-ES" sz="1800" b="1" baseline="0">
              <a:solidFill>
                <a:sysClr val="windowText" lastClr="000000"/>
              </a:solidFill>
            </a:rPr>
            <a:t> MEDIO</a:t>
          </a:r>
        </a:p>
        <a:p>
          <a:pPr algn="ctr"/>
          <a:r>
            <a:rPr lang="es-ES" sz="1800" b="1" baseline="0">
              <a:solidFill>
                <a:sysClr val="windowText" lastClr="000000"/>
              </a:solidFill>
            </a:rPr>
            <a:t>CIUDAD</a:t>
          </a:r>
          <a:endParaRPr lang="es-ES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361950</xdr:colOff>
      <xdr:row>13</xdr:row>
      <xdr:rowOff>163830</xdr:rowOff>
    </xdr:from>
    <xdr:to>
      <xdr:col>18</xdr:col>
      <xdr:colOff>17145</xdr:colOff>
      <xdr:row>34</xdr:row>
      <xdr:rowOff>9525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6EA97964-10AA-0DB5-4179-D035A5D6FF73}"/>
            </a:ext>
          </a:extLst>
        </xdr:cNvPr>
        <xdr:cNvSpPr/>
      </xdr:nvSpPr>
      <xdr:spPr>
        <a:xfrm>
          <a:off x="1152525" y="2516505"/>
          <a:ext cx="13094970" cy="364617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28575</xdr:colOff>
      <xdr:row>34</xdr:row>
      <xdr:rowOff>169002</xdr:rowOff>
    </xdr:from>
    <xdr:to>
      <xdr:col>11</xdr:col>
      <xdr:colOff>91440</xdr:colOff>
      <xdr:row>47</xdr:row>
      <xdr:rowOff>149679</xdr:rowOff>
    </xdr:to>
    <xdr:sp macro="" textlink="">
      <xdr:nvSpPr>
        <xdr:cNvPr id="54" name="Rectángulo 53">
          <a:extLst>
            <a:ext uri="{FF2B5EF4-FFF2-40B4-BE49-F238E27FC236}">
              <a16:creationId xmlns:a16="http://schemas.microsoft.com/office/drawing/2014/main" id="{A371ADE1-991D-4155-8E1C-0A8EF17BF92C}"/>
            </a:ext>
          </a:extLst>
        </xdr:cNvPr>
        <xdr:cNvSpPr/>
      </xdr:nvSpPr>
      <xdr:spPr>
        <a:xfrm>
          <a:off x="5562600" y="6322152"/>
          <a:ext cx="3225165" cy="233335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352425</xdr:colOff>
      <xdr:row>24</xdr:row>
      <xdr:rowOff>15241</xdr:rowOff>
    </xdr:from>
    <xdr:to>
      <xdr:col>4</xdr:col>
      <xdr:colOff>472440</xdr:colOff>
      <xdr:row>33</xdr:row>
      <xdr:rowOff>152400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E6B71FBA-91DD-448F-8CBE-B3C1892DF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364053</xdr:colOff>
      <xdr:row>23</xdr:row>
      <xdr:rowOff>167639</xdr:rowOff>
    </xdr:from>
    <xdr:to>
      <xdr:col>9</xdr:col>
      <xdr:colOff>441227</xdr:colOff>
      <xdr:row>34</xdr:row>
      <xdr:rowOff>38099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E766A922-BF5F-4400-A810-F8887D4DC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215810</xdr:colOff>
      <xdr:row>23</xdr:row>
      <xdr:rowOff>172329</xdr:rowOff>
    </xdr:from>
    <xdr:to>
      <xdr:col>13</xdr:col>
      <xdr:colOff>435429</xdr:colOff>
      <xdr:row>34</xdr:row>
      <xdr:rowOff>19050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73C2D90C-98A5-4FB3-92C3-9FBDA93D3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326571</xdr:colOff>
      <xdr:row>23</xdr:row>
      <xdr:rowOff>171450</xdr:rowOff>
    </xdr:from>
    <xdr:to>
      <xdr:col>17</xdr:col>
      <xdr:colOff>783687</xdr:colOff>
      <xdr:row>33</xdr:row>
      <xdr:rowOff>171449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3D33EE0C-D02F-4E2C-9158-022930C05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380999</xdr:colOff>
      <xdr:row>13</xdr:row>
      <xdr:rowOff>152400</xdr:rowOff>
    </xdr:from>
    <xdr:to>
      <xdr:col>4</xdr:col>
      <xdr:colOff>364905</xdr:colOff>
      <xdr:row>23</xdr:row>
      <xdr:rowOff>152400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329B4A60-EB0E-4B8A-8181-0C5A8EA98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229805</xdr:colOff>
      <xdr:row>13</xdr:row>
      <xdr:rowOff>170922</xdr:rowOff>
    </xdr:from>
    <xdr:to>
      <xdr:col>9</xdr:col>
      <xdr:colOff>481965</xdr:colOff>
      <xdr:row>23</xdr:row>
      <xdr:rowOff>152400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C5D7892B-D561-48E8-B5BC-7B891E372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219348</xdr:colOff>
      <xdr:row>14</xdr:row>
      <xdr:rowOff>15240</xdr:rowOff>
    </xdr:from>
    <xdr:to>
      <xdr:col>13</xdr:col>
      <xdr:colOff>638992</xdr:colOff>
      <xdr:row>23</xdr:row>
      <xdr:rowOff>131445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C6DAC3DA-F8EF-404C-8C34-A256096D7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358140</xdr:colOff>
      <xdr:row>23</xdr:row>
      <xdr:rowOff>180023</xdr:rowOff>
    </xdr:from>
    <xdr:to>
      <xdr:col>18</xdr:col>
      <xdr:colOff>20955</xdr:colOff>
      <xdr:row>23</xdr:row>
      <xdr:rowOff>180023</xdr:rowOff>
    </xdr:to>
    <xdr:cxnSp macro="">
      <xdr:nvCxnSpPr>
        <xdr:cNvPr id="58" name="Conector recto 57">
          <a:extLst>
            <a:ext uri="{FF2B5EF4-FFF2-40B4-BE49-F238E27FC236}">
              <a16:creationId xmlns:a16="http://schemas.microsoft.com/office/drawing/2014/main" id="{33B0B2E6-5B4E-BAE2-C0F1-5DCA852CE88B}"/>
            </a:ext>
          </a:extLst>
        </xdr:cNvPr>
        <xdr:cNvCxnSpPr>
          <a:stCxn id="56" idx="1"/>
          <a:endCxn id="56" idx="3"/>
        </xdr:cNvCxnSpPr>
      </xdr:nvCxnSpPr>
      <xdr:spPr>
        <a:xfrm>
          <a:off x="1148715" y="4342448"/>
          <a:ext cx="1310259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645795</xdr:colOff>
      <xdr:row>9</xdr:row>
      <xdr:rowOff>66130</xdr:rowOff>
    </xdr:from>
    <xdr:to>
      <xdr:col>8</xdr:col>
      <xdr:colOff>265612</xdr:colOff>
      <xdr:row>13</xdr:row>
      <xdr:rowOff>108857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6C3217D3-B846-4449-837F-9EC2FE586547}"/>
            </a:ext>
          </a:extLst>
        </xdr:cNvPr>
        <xdr:cNvSpPr/>
      </xdr:nvSpPr>
      <xdr:spPr>
        <a:xfrm>
          <a:off x="4591866" y="1658166"/>
          <a:ext cx="1987460" cy="750298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 b="1">
              <a:solidFill>
                <a:sysClr val="windowText" lastClr="000000"/>
              </a:solidFill>
            </a:rPr>
            <a:t>PPRECIO</a:t>
          </a:r>
          <a:r>
            <a:rPr lang="es-ES" sz="1800" b="1" baseline="0">
              <a:solidFill>
                <a:sysClr val="windowText" lastClr="000000"/>
              </a:solidFill>
            </a:rPr>
            <a:t> MEDIO</a:t>
          </a:r>
        </a:p>
        <a:p>
          <a:pPr algn="ctr"/>
          <a:r>
            <a:rPr lang="es-ES" sz="1800" b="1" baseline="0">
              <a:solidFill>
                <a:sysClr val="windowText" lastClr="000000"/>
              </a:solidFill>
            </a:rPr>
            <a:t>PLANTA</a:t>
          </a:r>
          <a:endParaRPr lang="es-ES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17418</xdr:colOff>
      <xdr:row>9</xdr:row>
      <xdr:rowOff>95523</xdr:rowOff>
    </xdr:from>
    <xdr:to>
      <xdr:col>13</xdr:col>
      <xdr:colOff>244929</xdr:colOff>
      <xdr:row>13</xdr:row>
      <xdr:rowOff>108857</xdr:rowOff>
    </xdr:to>
    <xdr:sp macro="" textlink="">
      <xdr:nvSpPr>
        <xdr:cNvPr id="60" name="Rectángulo 59">
          <a:extLst>
            <a:ext uri="{FF2B5EF4-FFF2-40B4-BE49-F238E27FC236}">
              <a16:creationId xmlns:a16="http://schemas.microsoft.com/office/drawing/2014/main" id="{F8640AB5-180A-4BA1-95B4-71A5A9C6068F}"/>
            </a:ext>
          </a:extLst>
        </xdr:cNvPr>
        <xdr:cNvSpPr/>
      </xdr:nvSpPr>
      <xdr:spPr>
        <a:xfrm>
          <a:off x="7909561" y="1687559"/>
          <a:ext cx="2595154" cy="720905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 b="1">
              <a:solidFill>
                <a:sysClr val="windowText" lastClr="000000"/>
              </a:solidFill>
            </a:rPr>
            <a:t>PPRECIO</a:t>
          </a:r>
          <a:r>
            <a:rPr lang="es-ES" sz="1800" b="1" baseline="0">
              <a:solidFill>
                <a:sysClr val="windowText" lastClr="000000"/>
              </a:solidFill>
            </a:rPr>
            <a:t> MEDIO</a:t>
          </a:r>
        </a:p>
        <a:p>
          <a:pPr algn="ctr"/>
          <a:r>
            <a:rPr lang="es-ES" sz="1800" b="1" baseline="0">
              <a:solidFill>
                <a:sysClr val="windowText" lastClr="000000"/>
              </a:solidFill>
            </a:rPr>
            <a:t>HABITACIONES</a:t>
          </a:r>
          <a:endParaRPr lang="es-ES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254725</xdr:colOff>
      <xdr:row>9</xdr:row>
      <xdr:rowOff>55246</xdr:rowOff>
    </xdr:from>
    <xdr:to>
      <xdr:col>17</xdr:col>
      <xdr:colOff>421820</xdr:colOff>
      <xdr:row>13</xdr:row>
      <xdr:rowOff>108857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EAB5C291-D32C-4A55-8FE3-997CF6C0F7BA}"/>
            </a:ext>
          </a:extLst>
        </xdr:cNvPr>
        <xdr:cNvSpPr/>
      </xdr:nvSpPr>
      <xdr:spPr>
        <a:xfrm>
          <a:off x="11303725" y="1647282"/>
          <a:ext cx="2534738" cy="761182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 b="1">
              <a:solidFill>
                <a:sysClr val="windowText" lastClr="000000"/>
              </a:solidFill>
            </a:rPr>
            <a:t>PPRECIO</a:t>
          </a:r>
          <a:r>
            <a:rPr lang="es-ES" sz="1800" b="1" baseline="0">
              <a:solidFill>
                <a:sysClr val="windowText" lastClr="000000"/>
              </a:solidFill>
            </a:rPr>
            <a:t> MEDIO</a:t>
          </a:r>
        </a:p>
        <a:p>
          <a:pPr algn="ctr"/>
          <a:r>
            <a:rPr lang="es-ES" sz="1800" b="1" baseline="0">
              <a:solidFill>
                <a:sysClr val="windowText" lastClr="000000"/>
              </a:solidFill>
            </a:rPr>
            <a:t>GARAJE</a:t>
          </a:r>
          <a:endParaRPr lang="es-ES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60960</xdr:colOff>
      <xdr:row>34</xdr:row>
      <xdr:rowOff>172812</xdr:rowOff>
    </xdr:from>
    <xdr:to>
      <xdr:col>9</xdr:col>
      <xdr:colOff>60960</xdr:colOff>
      <xdr:row>34</xdr:row>
      <xdr:rowOff>172812</xdr:rowOff>
    </xdr:to>
    <xdr:cxnSp macro="">
      <xdr:nvCxnSpPr>
        <xdr:cNvPr id="66" name="Conector recto 65">
          <a:extLst>
            <a:ext uri="{FF2B5EF4-FFF2-40B4-BE49-F238E27FC236}">
              <a16:creationId xmlns:a16="http://schemas.microsoft.com/office/drawing/2014/main" id="{6EA61B00-787D-61C2-1D8A-EA7F921B2CEB}"/>
            </a:ext>
          </a:extLst>
        </xdr:cNvPr>
        <xdr:cNvCxnSpPr>
          <a:stCxn id="54" idx="0"/>
          <a:endCxn id="54" idx="0"/>
        </xdr:cNvCxnSpPr>
      </xdr:nvCxnSpPr>
      <xdr:spPr>
        <a:xfrm>
          <a:off x="7176135" y="6325962"/>
          <a:ext cx="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293370</xdr:colOff>
      <xdr:row>34</xdr:row>
      <xdr:rowOff>173355</xdr:rowOff>
    </xdr:from>
    <xdr:to>
      <xdr:col>8</xdr:col>
      <xdr:colOff>302895</xdr:colOff>
      <xdr:row>47</xdr:row>
      <xdr:rowOff>170634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95657F0E-FF87-0F20-BEFD-60E61039F980}"/>
            </a:ext>
          </a:extLst>
        </xdr:cNvPr>
        <xdr:cNvCxnSpPr/>
      </xdr:nvCxnSpPr>
      <xdr:spPr>
        <a:xfrm flipH="1">
          <a:off x="6617970" y="6326505"/>
          <a:ext cx="9525" cy="23499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45448</xdr:colOff>
      <xdr:row>42</xdr:row>
      <xdr:rowOff>10886</xdr:rowOff>
    </xdr:from>
    <xdr:to>
      <xdr:col>8</xdr:col>
      <xdr:colOff>286838</xdr:colOff>
      <xdr:row>47</xdr:row>
      <xdr:rowOff>132535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3" name="CIUDAD 8">
              <a:extLst>
                <a:ext uri="{FF2B5EF4-FFF2-40B4-BE49-F238E27FC236}">
                  <a16:creationId xmlns:a16="http://schemas.microsoft.com/office/drawing/2014/main" id="{FC4C1A20-8CB0-457F-A24E-273368203C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8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1853" y="7442291"/>
              <a:ext cx="1024889" cy="10080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47353</xdr:colOff>
      <xdr:row>38</xdr:row>
      <xdr:rowOff>136071</xdr:rowOff>
    </xdr:from>
    <xdr:to>
      <xdr:col>8</xdr:col>
      <xdr:colOff>287111</xdr:colOff>
      <xdr:row>42</xdr:row>
      <xdr:rowOff>7347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5" name="AÑO 4">
              <a:extLst>
                <a:ext uri="{FF2B5EF4-FFF2-40B4-BE49-F238E27FC236}">
                  <a16:creationId xmlns:a16="http://schemas.microsoft.com/office/drawing/2014/main" id="{7D1489A6-A804-4992-A755-26D80CEC61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3758" y="6854190"/>
              <a:ext cx="1023257" cy="5845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596265</xdr:colOff>
      <xdr:row>34</xdr:row>
      <xdr:rowOff>179070</xdr:rowOff>
    </xdr:from>
    <xdr:to>
      <xdr:col>9</xdr:col>
      <xdr:colOff>609600</xdr:colOff>
      <xdr:row>48</xdr:row>
      <xdr:rowOff>2994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73495B74-C9FE-4124-9987-763C588D7A2D}"/>
            </a:ext>
          </a:extLst>
        </xdr:cNvPr>
        <xdr:cNvCxnSpPr/>
      </xdr:nvCxnSpPr>
      <xdr:spPr>
        <a:xfrm flipH="1">
          <a:off x="7711440" y="6332220"/>
          <a:ext cx="13335" cy="23575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27403</xdr:colOff>
      <xdr:row>36</xdr:row>
      <xdr:rowOff>95521</xdr:rowOff>
    </xdr:from>
    <xdr:to>
      <xdr:col>8</xdr:col>
      <xdr:colOff>304800</xdr:colOff>
      <xdr:row>39</xdr:row>
      <xdr:rowOff>131173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2" name="AÑO 3">
              <a:extLst>
                <a:ext uri="{FF2B5EF4-FFF2-40B4-BE49-F238E27FC236}">
                  <a16:creationId xmlns:a16="http://schemas.microsoft.com/office/drawing/2014/main" id="{EE2B5294-A266-455B-8B21-9E66AC805F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9998" y="6459854"/>
              <a:ext cx="1068516" cy="57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315686</xdr:colOff>
      <xdr:row>38</xdr:row>
      <xdr:rowOff>142331</xdr:rowOff>
    </xdr:from>
    <xdr:to>
      <xdr:col>9</xdr:col>
      <xdr:colOff>600347</xdr:colOff>
      <xdr:row>42</xdr:row>
      <xdr:rowOff>4627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7" name="AÑO 7">
              <a:extLst>
                <a:ext uri="{FF2B5EF4-FFF2-40B4-BE49-F238E27FC236}">
                  <a16:creationId xmlns:a16="http://schemas.microsoft.com/office/drawing/2014/main" id="{374C6323-F5E9-4460-B4E1-5307050681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1305" y="6862355"/>
              <a:ext cx="1070066" cy="5736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322216</xdr:colOff>
      <xdr:row>36</xdr:row>
      <xdr:rowOff>74566</xdr:rowOff>
    </xdr:from>
    <xdr:to>
      <xdr:col>9</xdr:col>
      <xdr:colOff>594358</xdr:colOff>
      <xdr:row>39</xdr:row>
      <xdr:rowOff>147500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6" name="AÑO 6">
              <a:extLst>
                <a:ext uri="{FF2B5EF4-FFF2-40B4-BE49-F238E27FC236}">
                  <a16:creationId xmlns:a16="http://schemas.microsoft.com/office/drawing/2014/main" id="{3DBF2AF7-AF06-4FD1-BD0F-C2DC9C7126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9740" y="6442709"/>
              <a:ext cx="1053737" cy="6017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308336</xdr:colOff>
      <xdr:row>42</xdr:row>
      <xdr:rowOff>16329</xdr:rowOff>
    </xdr:from>
    <xdr:to>
      <xdr:col>9</xdr:col>
      <xdr:colOff>578847</xdr:colOff>
      <xdr:row>47</xdr:row>
      <xdr:rowOff>141515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8" name="CIUDAD 9">
              <a:extLst>
                <a:ext uri="{FF2B5EF4-FFF2-40B4-BE49-F238E27FC236}">
                  <a16:creationId xmlns:a16="http://schemas.microsoft.com/office/drawing/2014/main" id="{0EADB011-5C04-4E3A-8C61-5D0CD85720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9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2050" y="7449639"/>
              <a:ext cx="1061631" cy="1003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36635</xdr:colOff>
      <xdr:row>35</xdr:row>
      <xdr:rowOff>20139</xdr:rowOff>
    </xdr:from>
    <xdr:to>
      <xdr:col>8</xdr:col>
      <xdr:colOff>284663</xdr:colOff>
      <xdr:row>36</xdr:row>
      <xdr:rowOff>127091</xdr:rowOff>
    </xdr:to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69D57C4C-4E71-2DFE-4E30-8E5015C867ED}"/>
            </a:ext>
          </a:extLst>
        </xdr:cNvPr>
        <xdr:cNvSpPr txBox="1"/>
      </xdr:nvSpPr>
      <xdr:spPr>
        <a:xfrm>
          <a:off x="5575789" y="6431197"/>
          <a:ext cx="1039336" cy="290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/>
            <a:t>ALQUILER</a:t>
          </a:r>
        </a:p>
      </xdr:txBody>
    </xdr:sp>
    <xdr:clientData/>
  </xdr:twoCellAnchor>
  <xdr:twoCellAnchor>
    <xdr:from>
      <xdr:col>8</xdr:col>
      <xdr:colOff>326572</xdr:colOff>
      <xdr:row>35</xdr:row>
      <xdr:rowOff>22316</xdr:rowOff>
    </xdr:from>
    <xdr:to>
      <xdr:col>9</xdr:col>
      <xdr:colOff>602251</xdr:colOff>
      <xdr:row>36</xdr:row>
      <xdr:rowOff>123553</xdr:rowOff>
    </xdr:to>
    <xdr:sp macro="" textlink="">
      <xdr:nvSpPr>
        <xdr:cNvPr id="80" name="CuadroTexto 79">
          <a:extLst>
            <a:ext uri="{FF2B5EF4-FFF2-40B4-BE49-F238E27FC236}">
              <a16:creationId xmlns:a16="http://schemas.microsoft.com/office/drawing/2014/main" id="{17D9921D-7306-45BF-80B7-0F537110782F}"/>
            </a:ext>
          </a:extLst>
        </xdr:cNvPr>
        <xdr:cNvSpPr txBox="1"/>
      </xdr:nvSpPr>
      <xdr:spPr>
        <a:xfrm>
          <a:off x="6640286" y="6308816"/>
          <a:ext cx="1064894" cy="2808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/>
            <a:t>COMPRA</a:t>
          </a:r>
        </a:p>
      </xdr:txBody>
    </xdr:sp>
    <xdr:clientData/>
  </xdr:twoCellAnchor>
  <xdr:twoCellAnchor>
    <xdr:from>
      <xdr:col>9</xdr:col>
      <xdr:colOff>644769</xdr:colOff>
      <xdr:row>35</xdr:row>
      <xdr:rowOff>21980</xdr:rowOff>
    </xdr:from>
    <xdr:to>
      <xdr:col>11</xdr:col>
      <xdr:colOff>88216</xdr:colOff>
      <xdr:row>41</xdr:row>
      <xdr:rowOff>9232</xdr:rowOff>
    </xdr:to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id="{0B5B8767-6DA2-78FD-3138-E785FBEF8403}"/>
            </a:ext>
          </a:extLst>
        </xdr:cNvPr>
        <xdr:cNvSpPr txBox="1"/>
      </xdr:nvSpPr>
      <xdr:spPr>
        <a:xfrm>
          <a:off x="7766538" y="6433038"/>
          <a:ext cx="1026063" cy="10862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200" b="1"/>
            <a:t>ALQUILER</a:t>
          </a:r>
        </a:p>
        <a:p>
          <a:pPr algn="ctr"/>
          <a:r>
            <a:rPr lang="es-ES" sz="1200" b="1"/>
            <a:t>%  DIFERENCIA</a:t>
          </a:r>
        </a:p>
        <a:p>
          <a:pPr algn="ctr"/>
          <a:endParaRPr lang="es-ES" sz="1100"/>
        </a:p>
      </xdr:txBody>
    </xdr:sp>
    <xdr:clientData/>
  </xdr:twoCellAnchor>
  <xdr:oneCellAnchor>
    <xdr:from>
      <xdr:col>11</xdr:col>
      <xdr:colOff>227134</xdr:colOff>
      <xdr:row>35</xdr:row>
      <xdr:rowOff>18464</xdr:rowOff>
    </xdr:from>
    <xdr:ext cx="184731" cy="264560"/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E0AE3C59-81A8-CCA7-ADBB-6C9B3BA4AD75}"/>
            </a:ext>
          </a:extLst>
        </xdr:cNvPr>
        <xdr:cNvSpPr txBox="1"/>
      </xdr:nvSpPr>
      <xdr:spPr>
        <a:xfrm>
          <a:off x="8931519" y="64295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9</xdr:col>
      <xdr:colOff>707195</xdr:colOff>
      <xdr:row>38</xdr:row>
      <xdr:rowOff>55098</xdr:rowOff>
    </xdr:from>
    <xdr:to>
      <xdr:col>11</xdr:col>
      <xdr:colOff>80596</xdr:colOff>
      <xdr:row>40</xdr:row>
      <xdr:rowOff>58909</xdr:rowOff>
    </xdr:to>
    <xdr:sp macro="" textlink="ALQUILER!P24">
      <xdr:nvSpPr>
        <xdr:cNvPr id="83" name="CuadroTexto 82">
          <a:extLst>
            <a:ext uri="{FF2B5EF4-FFF2-40B4-BE49-F238E27FC236}">
              <a16:creationId xmlns:a16="http://schemas.microsoft.com/office/drawing/2014/main" id="{78FE90AD-D032-98E1-5E77-CC1D8F6C682F}"/>
            </a:ext>
          </a:extLst>
        </xdr:cNvPr>
        <xdr:cNvSpPr txBox="1"/>
      </xdr:nvSpPr>
      <xdr:spPr>
        <a:xfrm>
          <a:off x="7828964" y="7015675"/>
          <a:ext cx="956017" cy="3701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CB9EF8C-F84F-417D-9E04-A8FE33E5E1C4}" type="TxLink">
            <a:rPr lang="en-US" sz="2400" b="1" i="0" u="none" strike="noStrike">
              <a:solidFill>
                <a:srgbClr val="000000"/>
              </a:solidFill>
              <a:latin typeface="Aptos Narrow"/>
            </a:rPr>
            <a:pPr algn="ctr"/>
            <a:t>29%</a:t>
          </a:fld>
          <a:endParaRPr lang="es-ES" sz="2400" b="1"/>
        </a:p>
      </xdr:txBody>
    </xdr:sp>
    <xdr:clientData/>
  </xdr:twoCellAnchor>
  <xdr:twoCellAnchor>
    <xdr:from>
      <xdr:col>9</xdr:col>
      <xdr:colOff>630116</xdr:colOff>
      <xdr:row>41</xdr:row>
      <xdr:rowOff>73269</xdr:rowOff>
    </xdr:from>
    <xdr:to>
      <xdr:col>11</xdr:col>
      <xdr:colOff>73563</xdr:colOff>
      <xdr:row>47</xdr:row>
      <xdr:rowOff>107998</xdr:rowOff>
    </xdr:to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id="{587FBE34-06DA-4A5C-889F-22F339223DF6}"/>
            </a:ext>
          </a:extLst>
        </xdr:cNvPr>
        <xdr:cNvSpPr txBox="1"/>
      </xdr:nvSpPr>
      <xdr:spPr>
        <a:xfrm>
          <a:off x="7751885" y="7583365"/>
          <a:ext cx="1026063" cy="11337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200" b="1"/>
            <a:t>COMPRA</a:t>
          </a:r>
        </a:p>
        <a:p>
          <a:pPr algn="ctr"/>
          <a:r>
            <a:rPr lang="es-ES" sz="1200" b="1"/>
            <a:t>%  DIFERENCIA</a:t>
          </a:r>
        </a:p>
        <a:p>
          <a:pPr algn="ctr"/>
          <a:endParaRPr lang="es-ES" sz="1100"/>
        </a:p>
      </xdr:txBody>
    </xdr:sp>
    <xdr:clientData/>
  </xdr:twoCellAnchor>
  <xdr:twoCellAnchor>
    <xdr:from>
      <xdr:col>9</xdr:col>
      <xdr:colOff>694447</xdr:colOff>
      <xdr:row>44</xdr:row>
      <xdr:rowOff>163392</xdr:rowOff>
    </xdr:from>
    <xdr:to>
      <xdr:col>11</xdr:col>
      <xdr:colOff>67848</xdr:colOff>
      <xdr:row>46</xdr:row>
      <xdr:rowOff>138021</xdr:rowOff>
    </xdr:to>
    <xdr:sp macro="" textlink="VENTA!P24">
      <xdr:nvSpPr>
        <xdr:cNvPr id="87" name="CuadroTexto 86">
          <a:extLst>
            <a:ext uri="{FF2B5EF4-FFF2-40B4-BE49-F238E27FC236}">
              <a16:creationId xmlns:a16="http://schemas.microsoft.com/office/drawing/2014/main" id="{2473B59B-8619-4DE9-BCB3-980CA2C4B5C0}"/>
            </a:ext>
          </a:extLst>
        </xdr:cNvPr>
        <xdr:cNvSpPr txBox="1"/>
      </xdr:nvSpPr>
      <xdr:spPr>
        <a:xfrm>
          <a:off x="7816216" y="8223007"/>
          <a:ext cx="956017" cy="3409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4365B6A-7325-4465-B8AD-C8A72B0E7A1E}" type="TxLink">
            <a:rPr lang="en-US" sz="24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ctr"/>
            <a:t>27%</a:t>
          </a:fld>
          <a:endParaRPr lang="es-ES" sz="24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51289</xdr:colOff>
      <xdr:row>4</xdr:row>
      <xdr:rowOff>54806</xdr:rowOff>
    </xdr:from>
    <xdr:to>
      <xdr:col>7</xdr:col>
      <xdr:colOff>644770</xdr:colOff>
      <xdr:row>7</xdr:row>
      <xdr:rowOff>18170</xdr:rowOff>
    </xdr:to>
    <xdr:sp macro="" textlink="Graficos!AZ19">
      <xdr:nvSpPr>
        <xdr:cNvPr id="88" name="CuadroTexto 87">
          <a:extLst>
            <a:ext uri="{FF2B5EF4-FFF2-40B4-BE49-F238E27FC236}">
              <a16:creationId xmlns:a16="http://schemas.microsoft.com/office/drawing/2014/main" id="{F6179156-A756-686C-794D-454E57737601}"/>
            </a:ext>
          </a:extLst>
        </xdr:cNvPr>
        <xdr:cNvSpPr txBox="1"/>
      </xdr:nvSpPr>
      <xdr:spPr>
        <a:xfrm>
          <a:off x="3216520" y="787498"/>
          <a:ext cx="2967404" cy="5128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812F1E-B4F6-4FB0-898A-0EC0274EB1D0}" type="TxLink">
            <a:rPr lang="en-US" sz="3200" b="1" i="0" u="none" strike="noStrike">
              <a:solidFill>
                <a:srgbClr val="000000"/>
              </a:solidFill>
              <a:latin typeface="Aptos Narrow"/>
            </a:rPr>
            <a:pPr algn="ctr"/>
            <a:t> 258.820 € </a:t>
          </a:fld>
          <a:endParaRPr lang="es-ES" sz="3200" b="1"/>
        </a:p>
      </xdr:txBody>
    </xdr:sp>
    <xdr:clientData/>
  </xdr:twoCellAnchor>
  <xdr:twoCellAnchor>
    <xdr:from>
      <xdr:col>8</xdr:col>
      <xdr:colOff>304214</xdr:colOff>
      <xdr:row>4</xdr:row>
      <xdr:rowOff>87924</xdr:rowOff>
    </xdr:from>
    <xdr:to>
      <xdr:col>12</xdr:col>
      <xdr:colOff>96863</xdr:colOff>
      <xdr:row>7</xdr:row>
      <xdr:rowOff>51288</xdr:rowOff>
    </xdr:to>
    <xdr:sp macro="" textlink="Graficos!AW19">
      <xdr:nvSpPr>
        <xdr:cNvPr id="89" name="CuadroTexto 88">
          <a:extLst>
            <a:ext uri="{FF2B5EF4-FFF2-40B4-BE49-F238E27FC236}">
              <a16:creationId xmlns:a16="http://schemas.microsoft.com/office/drawing/2014/main" id="{3D42E84C-51D9-4720-85B4-49DA003B3C4A}"/>
            </a:ext>
          </a:extLst>
        </xdr:cNvPr>
        <xdr:cNvSpPr txBox="1"/>
      </xdr:nvSpPr>
      <xdr:spPr>
        <a:xfrm>
          <a:off x="6634676" y="820616"/>
          <a:ext cx="2957879" cy="5128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A00F0BA-3984-4B3A-B689-FB9830A6D9EA}" type="TxLink">
            <a:rPr lang="en-US" sz="32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ctr"/>
            <a:t> 1.377,39 € </a:t>
          </a:fld>
          <a:endParaRPr lang="es-ES" sz="32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556283</xdr:colOff>
      <xdr:row>5</xdr:row>
      <xdr:rowOff>70424</xdr:rowOff>
    </xdr:from>
    <xdr:to>
      <xdr:col>14</xdr:col>
      <xdr:colOff>781030</xdr:colOff>
      <xdr:row>8</xdr:row>
      <xdr:rowOff>33788</xdr:rowOff>
    </xdr:to>
    <xdr:sp macro="" textlink="Graficos!AW16">
      <xdr:nvSpPr>
        <xdr:cNvPr id="90" name="CuadroTexto 89">
          <a:extLst>
            <a:ext uri="{FF2B5EF4-FFF2-40B4-BE49-F238E27FC236}">
              <a16:creationId xmlns:a16="http://schemas.microsoft.com/office/drawing/2014/main" id="{BE6FDCC6-73EE-4E98-BE2F-FC66CD3ADC94}"/>
            </a:ext>
          </a:extLst>
        </xdr:cNvPr>
        <xdr:cNvSpPr txBox="1"/>
      </xdr:nvSpPr>
      <xdr:spPr>
        <a:xfrm>
          <a:off x="10026854" y="954888"/>
          <a:ext cx="1803176" cy="494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B937447-8201-4240-9091-B87C0760C63A}" type="TxLink">
            <a:rPr lang="en-US" sz="32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ctr"/>
            <a:t>188</a:t>
          </a:fld>
          <a:endParaRPr lang="es-ES" sz="32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334383</xdr:colOff>
      <xdr:row>5</xdr:row>
      <xdr:rowOff>108856</xdr:rowOff>
    </xdr:from>
    <xdr:to>
      <xdr:col>17</xdr:col>
      <xdr:colOff>561223</xdr:colOff>
      <xdr:row>8</xdr:row>
      <xdr:rowOff>15324</xdr:rowOff>
    </xdr:to>
    <xdr:sp macro="" textlink="Graficos!AZ16">
      <xdr:nvSpPr>
        <xdr:cNvPr id="91" name="CuadroTexto 90">
          <a:extLst>
            <a:ext uri="{FF2B5EF4-FFF2-40B4-BE49-F238E27FC236}">
              <a16:creationId xmlns:a16="http://schemas.microsoft.com/office/drawing/2014/main" id="{19D922E9-9517-454B-B6F4-50960C5F455F}"/>
            </a:ext>
          </a:extLst>
        </xdr:cNvPr>
        <xdr:cNvSpPr txBox="1"/>
      </xdr:nvSpPr>
      <xdr:spPr>
        <a:xfrm>
          <a:off x="12172597" y="993320"/>
          <a:ext cx="1805269" cy="437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89FB0C7-1EF4-40BE-9622-EF8140B127FF}" type="TxLink">
            <a:rPr lang="en-US" sz="32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ctr"/>
            <a:t>16</a:t>
          </a:fld>
          <a:endParaRPr lang="es-ES" sz="32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625929</xdr:colOff>
      <xdr:row>3</xdr:row>
      <xdr:rowOff>136071</xdr:rowOff>
    </xdr:from>
    <xdr:to>
      <xdr:col>15</xdr:col>
      <xdr:colOff>68036</xdr:colOff>
      <xdr:row>5</xdr:row>
      <xdr:rowOff>122465</xdr:rowOff>
    </xdr:to>
    <xdr:sp macro="" textlink="">
      <xdr:nvSpPr>
        <xdr:cNvPr id="92" name="CuadroTexto 91">
          <a:extLst>
            <a:ext uri="{FF2B5EF4-FFF2-40B4-BE49-F238E27FC236}">
              <a16:creationId xmlns:a16="http://schemas.microsoft.com/office/drawing/2014/main" id="{7E285C12-E11F-9B7E-222E-3DBF4096BB44}"/>
            </a:ext>
          </a:extLst>
        </xdr:cNvPr>
        <xdr:cNvSpPr txBox="1"/>
      </xdr:nvSpPr>
      <xdr:spPr>
        <a:xfrm>
          <a:off x="10096500" y="666750"/>
          <a:ext cx="1809750" cy="340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600"/>
            <a:t>MESES</a:t>
          </a:r>
        </a:p>
      </xdr:txBody>
    </xdr:sp>
    <xdr:clientData/>
  </xdr:twoCellAnchor>
  <xdr:twoCellAnchor>
    <xdr:from>
      <xdr:col>15</xdr:col>
      <xdr:colOff>287655</xdr:colOff>
      <xdr:row>3</xdr:row>
      <xdr:rowOff>124368</xdr:rowOff>
    </xdr:from>
    <xdr:to>
      <xdr:col>17</xdr:col>
      <xdr:colOff>511356</xdr:colOff>
      <xdr:row>5</xdr:row>
      <xdr:rowOff>124097</xdr:rowOff>
    </xdr:to>
    <xdr:sp macro="" textlink="">
      <xdr:nvSpPr>
        <xdr:cNvPr id="93" name="CuadroTexto 92">
          <a:extLst>
            <a:ext uri="{FF2B5EF4-FFF2-40B4-BE49-F238E27FC236}">
              <a16:creationId xmlns:a16="http://schemas.microsoft.com/office/drawing/2014/main" id="{84DF2596-C389-45B2-A43A-ED21951E6EC0}"/>
            </a:ext>
          </a:extLst>
        </xdr:cNvPr>
        <xdr:cNvSpPr txBox="1"/>
      </xdr:nvSpPr>
      <xdr:spPr>
        <a:xfrm>
          <a:off x="12125869" y="655047"/>
          <a:ext cx="1802130" cy="353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600"/>
            <a:t>AÑOS</a:t>
          </a:r>
        </a:p>
      </xdr:txBody>
    </xdr:sp>
    <xdr:clientData/>
  </xdr:twoCellAnchor>
  <xdr:twoCellAnchor>
    <xdr:from>
      <xdr:col>13</xdr:col>
      <xdr:colOff>394607</xdr:colOff>
      <xdr:row>14</xdr:row>
      <xdr:rowOff>17418</xdr:rowOff>
    </xdr:from>
    <xdr:to>
      <xdr:col>17</xdr:col>
      <xdr:colOff>783227</xdr:colOff>
      <xdr:row>23</xdr:row>
      <xdr:rowOff>126275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37A7B97-30E5-4B2F-A4DE-36F16A47D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19</xdr:col>
      <xdr:colOff>552819</xdr:colOff>
      <xdr:row>38</xdr:row>
      <xdr:rowOff>60415</xdr:rowOff>
    </xdr:from>
    <xdr:to>
      <xdr:col>21</xdr:col>
      <xdr:colOff>210093</xdr:colOff>
      <xdr:row>45</xdr:row>
      <xdr:rowOff>27214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5" name="GARAJE 2">
              <a:extLst>
                <a:ext uri="{FF2B5EF4-FFF2-40B4-BE49-F238E27FC236}">
                  <a16:creationId xmlns:a16="http://schemas.microsoft.com/office/drawing/2014/main" id="{2050A2E4-C0D0-4B22-B6D5-65BC8089CF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A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44080" y="6778534"/>
              <a:ext cx="1235703" cy="12069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17319</xdr:colOff>
      <xdr:row>0</xdr:row>
      <xdr:rowOff>20955</xdr:rowOff>
    </xdr:from>
    <xdr:to>
      <xdr:col>21</xdr:col>
      <xdr:colOff>242455</xdr:colOff>
      <xdr:row>48</xdr:row>
      <xdr:rowOff>16872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C6C401A-ABCB-4F5F-91AA-2237D81AA960}"/>
            </a:ext>
          </a:extLst>
        </xdr:cNvPr>
        <xdr:cNvSpPr/>
      </xdr:nvSpPr>
      <xdr:spPr>
        <a:xfrm>
          <a:off x="21129" y="17145"/>
          <a:ext cx="16827211" cy="8690337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95117</xdr:colOff>
      <xdr:row>1</xdr:row>
      <xdr:rowOff>18205</xdr:rowOff>
    </xdr:from>
    <xdr:to>
      <xdr:col>3</xdr:col>
      <xdr:colOff>553085</xdr:colOff>
      <xdr:row>9</xdr:row>
      <xdr:rowOff>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440209AC-8DA5-42C1-90B1-C0CCB0955B71}"/>
            </a:ext>
          </a:extLst>
        </xdr:cNvPr>
        <xdr:cNvSpPr/>
      </xdr:nvSpPr>
      <xdr:spPr>
        <a:xfrm>
          <a:off x="98927" y="202990"/>
          <a:ext cx="2822073" cy="1425785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2400" b="1">
              <a:solidFill>
                <a:schemeClr val="tx2"/>
              </a:solidFill>
            </a:rPr>
            <a:t>ANÁLISIS</a:t>
          </a:r>
          <a:r>
            <a:rPr lang="es-ES" sz="2400" b="1" baseline="0">
              <a:solidFill>
                <a:schemeClr val="tx2"/>
              </a:solidFill>
            </a:rPr>
            <a:t> </a:t>
          </a:r>
        </a:p>
        <a:p>
          <a:pPr algn="ctr"/>
          <a:r>
            <a:rPr lang="es-ES" sz="2400" b="1" baseline="0">
              <a:solidFill>
                <a:schemeClr val="tx2"/>
              </a:solidFill>
            </a:rPr>
            <a:t>COMPRA-ALQUILER DE PISOS</a:t>
          </a:r>
          <a:endParaRPr lang="es-ES" sz="2400" b="1">
            <a:solidFill>
              <a:schemeClr val="tx2"/>
            </a:solidFill>
          </a:endParaRPr>
        </a:p>
      </xdr:txBody>
    </xdr:sp>
    <xdr:clientData/>
  </xdr:twoCellAnchor>
  <xdr:twoCellAnchor>
    <xdr:from>
      <xdr:col>18</xdr:col>
      <xdr:colOff>17417</xdr:colOff>
      <xdr:row>0</xdr:row>
      <xdr:rowOff>59920</xdr:rowOff>
    </xdr:from>
    <xdr:to>
      <xdr:col>21</xdr:col>
      <xdr:colOff>213086</xdr:colOff>
      <xdr:row>48</xdr:row>
      <xdr:rowOff>15715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D4A46791-C093-4935-9A78-4605739C6266}"/>
            </a:ext>
          </a:extLst>
        </xdr:cNvPr>
        <xdr:cNvSpPr/>
      </xdr:nvSpPr>
      <xdr:spPr>
        <a:xfrm>
          <a:off x="14251577" y="56110"/>
          <a:ext cx="2559774" cy="8650215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s-ES" sz="2000" b="1">
            <a:solidFill>
              <a:schemeClr val="tx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18</xdr:col>
      <xdr:colOff>44413</xdr:colOff>
      <xdr:row>10</xdr:row>
      <xdr:rowOff>19749</xdr:rowOff>
    </xdr:from>
    <xdr:to>
      <xdr:col>19</xdr:col>
      <xdr:colOff>478037</xdr:colOff>
      <xdr:row>16</xdr:row>
      <xdr:rowOff>170496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HABITACIONES 2">
              <a:extLst>
                <a:ext uri="{FF2B5EF4-FFF2-40B4-BE49-F238E27FC236}">
                  <a16:creationId xmlns:a16="http://schemas.microsoft.com/office/drawing/2014/main" id="{2B7D06AB-BFE5-4F8A-AD01-E854CE9ABA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ABITACIONE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52175" y="1784868"/>
              <a:ext cx="1217123" cy="1219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72934</xdr:colOff>
      <xdr:row>24</xdr:row>
      <xdr:rowOff>90597</xdr:rowOff>
    </xdr:from>
    <xdr:to>
      <xdr:col>19</xdr:col>
      <xdr:colOff>515799</xdr:colOff>
      <xdr:row>31</xdr:row>
      <xdr:rowOff>57217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VIVIENDA 4">
              <a:extLst>
                <a:ext uri="{FF2B5EF4-FFF2-40B4-BE49-F238E27FC236}">
                  <a16:creationId xmlns:a16="http://schemas.microsoft.com/office/drawing/2014/main" id="{3717AA18-FAC4-47D5-A44E-FD21127623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VIENDA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78791" y="4339836"/>
              <a:ext cx="1228269" cy="119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49565</xdr:colOff>
      <xdr:row>31</xdr:row>
      <xdr:rowOff>102563</xdr:rowOff>
    </xdr:from>
    <xdr:to>
      <xdr:col>19</xdr:col>
      <xdr:colOff>533626</xdr:colOff>
      <xdr:row>38</xdr:row>
      <xdr:rowOff>21499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ASCENSOR 4">
              <a:extLst>
                <a:ext uri="{FF2B5EF4-FFF2-40B4-BE49-F238E27FC236}">
                  <a16:creationId xmlns:a16="http://schemas.microsoft.com/office/drawing/2014/main" id="{ED0DAC47-FCDC-49CF-84F8-E70F71E094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SCENSOR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59232" y="5582432"/>
              <a:ext cx="1269465" cy="11571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44041</xdr:colOff>
      <xdr:row>17</xdr:row>
      <xdr:rowOff>57693</xdr:rowOff>
    </xdr:from>
    <xdr:to>
      <xdr:col>19</xdr:col>
      <xdr:colOff>472757</xdr:colOff>
      <xdr:row>23</xdr:row>
      <xdr:rowOff>170641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X-IN 2">
              <a:extLst>
                <a:ext uri="{FF2B5EF4-FFF2-40B4-BE49-F238E27FC236}">
                  <a16:creationId xmlns:a16="http://schemas.microsoft.com/office/drawing/2014/main" id="{796F3EB2-F3F5-4EB8-ACD9-47A8C345BA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X-IN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51803" y="3061062"/>
              <a:ext cx="1219835" cy="1181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45274</xdr:colOff>
      <xdr:row>38</xdr:row>
      <xdr:rowOff>59487</xdr:rowOff>
    </xdr:from>
    <xdr:to>
      <xdr:col>19</xdr:col>
      <xdr:colOff>550001</xdr:colOff>
      <xdr:row>45</xdr:row>
      <xdr:rowOff>19596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GARAJE 3">
              <a:extLst>
                <a:ext uri="{FF2B5EF4-FFF2-40B4-BE49-F238E27FC236}">
                  <a16:creationId xmlns:a16="http://schemas.microsoft.com/office/drawing/2014/main" id="{336A0D1A-F629-45E9-BF95-8C069BED3B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ARAJE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53036" y="6777606"/>
              <a:ext cx="1295846" cy="11983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41871</xdr:colOff>
      <xdr:row>3</xdr:row>
      <xdr:rowOff>20519</xdr:rowOff>
    </xdr:from>
    <xdr:to>
      <xdr:col>19</xdr:col>
      <xdr:colOff>491764</xdr:colOff>
      <xdr:row>9</xdr:row>
      <xdr:rowOff>152876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CIUDAD 4">
              <a:extLst>
                <a:ext uri="{FF2B5EF4-FFF2-40B4-BE49-F238E27FC236}">
                  <a16:creationId xmlns:a16="http://schemas.microsoft.com/office/drawing/2014/main" id="{C7DED8B8-24F1-4E43-A9C3-EF31B93344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47728" y="547388"/>
              <a:ext cx="1239107" cy="1197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552363</xdr:colOff>
      <xdr:row>10</xdr:row>
      <xdr:rowOff>40599</xdr:rowOff>
    </xdr:from>
    <xdr:to>
      <xdr:col>21</xdr:col>
      <xdr:colOff>179262</xdr:colOff>
      <xdr:row>17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HABITACIONE 2">
              <a:extLst>
                <a:ext uri="{FF2B5EF4-FFF2-40B4-BE49-F238E27FC236}">
                  <a16:creationId xmlns:a16="http://schemas.microsoft.com/office/drawing/2014/main" id="{A5595BD3-4E00-4DC6-B28C-35535555B5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ABITACION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51244" y="1809528"/>
              <a:ext cx="1199613" cy="1197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553640</xdr:colOff>
      <xdr:row>31</xdr:row>
      <xdr:rowOff>76048</xdr:rowOff>
    </xdr:from>
    <xdr:to>
      <xdr:col>21</xdr:col>
      <xdr:colOff>192376</xdr:colOff>
      <xdr:row>38</xdr:row>
      <xdr:rowOff>19288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ASCENSOR 5">
              <a:extLst>
                <a:ext uri="{FF2B5EF4-FFF2-40B4-BE49-F238E27FC236}">
                  <a16:creationId xmlns:a16="http://schemas.microsoft.com/office/drawing/2014/main" id="{AEF6306E-CB35-470C-8DB4-B5AE4482CD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SCENSOR 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44901" y="5559727"/>
              <a:ext cx="1220975" cy="1177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545544</xdr:colOff>
      <xdr:row>24</xdr:row>
      <xdr:rowOff>95251</xdr:rowOff>
    </xdr:from>
    <xdr:to>
      <xdr:col>21</xdr:col>
      <xdr:colOff>188358</xdr:colOff>
      <xdr:row>31</xdr:row>
      <xdr:rowOff>59453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VIVIENDA 5">
              <a:extLst>
                <a:ext uri="{FF2B5EF4-FFF2-40B4-BE49-F238E27FC236}">
                  <a16:creationId xmlns:a16="http://schemas.microsoft.com/office/drawing/2014/main" id="{1AA452D1-AA00-48DE-B87F-29217696B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VIENDA 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44425" y="4336870"/>
              <a:ext cx="1217433" cy="12024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571997</xdr:colOff>
      <xdr:row>17</xdr:row>
      <xdr:rowOff>59578</xdr:rowOff>
    </xdr:from>
    <xdr:to>
      <xdr:col>21</xdr:col>
      <xdr:colOff>205975</xdr:colOff>
      <xdr:row>24</xdr:row>
      <xdr:rowOff>16233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EX/IN 2">
              <a:extLst>
                <a:ext uri="{FF2B5EF4-FFF2-40B4-BE49-F238E27FC236}">
                  <a16:creationId xmlns:a16="http://schemas.microsoft.com/office/drawing/2014/main" id="{D20B48C5-C8E8-4B1D-B200-F1F53CFF21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X/IN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67068" y="3062947"/>
              <a:ext cx="1216217" cy="120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570775</xdr:colOff>
      <xdr:row>3</xdr:row>
      <xdr:rowOff>11702</xdr:rowOff>
    </xdr:from>
    <xdr:to>
      <xdr:col>21</xdr:col>
      <xdr:colOff>201215</xdr:colOff>
      <xdr:row>9</xdr:row>
      <xdr:rowOff>169034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CIUDAD 5">
              <a:extLst>
                <a:ext uri="{FF2B5EF4-FFF2-40B4-BE49-F238E27FC236}">
                  <a16:creationId xmlns:a16="http://schemas.microsoft.com/office/drawing/2014/main" id="{14245256-51E1-41B1-A5DD-D2D9A3174A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65846" y="546191"/>
              <a:ext cx="1210774" cy="12186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95250</xdr:colOff>
      <xdr:row>34</xdr:row>
      <xdr:rowOff>44309</xdr:rowOff>
    </xdr:from>
    <xdr:to>
      <xdr:col>7</xdr:col>
      <xdr:colOff>2496</xdr:colOff>
      <xdr:row>47</xdr:row>
      <xdr:rowOff>82990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8B7B9616-2D9C-443A-8C60-CD2B640608E1}"/>
            </a:ext>
          </a:extLst>
        </xdr:cNvPr>
        <xdr:cNvSpPr/>
      </xdr:nvSpPr>
      <xdr:spPr>
        <a:xfrm>
          <a:off x="91440" y="6199364"/>
          <a:ext cx="5445081" cy="2391356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ES" sz="1800" b="1">
              <a:solidFill>
                <a:schemeClr val="tx2"/>
              </a:solidFill>
              <a:latin typeface="+mn-lt"/>
              <a:ea typeface="+mn-ea"/>
              <a:cs typeface="+mn-cs"/>
            </a:rPr>
            <a:t> COMPRAS</a:t>
          </a:r>
        </a:p>
      </xdr:txBody>
    </xdr:sp>
    <xdr:clientData/>
  </xdr:twoCellAnchor>
  <xdr:twoCellAnchor>
    <xdr:from>
      <xdr:col>11</xdr:col>
      <xdr:colOff>136069</xdr:colOff>
      <xdr:row>34</xdr:row>
      <xdr:rowOff>35105</xdr:rowOff>
    </xdr:from>
    <xdr:to>
      <xdr:col>17</xdr:col>
      <xdr:colOff>784412</xdr:colOff>
      <xdr:row>47</xdr:row>
      <xdr:rowOff>95192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14F2120C-65A1-46E3-A0BD-4EFD30EA9918}"/>
            </a:ext>
          </a:extLst>
        </xdr:cNvPr>
        <xdr:cNvSpPr/>
      </xdr:nvSpPr>
      <xdr:spPr>
        <a:xfrm>
          <a:off x="8828584" y="6188255"/>
          <a:ext cx="5391793" cy="2416572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800" b="1">
              <a:solidFill>
                <a:schemeClr val="tx2"/>
              </a:solidFill>
            </a:rPr>
            <a:t>ALQUILER</a:t>
          </a:r>
        </a:p>
      </xdr:txBody>
    </xdr:sp>
    <xdr:clientData/>
  </xdr:twoCellAnchor>
  <xdr:twoCellAnchor>
    <xdr:from>
      <xdr:col>11</xdr:col>
      <xdr:colOff>269726</xdr:colOff>
      <xdr:row>35</xdr:row>
      <xdr:rowOff>146030</xdr:rowOff>
    </xdr:from>
    <xdr:to>
      <xdr:col>17</xdr:col>
      <xdr:colOff>580801</xdr:colOff>
      <xdr:row>47</xdr:row>
      <xdr:rowOff>43638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6E80761-88E2-49A7-92B6-503023109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207671</xdr:colOff>
      <xdr:row>35</xdr:row>
      <xdr:rowOff>169986</xdr:rowOff>
    </xdr:from>
    <xdr:to>
      <xdr:col>6</xdr:col>
      <xdr:colOff>704933</xdr:colOff>
      <xdr:row>47</xdr:row>
      <xdr:rowOff>133921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708A84A-4704-4C60-8ED9-A5BD6DA6C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478471</xdr:colOff>
      <xdr:row>1</xdr:row>
      <xdr:rowOff>19938</xdr:rowOff>
    </xdr:from>
    <xdr:to>
      <xdr:col>17</xdr:col>
      <xdr:colOff>747345</xdr:colOff>
      <xdr:row>8</xdr:row>
      <xdr:rowOff>55880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F996F433-19F6-4479-94B8-07EBC7E182C4}"/>
            </a:ext>
          </a:extLst>
        </xdr:cNvPr>
        <xdr:cNvSpPr/>
      </xdr:nvSpPr>
      <xdr:spPr>
        <a:xfrm>
          <a:off x="9961561" y="197103"/>
          <a:ext cx="4221749" cy="1310387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ES" sz="2400" b="1">
              <a:solidFill>
                <a:schemeClr val="tx2"/>
              </a:solidFill>
              <a:latin typeface="+mn-lt"/>
              <a:ea typeface="+mn-ea"/>
              <a:cs typeface="+mn-cs"/>
            </a:rPr>
            <a:t>REC COMPRA-ALQUILER </a:t>
          </a:r>
        </a:p>
      </xdr:txBody>
    </xdr:sp>
    <xdr:clientData/>
  </xdr:twoCellAnchor>
  <xdr:twoCellAnchor>
    <xdr:from>
      <xdr:col>3</xdr:col>
      <xdr:colOff>762000</xdr:colOff>
      <xdr:row>23</xdr:row>
      <xdr:rowOff>39862</xdr:rowOff>
    </xdr:from>
    <xdr:to>
      <xdr:col>3</xdr:col>
      <xdr:colOff>762000</xdr:colOff>
      <xdr:row>23</xdr:row>
      <xdr:rowOff>39862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6B9D5814-AA4A-4717-B523-92443D3C2633}"/>
            </a:ext>
          </a:extLst>
        </xdr:cNvPr>
        <xdr:cNvCxnSpPr/>
      </xdr:nvCxnSpPr>
      <xdr:spPr>
        <a:xfrm>
          <a:off x="3133725" y="4202287"/>
          <a:ext cx="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132413</xdr:colOff>
      <xdr:row>1</xdr:row>
      <xdr:rowOff>0</xdr:rowOff>
    </xdr:from>
    <xdr:to>
      <xdr:col>12</xdr:col>
      <xdr:colOff>275288</xdr:colOff>
      <xdr:row>8</xdr:row>
      <xdr:rowOff>59690</xdr:rowOff>
    </xdr:to>
    <xdr:sp macro="" textlink="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2C0D0BDC-2586-4C65-9946-47F387BBD25B}"/>
            </a:ext>
          </a:extLst>
        </xdr:cNvPr>
        <xdr:cNvSpPr/>
      </xdr:nvSpPr>
      <xdr:spPr>
        <a:xfrm>
          <a:off x="6460823" y="180975"/>
          <a:ext cx="3303270" cy="1322705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ES" sz="2400" b="1">
              <a:solidFill>
                <a:schemeClr val="tx2"/>
              </a:solidFill>
              <a:latin typeface="+mn-lt"/>
              <a:ea typeface="+mn-ea"/>
              <a:cs typeface="+mn-cs"/>
            </a:rPr>
            <a:t>ANÁLISIS ALQUILER </a:t>
          </a:r>
        </a:p>
      </xdr:txBody>
    </xdr:sp>
    <xdr:clientData/>
  </xdr:twoCellAnchor>
  <xdr:twoCellAnchor>
    <xdr:from>
      <xdr:col>3</xdr:col>
      <xdr:colOff>685657</xdr:colOff>
      <xdr:row>0</xdr:row>
      <xdr:rowOff>134779</xdr:rowOff>
    </xdr:from>
    <xdr:to>
      <xdr:col>8</xdr:col>
      <xdr:colOff>21447</xdr:colOff>
      <xdr:row>8</xdr:row>
      <xdr:rowOff>53340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FE2D523B-898D-4ED9-AAC4-0F1133500EB0}"/>
            </a:ext>
          </a:extLst>
        </xdr:cNvPr>
        <xdr:cNvSpPr/>
      </xdr:nvSpPr>
      <xdr:spPr>
        <a:xfrm>
          <a:off x="3057382" y="130969"/>
          <a:ext cx="3284855" cy="1373981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ES" sz="2400" b="1">
              <a:solidFill>
                <a:schemeClr val="tx1"/>
              </a:solidFill>
              <a:latin typeface="+mn-lt"/>
              <a:ea typeface="+mn-ea"/>
              <a:cs typeface="+mn-cs"/>
            </a:rPr>
            <a:t>ANÁLISIS</a:t>
          </a:r>
          <a:r>
            <a:rPr lang="es-ES" sz="2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COMPRA</a:t>
          </a:r>
          <a:endParaRPr lang="es-ES" sz="24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563609</xdr:colOff>
      <xdr:row>0</xdr:row>
      <xdr:rowOff>117702</xdr:rowOff>
    </xdr:from>
    <xdr:to>
      <xdr:col>21</xdr:col>
      <xdr:colOff>544286</xdr:colOff>
      <xdr:row>2</xdr:row>
      <xdr:rowOff>116749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97B35A69-A259-4CB6-B400-827C79901FA4}"/>
            </a:ext>
          </a:extLst>
        </xdr:cNvPr>
        <xdr:cNvSpPr txBox="1"/>
      </xdr:nvSpPr>
      <xdr:spPr>
        <a:xfrm>
          <a:off x="14001479" y="117702"/>
          <a:ext cx="3146787" cy="360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s-ES" sz="2000" b="1">
              <a:solidFill>
                <a:schemeClr val="tx2"/>
              </a:solidFill>
              <a:latin typeface="+mn-lt"/>
              <a:ea typeface="+mn-ea"/>
              <a:cs typeface="+mn-cs"/>
            </a:rPr>
            <a:t>ALQUILER - COMPRA</a:t>
          </a:r>
        </a:p>
        <a:p>
          <a:endParaRPr lang="es-ES" sz="1100"/>
        </a:p>
      </xdr:txBody>
    </xdr:sp>
    <xdr:clientData/>
  </xdr:twoCellAnchor>
  <xdr:twoCellAnchor>
    <xdr:from>
      <xdr:col>0</xdr:col>
      <xdr:colOff>15760</xdr:colOff>
      <xdr:row>17</xdr:row>
      <xdr:rowOff>101200</xdr:rowOff>
    </xdr:from>
    <xdr:to>
      <xdr:col>1</xdr:col>
      <xdr:colOff>323851</xdr:colOff>
      <xdr:row>20</xdr:row>
      <xdr:rowOff>59018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AF8FF531-CE10-4AAA-92FB-2FCC9BB8487C}"/>
            </a:ext>
          </a:extLst>
        </xdr:cNvPr>
        <xdr:cNvSpPr/>
      </xdr:nvSpPr>
      <xdr:spPr>
        <a:xfrm>
          <a:off x="19570" y="3173965"/>
          <a:ext cx="1091046" cy="500743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600" b="1">
              <a:solidFill>
                <a:schemeClr val="tx2"/>
              </a:solidFill>
              <a:latin typeface="+mn-lt"/>
              <a:ea typeface="+mn-ea"/>
              <a:cs typeface="+mn-cs"/>
            </a:rPr>
            <a:t>COMPRA </a:t>
          </a:r>
        </a:p>
      </xdr:txBody>
    </xdr:sp>
    <xdr:clientData/>
  </xdr:twoCellAnchor>
  <xdr:twoCellAnchor>
    <xdr:from>
      <xdr:col>0</xdr:col>
      <xdr:colOff>5690</xdr:colOff>
      <xdr:row>27</xdr:row>
      <xdr:rowOff>134538</xdr:rowOff>
    </xdr:from>
    <xdr:to>
      <xdr:col>1</xdr:col>
      <xdr:colOff>380456</xdr:colOff>
      <xdr:row>30</xdr:row>
      <xdr:rowOff>92356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74E75163-F21A-440C-AFF7-7E0448AAE7CE}"/>
            </a:ext>
          </a:extLst>
        </xdr:cNvPr>
        <xdr:cNvSpPr/>
      </xdr:nvSpPr>
      <xdr:spPr>
        <a:xfrm>
          <a:off x="7595" y="5017053"/>
          <a:ext cx="1163436" cy="508363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600" b="1">
              <a:solidFill>
                <a:schemeClr val="tx2"/>
              </a:solidFill>
              <a:latin typeface="+mn-lt"/>
              <a:ea typeface="+mn-ea"/>
              <a:cs typeface="+mn-cs"/>
            </a:rPr>
            <a:t>ALQUILER</a:t>
          </a:r>
          <a:endParaRPr lang="es-ES" sz="1800" b="1">
            <a:solidFill>
              <a:schemeClr val="tx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23</xdr:col>
      <xdr:colOff>0</xdr:colOff>
      <xdr:row>69</xdr:row>
      <xdr:rowOff>0</xdr:rowOff>
    </xdr:from>
    <xdr:to>
      <xdr:col>24</xdr:col>
      <xdr:colOff>15240</xdr:colOff>
      <xdr:row>70</xdr:row>
      <xdr:rowOff>15240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9FE12AA8-19DE-4815-B1D6-48A81228E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83225" y="12487275"/>
          <a:ext cx="80200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110490</xdr:colOff>
      <xdr:row>9</xdr:row>
      <xdr:rowOff>121921</xdr:rowOff>
    </xdr:from>
    <xdr:to>
      <xdr:col>4</xdr:col>
      <xdr:colOff>522787</xdr:colOff>
      <xdr:row>13</xdr:row>
      <xdr:rowOff>73480</xdr:rowOff>
    </xdr:to>
    <xdr:sp macro="" textlink="">
      <xdr:nvSpPr>
        <xdr:cNvPr id="28" name="Rectángulo 27">
          <a:extLst>
            <a:ext uri="{FF2B5EF4-FFF2-40B4-BE49-F238E27FC236}">
              <a16:creationId xmlns:a16="http://schemas.microsoft.com/office/drawing/2014/main" id="{1F6C6CFB-A560-4525-A846-E618E4F86A5F}"/>
            </a:ext>
          </a:extLst>
        </xdr:cNvPr>
        <xdr:cNvSpPr/>
      </xdr:nvSpPr>
      <xdr:spPr>
        <a:xfrm>
          <a:off x="1691640" y="1750696"/>
          <a:ext cx="1993447" cy="67545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 b="1">
              <a:solidFill>
                <a:sysClr val="windowText" lastClr="000000"/>
              </a:solidFill>
            </a:rPr>
            <a:t>COSTE</a:t>
          </a:r>
          <a:r>
            <a:rPr lang="es-ES" sz="1800" b="1" baseline="0">
              <a:solidFill>
                <a:sysClr val="windowText" lastClr="000000"/>
              </a:solidFill>
            </a:rPr>
            <a:t> MEDIO</a:t>
          </a:r>
          <a:endParaRPr lang="es-ES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392430</xdr:colOff>
      <xdr:row>13</xdr:row>
      <xdr:rowOff>163830</xdr:rowOff>
    </xdr:from>
    <xdr:to>
      <xdr:col>18</xdr:col>
      <xdr:colOff>47625</xdr:colOff>
      <xdr:row>34</xdr:row>
      <xdr:rowOff>7620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EC99CF7E-AD7C-4798-9497-92A782BA74DA}"/>
            </a:ext>
          </a:extLst>
        </xdr:cNvPr>
        <xdr:cNvSpPr/>
      </xdr:nvSpPr>
      <xdr:spPr>
        <a:xfrm>
          <a:off x="1183005" y="2516505"/>
          <a:ext cx="13094970" cy="364426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28575</xdr:colOff>
      <xdr:row>34</xdr:row>
      <xdr:rowOff>169002</xdr:rowOff>
    </xdr:from>
    <xdr:to>
      <xdr:col>11</xdr:col>
      <xdr:colOff>91440</xdr:colOff>
      <xdr:row>47</xdr:row>
      <xdr:rowOff>149679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4BA0EC58-3C1C-4D09-A17F-821A89D5511E}"/>
            </a:ext>
          </a:extLst>
        </xdr:cNvPr>
        <xdr:cNvSpPr/>
      </xdr:nvSpPr>
      <xdr:spPr>
        <a:xfrm>
          <a:off x="5560695" y="6325962"/>
          <a:ext cx="3230880" cy="23295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396240</xdr:colOff>
      <xdr:row>23</xdr:row>
      <xdr:rowOff>172403</xdr:rowOff>
    </xdr:from>
    <xdr:to>
      <xdr:col>18</xdr:col>
      <xdr:colOff>49530</xdr:colOff>
      <xdr:row>23</xdr:row>
      <xdr:rowOff>172403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20B03DE0-DCB4-4D77-B1FA-439882EECCF9}"/>
            </a:ext>
          </a:extLst>
        </xdr:cNvPr>
        <xdr:cNvCxnSpPr>
          <a:stCxn id="29" idx="1"/>
          <a:endCxn id="29" idx="3"/>
        </xdr:cNvCxnSpPr>
      </xdr:nvCxnSpPr>
      <xdr:spPr>
        <a:xfrm>
          <a:off x="1183005" y="4338638"/>
          <a:ext cx="1309497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664845</xdr:colOff>
      <xdr:row>9</xdr:row>
      <xdr:rowOff>35650</xdr:rowOff>
    </xdr:from>
    <xdr:to>
      <xdr:col>9</xdr:col>
      <xdr:colOff>284662</xdr:colOff>
      <xdr:row>13</xdr:row>
      <xdr:rowOff>78377</xdr:rowOff>
    </xdr:to>
    <xdr:sp macro="" textlink="">
      <xdr:nvSpPr>
        <xdr:cNvPr id="39" name="Rectángulo 38">
          <a:extLst>
            <a:ext uri="{FF2B5EF4-FFF2-40B4-BE49-F238E27FC236}">
              <a16:creationId xmlns:a16="http://schemas.microsoft.com/office/drawing/2014/main" id="{25CCE4E2-BE39-4DD0-8AD3-B421AC03CBF2}"/>
            </a:ext>
          </a:extLst>
        </xdr:cNvPr>
        <xdr:cNvSpPr/>
      </xdr:nvSpPr>
      <xdr:spPr>
        <a:xfrm>
          <a:off x="5408295" y="1664425"/>
          <a:ext cx="1991542" cy="766627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 b="1">
              <a:solidFill>
                <a:sysClr val="windowText" lastClr="000000"/>
              </a:solidFill>
            </a:rPr>
            <a:t>% VIVIENDAS</a:t>
          </a:r>
        </a:p>
      </xdr:txBody>
    </xdr:sp>
    <xdr:clientData/>
  </xdr:twoCellAnchor>
  <xdr:twoCellAnchor>
    <xdr:from>
      <xdr:col>10</xdr:col>
      <xdr:colOff>516528</xdr:colOff>
      <xdr:row>9</xdr:row>
      <xdr:rowOff>63138</xdr:rowOff>
    </xdr:from>
    <xdr:to>
      <xdr:col>13</xdr:col>
      <xdr:colOff>744039</xdr:colOff>
      <xdr:row>13</xdr:row>
      <xdr:rowOff>78377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F07E9032-52FD-4B56-9502-D9C1ECD3CF88}"/>
            </a:ext>
          </a:extLst>
        </xdr:cNvPr>
        <xdr:cNvSpPr/>
      </xdr:nvSpPr>
      <xdr:spPr>
        <a:xfrm>
          <a:off x="8422278" y="1691913"/>
          <a:ext cx="2599236" cy="73913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 b="1">
              <a:solidFill>
                <a:sysClr val="windowText" lastClr="000000"/>
              </a:solidFill>
            </a:rPr>
            <a:t>% GARAJE</a:t>
          </a:r>
        </a:p>
      </xdr:txBody>
    </xdr:sp>
    <xdr:clientData/>
  </xdr:twoCellAnchor>
  <xdr:twoCellAnchor>
    <xdr:from>
      <xdr:col>14</xdr:col>
      <xdr:colOff>254725</xdr:colOff>
      <xdr:row>9</xdr:row>
      <xdr:rowOff>55246</xdr:rowOff>
    </xdr:from>
    <xdr:to>
      <xdr:col>17</xdr:col>
      <xdr:colOff>421820</xdr:colOff>
      <xdr:row>13</xdr:row>
      <xdr:rowOff>108857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95B3FCAA-CDF6-422C-A2F0-E915FE52ED03}"/>
            </a:ext>
          </a:extLst>
        </xdr:cNvPr>
        <xdr:cNvSpPr/>
      </xdr:nvSpPr>
      <xdr:spPr>
        <a:xfrm>
          <a:off x="11318965" y="1687831"/>
          <a:ext cx="2542630" cy="771796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 b="1">
              <a:solidFill>
                <a:sysClr val="windowText" lastClr="000000"/>
              </a:solidFill>
            </a:rPr>
            <a:t>% ASCENSORES</a:t>
          </a:r>
        </a:p>
      </xdr:txBody>
    </xdr:sp>
    <xdr:clientData/>
  </xdr:twoCellAnchor>
  <xdr:twoCellAnchor>
    <xdr:from>
      <xdr:col>9</xdr:col>
      <xdr:colOff>60960</xdr:colOff>
      <xdr:row>34</xdr:row>
      <xdr:rowOff>172812</xdr:rowOff>
    </xdr:from>
    <xdr:to>
      <xdr:col>9</xdr:col>
      <xdr:colOff>60960</xdr:colOff>
      <xdr:row>34</xdr:row>
      <xdr:rowOff>172812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842A5B57-6793-454D-A6E0-A6C9DA9C6F8F}"/>
            </a:ext>
          </a:extLst>
        </xdr:cNvPr>
        <xdr:cNvCxnSpPr>
          <a:stCxn id="30" idx="0"/>
          <a:endCxn id="30" idx="0"/>
        </xdr:cNvCxnSpPr>
      </xdr:nvCxnSpPr>
      <xdr:spPr>
        <a:xfrm>
          <a:off x="7172325" y="6322152"/>
          <a:ext cx="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293370</xdr:colOff>
      <xdr:row>34</xdr:row>
      <xdr:rowOff>173355</xdr:rowOff>
    </xdr:from>
    <xdr:to>
      <xdr:col>8</xdr:col>
      <xdr:colOff>302895</xdr:colOff>
      <xdr:row>47</xdr:row>
      <xdr:rowOff>170634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80A7F173-5BB8-4F44-B257-67BBF500E1C6}"/>
            </a:ext>
          </a:extLst>
        </xdr:cNvPr>
        <xdr:cNvCxnSpPr/>
      </xdr:nvCxnSpPr>
      <xdr:spPr>
        <a:xfrm flipH="1">
          <a:off x="6616065" y="6322695"/>
          <a:ext cx="11430" cy="23575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45448</xdr:colOff>
      <xdr:row>42</xdr:row>
      <xdr:rowOff>10886</xdr:rowOff>
    </xdr:from>
    <xdr:to>
      <xdr:col>8</xdr:col>
      <xdr:colOff>286838</xdr:colOff>
      <xdr:row>47</xdr:row>
      <xdr:rowOff>132535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4" name="CIUDAD 10">
              <a:extLst>
                <a:ext uri="{FF2B5EF4-FFF2-40B4-BE49-F238E27FC236}">
                  <a16:creationId xmlns:a16="http://schemas.microsoft.com/office/drawing/2014/main" id="{ADAA4EA2-0556-4F2E-9BC7-DF78587043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1853" y="7442291"/>
              <a:ext cx="1024889" cy="10080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47353</xdr:colOff>
      <xdr:row>38</xdr:row>
      <xdr:rowOff>136071</xdr:rowOff>
    </xdr:from>
    <xdr:to>
      <xdr:col>8</xdr:col>
      <xdr:colOff>287111</xdr:colOff>
      <xdr:row>42</xdr:row>
      <xdr:rowOff>11157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5" name="AÑO 8">
              <a:extLst>
                <a:ext uri="{FF2B5EF4-FFF2-40B4-BE49-F238E27FC236}">
                  <a16:creationId xmlns:a16="http://schemas.microsoft.com/office/drawing/2014/main" id="{3F851640-F9E5-4B24-A94F-38608C68C7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3758" y="6854190"/>
              <a:ext cx="1023257" cy="588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596265</xdr:colOff>
      <xdr:row>34</xdr:row>
      <xdr:rowOff>179070</xdr:rowOff>
    </xdr:from>
    <xdr:to>
      <xdr:col>9</xdr:col>
      <xdr:colOff>609600</xdr:colOff>
      <xdr:row>48</xdr:row>
      <xdr:rowOff>2994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92783368-2939-4337-9F37-9868BAB263E9}"/>
            </a:ext>
          </a:extLst>
        </xdr:cNvPr>
        <xdr:cNvCxnSpPr/>
      </xdr:nvCxnSpPr>
      <xdr:spPr>
        <a:xfrm flipH="1">
          <a:off x="7707630" y="6330315"/>
          <a:ext cx="17145" cy="23594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27403</xdr:colOff>
      <xdr:row>36</xdr:row>
      <xdr:rowOff>95521</xdr:rowOff>
    </xdr:from>
    <xdr:to>
      <xdr:col>8</xdr:col>
      <xdr:colOff>304800</xdr:colOff>
      <xdr:row>39</xdr:row>
      <xdr:rowOff>131173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7" name="AÑO 9">
              <a:extLst>
                <a:ext uri="{FF2B5EF4-FFF2-40B4-BE49-F238E27FC236}">
                  <a16:creationId xmlns:a16="http://schemas.microsoft.com/office/drawing/2014/main" id="{025317E0-D6F9-4DB0-B287-3E6559893F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9998" y="6459854"/>
              <a:ext cx="1068516" cy="57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315686</xdr:colOff>
      <xdr:row>38</xdr:row>
      <xdr:rowOff>142331</xdr:rowOff>
    </xdr:from>
    <xdr:to>
      <xdr:col>9</xdr:col>
      <xdr:colOff>596537</xdr:colOff>
      <xdr:row>42</xdr:row>
      <xdr:rowOff>8437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8" name="AÑO 10">
              <a:extLst>
                <a:ext uri="{FF2B5EF4-FFF2-40B4-BE49-F238E27FC236}">
                  <a16:creationId xmlns:a16="http://schemas.microsoft.com/office/drawing/2014/main" id="{B5806E5B-5919-4D74-9BFD-10350AD1B9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1305" y="6862355"/>
              <a:ext cx="1064351" cy="5774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322216</xdr:colOff>
      <xdr:row>36</xdr:row>
      <xdr:rowOff>74566</xdr:rowOff>
    </xdr:from>
    <xdr:to>
      <xdr:col>9</xdr:col>
      <xdr:colOff>594358</xdr:colOff>
      <xdr:row>39</xdr:row>
      <xdr:rowOff>143690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9" name="AÑO 11">
              <a:extLst>
                <a:ext uri="{FF2B5EF4-FFF2-40B4-BE49-F238E27FC236}">
                  <a16:creationId xmlns:a16="http://schemas.microsoft.com/office/drawing/2014/main" id="{898973C1-4F85-48C5-9682-2702E11781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9740" y="6442709"/>
              <a:ext cx="1053737" cy="5978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308336</xdr:colOff>
      <xdr:row>42</xdr:row>
      <xdr:rowOff>16329</xdr:rowOff>
    </xdr:from>
    <xdr:to>
      <xdr:col>9</xdr:col>
      <xdr:colOff>582657</xdr:colOff>
      <xdr:row>47</xdr:row>
      <xdr:rowOff>135800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0" name="CIUDAD 11">
              <a:extLst>
                <a:ext uri="{FF2B5EF4-FFF2-40B4-BE49-F238E27FC236}">
                  <a16:creationId xmlns:a16="http://schemas.microsoft.com/office/drawing/2014/main" id="{003A54AB-414D-42FF-8084-30F4BD172F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2050" y="7449639"/>
              <a:ext cx="1065441" cy="996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36635</xdr:colOff>
      <xdr:row>35</xdr:row>
      <xdr:rowOff>20139</xdr:rowOff>
    </xdr:from>
    <xdr:to>
      <xdr:col>8</xdr:col>
      <xdr:colOff>284663</xdr:colOff>
      <xdr:row>36</xdr:row>
      <xdr:rowOff>127091</xdr:rowOff>
    </xdr:to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EC3C1369-8D11-4B96-89DB-B5B805BC93C8}"/>
            </a:ext>
          </a:extLst>
        </xdr:cNvPr>
        <xdr:cNvSpPr txBox="1"/>
      </xdr:nvSpPr>
      <xdr:spPr>
        <a:xfrm>
          <a:off x="5570660" y="6350454"/>
          <a:ext cx="1042413" cy="2955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/>
            <a:t>ALQUILER</a:t>
          </a:r>
        </a:p>
      </xdr:txBody>
    </xdr:sp>
    <xdr:clientData/>
  </xdr:twoCellAnchor>
  <xdr:twoCellAnchor>
    <xdr:from>
      <xdr:col>8</xdr:col>
      <xdr:colOff>326572</xdr:colOff>
      <xdr:row>35</xdr:row>
      <xdr:rowOff>22316</xdr:rowOff>
    </xdr:from>
    <xdr:to>
      <xdr:col>9</xdr:col>
      <xdr:colOff>602251</xdr:colOff>
      <xdr:row>36</xdr:row>
      <xdr:rowOff>123553</xdr:rowOff>
    </xdr:to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C987E38C-BE50-4436-99C0-3BFB996E9DEC}"/>
            </a:ext>
          </a:extLst>
        </xdr:cNvPr>
        <xdr:cNvSpPr txBox="1"/>
      </xdr:nvSpPr>
      <xdr:spPr>
        <a:xfrm>
          <a:off x="6647362" y="6352631"/>
          <a:ext cx="1068159" cy="2879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/>
            <a:t>COMPRA</a:t>
          </a:r>
        </a:p>
      </xdr:txBody>
    </xdr:sp>
    <xdr:clientData/>
  </xdr:twoCellAnchor>
  <xdr:twoCellAnchor>
    <xdr:from>
      <xdr:col>9</xdr:col>
      <xdr:colOff>644769</xdr:colOff>
      <xdr:row>35</xdr:row>
      <xdr:rowOff>21980</xdr:rowOff>
    </xdr:from>
    <xdr:to>
      <xdr:col>11</xdr:col>
      <xdr:colOff>88216</xdr:colOff>
      <xdr:row>41</xdr:row>
      <xdr:rowOff>9232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4017E3B5-4A2A-4CC9-A130-4DBB11F0E4C6}"/>
            </a:ext>
          </a:extLst>
        </xdr:cNvPr>
        <xdr:cNvSpPr txBox="1"/>
      </xdr:nvSpPr>
      <xdr:spPr>
        <a:xfrm>
          <a:off x="7759944" y="6352295"/>
          <a:ext cx="1028407" cy="10788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200" b="1"/>
            <a:t>ALQUILER</a:t>
          </a:r>
        </a:p>
        <a:p>
          <a:pPr algn="ctr"/>
          <a:r>
            <a:rPr lang="es-ES" sz="1200" b="1"/>
            <a:t>%  DIFERENCIA</a:t>
          </a:r>
        </a:p>
        <a:p>
          <a:pPr algn="ctr"/>
          <a:endParaRPr lang="es-ES" sz="1100"/>
        </a:p>
      </xdr:txBody>
    </xdr:sp>
    <xdr:clientData/>
  </xdr:twoCellAnchor>
  <xdr:oneCellAnchor>
    <xdr:from>
      <xdr:col>11</xdr:col>
      <xdr:colOff>227134</xdr:colOff>
      <xdr:row>35</xdr:row>
      <xdr:rowOff>18464</xdr:rowOff>
    </xdr:from>
    <xdr:ext cx="184731" cy="264560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50019C3-138D-419F-9C77-4B28BD386E7B}"/>
            </a:ext>
          </a:extLst>
        </xdr:cNvPr>
        <xdr:cNvSpPr txBox="1"/>
      </xdr:nvSpPr>
      <xdr:spPr>
        <a:xfrm>
          <a:off x="8923459" y="635639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9</xdr:col>
      <xdr:colOff>707195</xdr:colOff>
      <xdr:row>38</xdr:row>
      <xdr:rowOff>55098</xdr:rowOff>
    </xdr:from>
    <xdr:to>
      <xdr:col>11</xdr:col>
      <xdr:colOff>80596</xdr:colOff>
      <xdr:row>40</xdr:row>
      <xdr:rowOff>58909</xdr:rowOff>
    </xdr:to>
    <xdr:sp macro="" textlink="ALQUILER!P24">
      <xdr:nvSpPr>
        <xdr:cNvPr id="55" name="CuadroTexto 54">
          <a:extLst>
            <a:ext uri="{FF2B5EF4-FFF2-40B4-BE49-F238E27FC236}">
              <a16:creationId xmlns:a16="http://schemas.microsoft.com/office/drawing/2014/main" id="{18653C07-CBE9-490E-8A48-05052A57EB43}"/>
            </a:ext>
          </a:extLst>
        </xdr:cNvPr>
        <xdr:cNvSpPr txBox="1"/>
      </xdr:nvSpPr>
      <xdr:spPr>
        <a:xfrm>
          <a:off x="7818560" y="6935958"/>
          <a:ext cx="960266" cy="35814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CB9EF8C-F84F-417D-9E04-A8FE33E5E1C4}" type="TxLink">
            <a:rPr lang="en-US" sz="2400" b="1" i="0" u="none" strike="noStrike">
              <a:solidFill>
                <a:srgbClr val="000000"/>
              </a:solidFill>
              <a:latin typeface="Aptos Narrow"/>
            </a:rPr>
            <a:pPr algn="ctr"/>
            <a:t>29%</a:t>
          </a:fld>
          <a:endParaRPr lang="es-ES" sz="2400" b="1"/>
        </a:p>
      </xdr:txBody>
    </xdr:sp>
    <xdr:clientData/>
  </xdr:twoCellAnchor>
  <xdr:twoCellAnchor>
    <xdr:from>
      <xdr:col>9</xdr:col>
      <xdr:colOff>630116</xdr:colOff>
      <xdr:row>41</xdr:row>
      <xdr:rowOff>73269</xdr:rowOff>
    </xdr:from>
    <xdr:to>
      <xdr:col>11</xdr:col>
      <xdr:colOff>73563</xdr:colOff>
      <xdr:row>47</xdr:row>
      <xdr:rowOff>107998</xdr:rowOff>
    </xdr:to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E0CF6746-C9D9-4683-8162-9BE33C155745}"/>
            </a:ext>
          </a:extLst>
        </xdr:cNvPr>
        <xdr:cNvSpPr txBox="1"/>
      </xdr:nvSpPr>
      <xdr:spPr>
        <a:xfrm>
          <a:off x="7741481" y="7493244"/>
          <a:ext cx="1028407" cy="11186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200" b="1"/>
            <a:t>COMPRA</a:t>
          </a:r>
        </a:p>
        <a:p>
          <a:pPr algn="ctr"/>
          <a:r>
            <a:rPr lang="es-ES" sz="1200" b="1"/>
            <a:t>%  DIFERENCIA</a:t>
          </a:r>
        </a:p>
        <a:p>
          <a:pPr algn="ctr"/>
          <a:endParaRPr lang="es-ES" sz="1100"/>
        </a:p>
      </xdr:txBody>
    </xdr:sp>
    <xdr:clientData/>
  </xdr:twoCellAnchor>
  <xdr:twoCellAnchor>
    <xdr:from>
      <xdr:col>9</xdr:col>
      <xdr:colOff>694447</xdr:colOff>
      <xdr:row>44</xdr:row>
      <xdr:rowOff>163392</xdr:rowOff>
    </xdr:from>
    <xdr:to>
      <xdr:col>11</xdr:col>
      <xdr:colOff>67848</xdr:colOff>
      <xdr:row>46</xdr:row>
      <xdr:rowOff>138021</xdr:rowOff>
    </xdr:to>
    <xdr:sp macro="" textlink="VENTA!P24">
      <xdr:nvSpPr>
        <xdr:cNvPr id="57" name="CuadroTexto 56">
          <a:extLst>
            <a:ext uri="{FF2B5EF4-FFF2-40B4-BE49-F238E27FC236}">
              <a16:creationId xmlns:a16="http://schemas.microsoft.com/office/drawing/2014/main" id="{83C414E5-8FC7-4E18-994D-DED578BFA843}"/>
            </a:ext>
          </a:extLst>
        </xdr:cNvPr>
        <xdr:cNvSpPr txBox="1"/>
      </xdr:nvSpPr>
      <xdr:spPr>
        <a:xfrm>
          <a:off x="7811527" y="8128197"/>
          <a:ext cx="950741" cy="3308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4365B6A-7325-4465-B8AD-C8A72B0E7A1E}" type="TxLink">
            <a:rPr lang="en-US" sz="24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ctr"/>
            <a:t>27%</a:t>
          </a:fld>
          <a:endParaRPr lang="es-ES" sz="24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51289</xdr:colOff>
      <xdr:row>4</xdr:row>
      <xdr:rowOff>54806</xdr:rowOff>
    </xdr:from>
    <xdr:to>
      <xdr:col>7</xdr:col>
      <xdr:colOff>644770</xdr:colOff>
      <xdr:row>7</xdr:row>
      <xdr:rowOff>18170</xdr:rowOff>
    </xdr:to>
    <xdr:sp macro="" textlink="Graficos!AZ19">
      <xdr:nvSpPr>
        <xdr:cNvPr id="58" name="CuadroTexto 57">
          <a:extLst>
            <a:ext uri="{FF2B5EF4-FFF2-40B4-BE49-F238E27FC236}">
              <a16:creationId xmlns:a16="http://schemas.microsoft.com/office/drawing/2014/main" id="{87646369-A1D6-45A1-9FD3-0311CEF7A119}"/>
            </a:ext>
          </a:extLst>
        </xdr:cNvPr>
        <xdr:cNvSpPr txBox="1"/>
      </xdr:nvSpPr>
      <xdr:spPr>
        <a:xfrm>
          <a:off x="3217399" y="782516"/>
          <a:ext cx="2961396" cy="506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812F1E-B4F6-4FB0-898A-0EC0274EB1D0}" type="TxLink">
            <a:rPr lang="en-US" sz="3200" b="1" i="0" u="none" strike="noStrike">
              <a:solidFill>
                <a:srgbClr val="000000"/>
              </a:solidFill>
              <a:latin typeface="Aptos Narrow"/>
            </a:rPr>
            <a:pPr algn="ctr"/>
            <a:t> 258.820 € </a:t>
          </a:fld>
          <a:endParaRPr lang="es-ES" sz="3200" b="1"/>
        </a:p>
      </xdr:txBody>
    </xdr:sp>
    <xdr:clientData/>
  </xdr:twoCellAnchor>
  <xdr:twoCellAnchor>
    <xdr:from>
      <xdr:col>8</xdr:col>
      <xdr:colOff>304214</xdr:colOff>
      <xdr:row>4</xdr:row>
      <xdr:rowOff>87924</xdr:rowOff>
    </xdr:from>
    <xdr:to>
      <xdr:col>12</xdr:col>
      <xdr:colOff>96863</xdr:colOff>
      <xdr:row>7</xdr:row>
      <xdr:rowOff>51288</xdr:rowOff>
    </xdr:to>
    <xdr:sp macro="" textlink="Graficos!AW19">
      <xdr:nvSpPr>
        <xdr:cNvPr id="59" name="CuadroTexto 58">
          <a:extLst>
            <a:ext uri="{FF2B5EF4-FFF2-40B4-BE49-F238E27FC236}">
              <a16:creationId xmlns:a16="http://schemas.microsoft.com/office/drawing/2014/main" id="{EA03268C-9F06-41BF-A549-1E0417F77A27}"/>
            </a:ext>
          </a:extLst>
        </xdr:cNvPr>
        <xdr:cNvSpPr txBox="1"/>
      </xdr:nvSpPr>
      <xdr:spPr>
        <a:xfrm>
          <a:off x="6628814" y="815634"/>
          <a:ext cx="2951139" cy="506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A00F0BA-3984-4B3A-B689-FB9830A6D9EA}" type="TxLink">
            <a:rPr lang="en-US" sz="32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ctr"/>
            <a:t> 1.377,39 € </a:t>
          </a:fld>
          <a:endParaRPr lang="es-ES" sz="32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556283</xdr:colOff>
      <xdr:row>5</xdr:row>
      <xdr:rowOff>70424</xdr:rowOff>
    </xdr:from>
    <xdr:to>
      <xdr:col>14</xdr:col>
      <xdr:colOff>781030</xdr:colOff>
      <xdr:row>8</xdr:row>
      <xdr:rowOff>33788</xdr:rowOff>
    </xdr:to>
    <xdr:sp macro="" textlink="Graficos!AW16">
      <xdr:nvSpPr>
        <xdr:cNvPr id="60" name="CuadroTexto 59">
          <a:extLst>
            <a:ext uri="{FF2B5EF4-FFF2-40B4-BE49-F238E27FC236}">
              <a16:creationId xmlns:a16="http://schemas.microsoft.com/office/drawing/2014/main" id="{82695A69-F017-4676-9D39-9BD9151482F7}"/>
            </a:ext>
          </a:extLst>
        </xdr:cNvPr>
        <xdr:cNvSpPr txBox="1"/>
      </xdr:nvSpPr>
      <xdr:spPr>
        <a:xfrm>
          <a:off x="10039373" y="973394"/>
          <a:ext cx="1813517" cy="506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B937447-8201-4240-9091-B87C0760C63A}" type="TxLink">
            <a:rPr lang="en-US" sz="32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ctr"/>
            <a:t>188</a:t>
          </a:fld>
          <a:endParaRPr lang="es-ES" sz="32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334383</xdr:colOff>
      <xdr:row>5</xdr:row>
      <xdr:rowOff>108856</xdr:rowOff>
    </xdr:from>
    <xdr:to>
      <xdr:col>17</xdr:col>
      <xdr:colOff>561223</xdr:colOff>
      <xdr:row>8</xdr:row>
      <xdr:rowOff>15324</xdr:rowOff>
    </xdr:to>
    <xdr:sp macro="" textlink="Graficos!AZ16">
      <xdr:nvSpPr>
        <xdr:cNvPr id="61" name="CuadroTexto 60">
          <a:extLst>
            <a:ext uri="{FF2B5EF4-FFF2-40B4-BE49-F238E27FC236}">
              <a16:creationId xmlns:a16="http://schemas.microsoft.com/office/drawing/2014/main" id="{FB8CADE0-7BA1-45DA-96FD-B0C913641E6B}"/>
            </a:ext>
          </a:extLst>
        </xdr:cNvPr>
        <xdr:cNvSpPr txBox="1"/>
      </xdr:nvSpPr>
      <xdr:spPr>
        <a:xfrm>
          <a:off x="12191103" y="1011826"/>
          <a:ext cx="1807990" cy="455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89FB0C7-1EF4-40BE-9622-EF8140B127FF}" type="TxLink">
            <a:rPr lang="en-US" sz="32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ctr"/>
            <a:t>16</a:t>
          </a:fld>
          <a:endParaRPr lang="es-ES" sz="32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625929</xdr:colOff>
      <xdr:row>3</xdr:row>
      <xdr:rowOff>136071</xdr:rowOff>
    </xdr:from>
    <xdr:to>
      <xdr:col>15</xdr:col>
      <xdr:colOff>68036</xdr:colOff>
      <xdr:row>5</xdr:row>
      <xdr:rowOff>122465</xdr:rowOff>
    </xdr:to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15DEFF3C-C5A4-42B7-97C4-834C39B2A619}"/>
            </a:ext>
          </a:extLst>
        </xdr:cNvPr>
        <xdr:cNvSpPr txBox="1"/>
      </xdr:nvSpPr>
      <xdr:spPr>
        <a:xfrm>
          <a:off x="10116639" y="675186"/>
          <a:ext cx="1808117" cy="3540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600"/>
            <a:t>MESES</a:t>
          </a:r>
        </a:p>
      </xdr:txBody>
    </xdr:sp>
    <xdr:clientData/>
  </xdr:twoCellAnchor>
  <xdr:twoCellAnchor>
    <xdr:from>
      <xdr:col>15</xdr:col>
      <xdr:colOff>287655</xdr:colOff>
      <xdr:row>3</xdr:row>
      <xdr:rowOff>124368</xdr:rowOff>
    </xdr:from>
    <xdr:to>
      <xdr:col>17</xdr:col>
      <xdr:colOff>511356</xdr:colOff>
      <xdr:row>5</xdr:row>
      <xdr:rowOff>124097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653212C1-ADCA-4600-8BEB-CFE2FAF0E96B}"/>
            </a:ext>
          </a:extLst>
        </xdr:cNvPr>
        <xdr:cNvSpPr txBox="1"/>
      </xdr:nvSpPr>
      <xdr:spPr>
        <a:xfrm>
          <a:off x="12142470" y="669198"/>
          <a:ext cx="1812471" cy="361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600"/>
            <a:t>AÑOS</a:t>
          </a:r>
        </a:p>
      </xdr:txBody>
    </xdr:sp>
    <xdr:clientData/>
  </xdr:twoCellAnchor>
  <xdr:twoCellAnchor editAs="absolute">
    <xdr:from>
      <xdr:col>19</xdr:col>
      <xdr:colOff>549009</xdr:colOff>
      <xdr:row>38</xdr:row>
      <xdr:rowOff>56605</xdr:rowOff>
    </xdr:from>
    <xdr:to>
      <xdr:col>21</xdr:col>
      <xdr:colOff>206283</xdr:colOff>
      <xdr:row>45</xdr:row>
      <xdr:rowOff>25309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5" name="GARAJE 4">
              <a:extLst>
                <a:ext uri="{FF2B5EF4-FFF2-40B4-BE49-F238E27FC236}">
                  <a16:creationId xmlns:a16="http://schemas.microsoft.com/office/drawing/2014/main" id="{7CEC9B96-D339-46A3-85A2-30E6422439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ARAJE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47890" y="6782344"/>
              <a:ext cx="1235703" cy="11993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>
    <xdr:from>
      <xdr:col>9</xdr:col>
      <xdr:colOff>398144</xdr:colOff>
      <xdr:row>14</xdr:row>
      <xdr:rowOff>12481</xdr:rowOff>
    </xdr:from>
    <xdr:to>
      <xdr:col>13</xdr:col>
      <xdr:colOff>647700</xdr:colOff>
      <xdr:row>23</xdr:row>
      <xdr:rowOff>164918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65613363-9EEA-4DCC-A924-DC687E830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571500</xdr:colOff>
      <xdr:row>23</xdr:row>
      <xdr:rowOff>168231</xdr:rowOff>
    </xdr:from>
    <xdr:to>
      <xdr:col>18</xdr:col>
      <xdr:colOff>59844</xdr:colOff>
      <xdr:row>33</xdr:row>
      <xdr:rowOff>126058</xdr:rowOff>
    </xdr:to>
    <xdr:graphicFrame macro="">
      <xdr:nvGraphicFramePr>
        <xdr:cNvPr id="69" name="Gráfico 68">
          <a:extLst>
            <a:ext uri="{FF2B5EF4-FFF2-40B4-BE49-F238E27FC236}">
              <a16:creationId xmlns:a16="http://schemas.microsoft.com/office/drawing/2014/main" id="{C9FA5150-7391-43EE-A303-9B0253D78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523875</xdr:colOff>
      <xdr:row>13</xdr:row>
      <xdr:rowOff>152992</xdr:rowOff>
    </xdr:from>
    <xdr:to>
      <xdr:col>17</xdr:col>
      <xdr:colOff>780327</xdr:colOff>
      <xdr:row>23</xdr:row>
      <xdr:rowOff>160611</xdr:rowOff>
    </xdr:to>
    <xdr:graphicFrame macro="">
      <xdr:nvGraphicFramePr>
        <xdr:cNvPr id="70" name="Gráfico 69">
          <a:extLst>
            <a:ext uri="{FF2B5EF4-FFF2-40B4-BE49-F238E27FC236}">
              <a16:creationId xmlns:a16="http://schemas.microsoft.com/office/drawing/2014/main" id="{CC6C42C6-D854-4AD2-BDDA-E4139A7B4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647700</xdr:colOff>
      <xdr:row>14</xdr:row>
      <xdr:rowOff>89534</xdr:rowOff>
    </xdr:from>
    <xdr:to>
      <xdr:col>9</xdr:col>
      <xdr:colOff>476250</xdr:colOff>
      <xdr:row>24</xdr:row>
      <xdr:rowOff>45720</xdr:rowOff>
    </xdr:to>
    <xdr:graphicFrame macro="">
      <xdr:nvGraphicFramePr>
        <xdr:cNvPr id="72" name="Gráfico 71">
          <a:extLst>
            <a:ext uri="{FF2B5EF4-FFF2-40B4-BE49-F238E27FC236}">
              <a16:creationId xmlns:a16="http://schemas.microsoft.com/office/drawing/2014/main" id="{6BB4C6A3-2D74-4853-95F4-03F9912D7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45717</xdr:colOff>
      <xdr:row>23</xdr:row>
      <xdr:rowOff>144779</xdr:rowOff>
    </xdr:from>
    <xdr:to>
      <xdr:col>9</xdr:col>
      <xdr:colOff>668654</xdr:colOff>
      <xdr:row>33</xdr:row>
      <xdr:rowOff>114300</xdr:rowOff>
    </xdr:to>
    <xdr:graphicFrame macro="">
      <xdr:nvGraphicFramePr>
        <xdr:cNvPr id="73" name="Gráfico 72">
          <a:extLst>
            <a:ext uri="{FF2B5EF4-FFF2-40B4-BE49-F238E27FC236}">
              <a16:creationId xmlns:a16="http://schemas.microsoft.com/office/drawing/2014/main" id="{D884C9F3-DB43-4C4E-9EEC-1A4FA5B07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396240</xdr:colOff>
      <xdr:row>13</xdr:row>
      <xdr:rowOff>167640</xdr:rowOff>
    </xdr:from>
    <xdr:to>
      <xdr:col>6</xdr:col>
      <xdr:colOff>133350</xdr:colOff>
      <xdr:row>23</xdr:row>
      <xdr:rowOff>124914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C4B6C371-1D17-42E9-9C90-FFC97A11B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493395</xdr:colOff>
      <xdr:row>24</xdr:row>
      <xdr:rowOff>9524</xdr:rowOff>
    </xdr:from>
    <xdr:to>
      <xdr:col>13</xdr:col>
      <xdr:colOff>733425</xdr:colOff>
      <xdr:row>33</xdr:row>
      <xdr:rowOff>140969</xdr:rowOff>
    </xdr:to>
    <xdr:graphicFrame macro="">
      <xdr:nvGraphicFramePr>
        <xdr:cNvPr id="77" name="Gráfico 76">
          <a:extLst>
            <a:ext uri="{FF2B5EF4-FFF2-40B4-BE49-F238E27FC236}">
              <a16:creationId xmlns:a16="http://schemas.microsoft.com/office/drawing/2014/main" id="{9D545B79-0788-4871-BE89-6FAE02419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339090</xdr:colOff>
      <xdr:row>24</xdr:row>
      <xdr:rowOff>15240</xdr:rowOff>
    </xdr:from>
    <xdr:to>
      <xdr:col>6</xdr:col>
      <xdr:colOff>152400</xdr:colOff>
      <xdr:row>33</xdr:row>
      <xdr:rowOff>155664</xdr:rowOff>
    </xdr:to>
    <xdr:graphicFrame macro="">
      <xdr:nvGraphicFramePr>
        <xdr:cNvPr id="78" name="Gráfico 77">
          <a:extLst>
            <a:ext uri="{FF2B5EF4-FFF2-40B4-BE49-F238E27FC236}">
              <a16:creationId xmlns:a16="http://schemas.microsoft.com/office/drawing/2014/main" id="{75058177-754E-4C5B-83BA-B178F48F6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472440</xdr:colOff>
      <xdr:row>2</xdr:row>
      <xdr:rowOff>17147</xdr:rowOff>
    </xdr:from>
    <xdr:to>
      <xdr:col>14</xdr:col>
      <xdr:colOff>324540</xdr:colOff>
      <xdr:row>5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ÑO">
              <a:extLst>
                <a:ext uri="{FF2B5EF4-FFF2-40B4-BE49-F238E27FC236}">
                  <a16:creationId xmlns:a16="http://schemas.microsoft.com/office/drawing/2014/main" id="{BF1182DF-E12D-30F1-86FD-E1DBB135AE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58800" y="382907"/>
              <a:ext cx="972240" cy="579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363855</xdr:colOff>
      <xdr:row>27</xdr:row>
      <xdr:rowOff>97156</xdr:rowOff>
    </xdr:from>
    <xdr:to>
      <xdr:col>14</xdr:col>
      <xdr:colOff>210240</xdr:colOff>
      <xdr:row>31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 2">
              <a:extLst>
                <a:ext uri="{FF2B5EF4-FFF2-40B4-BE49-F238E27FC236}">
                  <a16:creationId xmlns:a16="http://schemas.microsoft.com/office/drawing/2014/main" id="{9727E093-1E41-CCF4-6EB9-9FCC7881F6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42595" y="4979671"/>
              <a:ext cx="974145" cy="7067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554355</xdr:colOff>
      <xdr:row>2</xdr:row>
      <xdr:rowOff>60958</xdr:rowOff>
    </xdr:from>
    <xdr:to>
      <xdr:col>16</xdr:col>
      <xdr:colOff>76200</xdr:colOff>
      <xdr:row>8</xdr:row>
      <xdr:rowOff>20955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IUDAD 6">
              <a:extLst>
                <a:ext uri="{FF2B5EF4-FFF2-40B4-BE49-F238E27FC236}">
                  <a16:creationId xmlns:a16="http://schemas.microsoft.com/office/drawing/2014/main" id="{B7C768A4-BAC4-93B0-9F24-66E6EF3FC3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57045" y="419098"/>
              <a:ext cx="992505" cy="1049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626746</xdr:colOff>
      <xdr:row>3</xdr:row>
      <xdr:rowOff>40005</xdr:rowOff>
    </xdr:from>
    <xdr:to>
      <xdr:col>14</xdr:col>
      <xdr:colOff>114300</xdr:colOff>
      <xdr:row>6</xdr:row>
      <xdr:rowOff>152399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ÑO 1">
              <a:extLst>
                <a:ext uri="{FF2B5EF4-FFF2-40B4-BE49-F238E27FC236}">
                  <a16:creationId xmlns:a16="http://schemas.microsoft.com/office/drawing/2014/main" id="{A625A020-737D-136C-C8C4-FFD900E148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65581" y="582930"/>
              <a:ext cx="1064894" cy="6553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478155</xdr:colOff>
      <xdr:row>3</xdr:row>
      <xdr:rowOff>28576</xdr:rowOff>
    </xdr:from>
    <xdr:to>
      <xdr:col>16</xdr:col>
      <xdr:colOff>681990</xdr:colOff>
      <xdr:row>10</xdr:row>
      <xdr:rowOff>15241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IUDAD 7">
              <a:extLst>
                <a:ext uri="{FF2B5EF4-FFF2-40B4-BE49-F238E27FC236}">
                  <a16:creationId xmlns:a16="http://schemas.microsoft.com/office/drawing/2014/main" id="{CEB69719-9BFB-BF4E-2DE3-7C8C0C041C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90520" y="569596"/>
              <a:ext cx="1826895" cy="12592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476250</xdr:colOff>
      <xdr:row>33</xdr:row>
      <xdr:rowOff>19050</xdr:rowOff>
    </xdr:from>
    <xdr:to>
      <xdr:col>14</xdr:col>
      <xdr:colOff>510540</xdr:colOff>
      <xdr:row>36</xdr:row>
      <xdr:rowOff>135255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ÑO 5">
              <a:extLst>
                <a:ext uri="{FF2B5EF4-FFF2-40B4-BE49-F238E27FC236}">
                  <a16:creationId xmlns:a16="http://schemas.microsoft.com/office/drawing/2014/main" id="{401D0630-94B6-B62B-7200-245A4561CC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50415" y="5987415"/>
              <a:ext cx="880110" cy="6591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o Pérez" refreshedDate="45741.564115162037" createdVersion="8" refreshedVersion="8" minRefreshableVersion="3" recordCount="2826" xr:uid="{EF5A824B-F7F5-4176-BC39-21245F07BB6E}">
  <cacheSource type="worksheet">
    <worksheetSource name="TablaCompra"/>
  </cacheSource>
  <cacheFields count="15">
    <cacheField name="TITULO" numFmtId="0">
      <sharedItems/>
    </cacheField>
    <cacheField name="CIUDAD" numFmtId="0">
      <sharedItems count="6">
        <s v="Madrid"/>
        <s v="Algeciras"/>
        <s v="Sevilla"/>
        <s v=" Algeciras" u="1"/>
        <s v=" Sevilla" u="1"/>
        <s v=" Madrid" u="1"/>
      </sharedItems>
    </cacheField>
    <cacheField name="COSTE" numFmtId="44">
      <sharedItems containsSemiMixedTypes="0" containsString="0" containsNumber="1" containsInteger="1" minValue="34840" maxValue="18500000"/>
    </cacheField>
    <cacheField name="HABITACIONE" numFmtId="0">
      <sharedItems containsSemiMixedTypes="0" containsString="0" containsNumber="1" containsInteger="1" minValue="1" maxValue="13" count="13">
        <n v="8"/>
        <n v="5"/>
        <n v="3"/>
        <n v="2"/>
        <n v="4"/>
        <n v="6"/>
        <n v="10"/>
        <n v="7"/>
        <n v="1"/>
        <n v="11"/>
        <n v="9"/>
        <n v="13"/>
        <n v="12" u="1"/>
      </sharedItems>
    </cacheField>
    <cacheField name="METROS CUADRADOS" numFmtId="0">
      <sharedItems containsSemiMixedTypes="0" containsString="0" containsNumber="1" containsInteger="1" minValue="30" maxValue="14046"/>
    </cacheField>
    <cacheField name="VIVIENDA" numFmtId="0">
      <sharedItems count="4">
        <s v="Casa"/>
        <s v="Cortijo"/>
        <s v="Finca"/>
        <s v="Piso"/>
      </sharedItems>
    </cacheField>
    <cacheField name="PLANTA" numFmtId="0">
      <sharedItems count="20">
        <s v="Casa"/>
        <s v="11º"/>
        <s v="1º"/>
        <s v="4º"/>
        <s v="2º"/>
        <s v="3º"/>
        <s v="7º"/>
        <s v="5º"/>
        <s v="Bajo"/>
        <s v="Entreplanta"/>
        <s v="10º"/>
        <s v="12º"/>
        <s v="13º"/>
        <s v="14º"/>
        <s v="22º"/>
        <s v="6º"/>
        <s v="8º"/>
        <s v="9º"/>
        <s v="Sotano"/>
        <s v="Duplex" u="1"/>
      </sharedItems>
    </cacheField>
    <cacheField name="ASCENSOR" numFmtId="0">
      <sharedItems count="4">
        <s v="N/A"/>
        <s v="Si"/>
        <s v="No"/>
        <s v="Casa" u="1"/>
      </sharedItems>
    </cacheField>
    <cacheField name="EX/IN" numFmtId="0">
      <sharedItems count="4">
        <s v="N/A"/>
        <s v="Interior"/>
        <s v="Exterior"/>
        <s v="Casa" u="1"/>
      </sharedItems>
    </cacheField>
    <cacheField name="GARAJE" numFmtId="0">
      <sharedItems count="3">
        <s v="Garaje incluido"/>
        <s v="No incluido"/>
        <s v="Pago"/>
      </sharedItems>
    </cacheField>
    <cacheField name="COSTE GARAJE" numFmtId="0">
      <sharedItems containsBlank="1"/>
    </cacheField>
    <cacheField name="COSTE TOTAL" numFmtId="44">
      <sharedItems containsSemiMixedTypes="0" containsString="0" containsNumber="1" containsInteger="1" minValue="34840" maxValue="18500000"/>
    </cacheField>
    <cacheField name="COSTE/METRO" numFmtId="44">
      <sharedItems containsSemiMixedTypes="0" containsString="0" containsNumber="1" minValue="110.35170155204328" maxValue="37142.857142857145"/>
    </cacheField>
    <cacheField name="COSTE/HABITACION" numFmtId="44">
      <sharedItems containsSemiMixedTypes="0" containsString="0" containsNumber="1" minValue="11613.333333333334" maxValue="3250000"/>
    </cacheField>
    <cacheField name="NEGOCIO" numFmtId="0">
      <sharedItems/>
    </cacheField>
  </cacheFields>
  <extLst>
    <ext xmlns:x14="http://schemas.microsoft.com/office/spreadsheetml/2009/9/main" uri="{725AE2AE-9491-48be-B2B4-4EB974FC3084}">
      <x14:pivotCacheDefinition pivotCacheId="146098567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o Pérez" refreshedDate="45741.5641181713" createdVersion="8" refreshedVersion="8" minRefreshableVersion="3" recordCount="655" xr:uid="{4B3E3E5A-C771-4DC1-85A9-77E0773E9603}">
  <cacheSource type="worksheet">
    <worksheetSource name="Tabla11"/>
  </cacheSource>
  <cacheFields count="11">
    <cacheField name="FECHA" numFmtId="14">
      <sharedItems containsSemiMixedTypes="0" containsNonDate="0" containsDate="1" containsString="0" minDate="2006-01-01T00:00:00" maxDate="2025-02-02T00:00:00" count="230">
        <d v="2016-05-01T00:00:00"/>
        <d v="2015-10-01T00:00:00"/>
        <d v="2015-09-01T00:00:00"/>
        <d v="2018-09-01T00:00:00"/>
        <d v="2016-01-01T00:00:00"/>
        <d v="2015-11-01T00:00:00"/>
        <d v="2019-03-01T00:00:00"/>
        <d v="2018-12-01T00:00:00"/>
        <d v="2019-04-01T00:00:00"/>
        <d v="2018-10-01T00:00:00"/>
        <d v="2015-12-01T00:00:00"/>
        <d v="2016-03-01T00:00:00"/>
        <d v="2015-08-01T00:00:00"/>
        <d v="2016-04-01T00:00:00"/>
        <d v="2019-05-01T00:00:00"/>
        <d v="2023-01-01T00:00:00"/>
        <d v="2020-08-01T00:00:00"/>
        <d v="2020-06-01T00:00:00"/>
        <d v="2019-02-01T00:00:00"/>
        <d v="2016-02-01T00:00:00"/>
        <d v="2018-11-01T00:00:00"/>
        <d v="2020-09-01T00:00:00"/>
        <d v="2020-07-01T00:00:00"/>
        <d v="2020-10-01T00:00:00"/>
        <d v="2019-01-01T00:00:00"/>
        <d v="2015-07-01T00:00:00"/>
        <d v="2021-08-01T00:00:00"/>
        <d v="2015-06-01T00:00:00"/>
        <d v="2022-03-01T00:00:00"/>
        <d v="2022-02-01T00:00:00"/>
        <d v="2022-01-01T00:00:00"/>
        <d v="2019-06-01T00:00:00"/>
        <d v="2020-05-01T00:00:00"/>
        <d v="2020-02-01T00:00:00"/>
        <d v="2021-09-01T00:00:00"/>
        <d v="2022-12-01T00:00:00"/>
        <d v="2020-12-01T00:00:00"/>
        <d v="2020-03-01T00:00:00"/>
        <d v="2021-11-01T00:00:00"/>
        <d v="2021-07-01T00:00:00"/>
        <d v="2020-01-01T00:00:00"/>
        <d v="2019-07-01T00:00:00"/>
        <d v="2022-04-01T00:00:00"/>
        <d v="2020-11-01T00:00:00"/>
        <d v="2020-04-01T00:00:00"/>
        <d v="2014-09-01T00:00:00"/>
        <d v="2014-08-01T00:00:00"/>
        <d v="2021-10-01T00:00:00"/>
        <d v="2021-06-01T00:00:00"/>
        <d v="2015-04-01T00:00:00"/>
        <d v="2015-05-01T00:00:00"/>
        <d v="2014-04-01T00:00:00"/>
        <d v="2021-12-01T00:00:00"/>
        <d v="2021-05-01T00:00:00"/>
        <d v="2014-07-01T00:00:00"/>
        <d v="2021-02-01T00:00:00"/>
        <d v="2019-09-01T00:00:00"/>
        <d v="2019-08-01T00:00:00"/>
        <d v="2014-10-01T00:00:00"/>
        <d v="2021-01-01T00:00:00"/>
        <d v="2015-03-01T00:00:00"/>
        <d v="2015-02-01T00:00:00"/>
        <d v="2014-11-01T00:00:00"/>
        <d v="2014-05-01T00:00:00"/>
        <d v="2022-05-01T00:00:00"/>
        <d v="2021-04-01T00:00:00"/>
        <d v="2015-01-01T00:00:00"/>
        <d v="2014-12-01T00:00:00"/>
        <d v="2014-06-01T00:00:00"/>
        <d v="2014-03-01T00:00:00"/>
        <d v="2022-06-01T00:00:00"/>
        <d v="2019-11-01T00:00:00"/>
        <d v="2019-12-01T00:00:00"/>
        <d v="2021-03-01T00:00:00"/>
        <d v="2019-10-01T00:00:00"/>
        <d v="2022-11-01T00:00:00"/>
        <d v="2022-07-01T00:00:00"/>
        <d v="2023-02-01T00:00:00"/>
        <d v="2022-09-01T00:00:00"/>
        <d v="2022-10-01T00:00:00"/>
        <d v="2023-03-01T00:00:00"/>
        <d v="2022-08-01T00:00:00"/>
        <d v="2014-02-01T00:00:00"/>
        <d v="2014-01-01T00:00:00"/>
        <d v="2013-12-01T00:00:00"/>
        <d v="2023-04-01T00:00:00"/>
        <d v="2013-11-01T00:00:00"/>
        <d v="2013-10-01T00:00:00"/>
        <d v="2024-03-01T00:00:00"/>
        <d v="2024-02-01T00:00:00"/>
        <d v="2024-04-01T00:00:00"/>
        <d v="2023-11-01T00:00:00"/>
        <d v="2023-05-01T00:00:00"/>
        <d v="2013-09-01T00:00:00"/>
        <d v="2024-05-01T00:00:00"/>
        <d v="2024-01-01T00:00:00"/>
        <d v="2024-07-01T00:00:00"/>
        <d v="2023-12-01T00:00:00"/>
        <d v="2024-06-01T00:00:00"/>
        <d v="2024-08-01T00:00:00"/>
        <d v="2013-07-01T00:00:00"/>
        <d v="2023-06-01T00:00:00"/>
        <d v="2013-08-01T00:00:00"/>
        <d v="2023-10-01T00:00:00"/>
        <d v="2023-07-01T00:00:00"/>
        <d v="2023-09-01T00:00:00"/>
        <d v="2023-08-01T00:00:00"/>
        <d v="2013-02-01T00:00:00"/>
        <d v="2013-06-01T00:00:00"/>
        <d v="2013-04-01T00:00:00"/>
        <d v="2013-03-01T00:00:00"/>
        <d v="2013-01-01T00:00:00"/>
        <d v="2024-09-01T00:00:00"/>
        <d v="2013-05-01T00:00:00"/>
        <d v="2012-12-01T00:00:00"/>
        <d v="2012-08-01T00:00:00"/>
        <d v="2012-11-01T00:00:00"/>
        <d v="2012-10-01T00:00:00"/>
        <d v="2024-10-01T00:00:00"/>
        <d v="2012-09-01T00:00:00"/>
        <d v="2012-07-01T00:00:00"/>
        <d v="2025-02-01T00:00:00"/>
        <d v="2012-06-01T00:00:00"/>
        <d v="2012-05-01T00:00:00"/>
        <d v="2025-01-01T00:00:00"/>
        <d v="2024-11-01T00:00:00"/>
        <d v="2012-04-01T00:00:00"/>
        <d v="2012-03-01T00:00:00"/>
        <d v="2024-12-01T00:00:00"/>
        <d v="2012-02-01T00:00:00"/>
        <d v="2012-01-01T00:00:00"/>
        <d v="2011-12-01T00:00:00"/>
        <d v="2008-07-01T00:00:00"/>
        <d v="2011-11-01T00:00:00"/>
        <d v="2011-08-01T00:00:00"/>
        <d v="2011-09-01T00:00:00"/>
        <d v="2017-10-01T00:00:00"/>
        <d v="2008-05-01T00:00:00"/>
        <d v="2011-07-01T00:00:00"/>
        <d v="2017-09-01T00:00:00"/>
        <d v="2011-10-01T00:00:00"/>
        <d v="2017-08-01T00:00:00"/>
        <d v="2018-01-01T00:00:00"/>
        <d v="2017-06-01T00:00:00"/>
        <d v="2011-06-01T00:00:00"/>
        <d v="2017-12-01T00:00:00"/>
        <d v="2017-11-01T00:00:00"/>
        <d v="2017-07-01T00:00:00"/>
        <d v="2018-02-01T00:00:00"/>
        <d v="2011-05-01T00:00:00"/>
        <d v="2010-02-01T00:00:00"/>
        <d v="2016-09-01T00:00:00"/>
        <d v="2016-08-01T00:00:00"/>
        <d v="2008-06-01T00:00:00"/>
        <d v="2011-01-01T00:00:00"/>
        <d v="2017-05-01T00:00:00"/>
        <d v="2016-06-01T00:00:00"/>
        <d v="2016-10-01T00:00:00"/>
        <d v="2018-05-01T00:00:00"/>
        <d v="2018-03-01T00:00:00"/>
        <d v="2011-02-01T00:00:00"/>
        <d v="2016-11-01T00:00:00"/>
        <d v="2016-12-01T00:00:00"/>
        <d v="2018-04-01T00:00:00"/>
        <d v="2017-01-01T00:00:00"/>
        <d v="2011-04-01T00:00:00"/>
        <d v="2011-03-01T00:00:00"/>
        <d v="2010-07-01T00:00:00"/>
        <d v="2010-04-01T00:00:00"/>
        <d v="2016-07-01T00:00:00"/>
        <d v="2018-08-01T00:00:00"/>
        <d v="2017-02-01T00:00:00"/>
        <d v="2008-04-01T00:00:00"/>
        <d v="2018-06-01T00:00:00"/>
        <d v="2010-06-01T00:00:00"/>
        <d v="2010-03-01T00:00:00"/>
        <d v="2018-07-01T00:00:00"/>
        <d v="2017-04-01T00:00:00"/>
        <d v="2010-08-01T00:00:00"/>
        <d v="2017-03-01T00:00:00"/>
        <d v="2010-05-01T00:00:00"/>
        <d v="2010-12-01T00:00:00"/>
        <d v="2010-09-01T00:00:00"/>
        <d v="2009-06-01T00:00:00"/>
        <d v="2010-11-01T00:00:00"/>
        <d v="2009-12-01T00:00:00"/>
        <d v="2009-11-01T00:00:00"/>
        <d v="2010-01-01T00:00:00"/>
        <d v="2008-03-01T00:00:00"/>
        <d v="2010-10-01T00:00:00"/>
        <d v="2009-05-01T00:00:00"/>
        <d v="2009-10-01T00:00:00"/>
        <d v="2009-07-01T00:00:00"/>
        <d v="2009-02-01T00:00:00"/>
        <d v="2009-01-01T00:00:00"/>
        <d v="2008-12-01T00:00:00"/>
        <d v="2008-08-01T00:00:00"/>
        <d v="2009-04-01T00:00:00"/>
        <d v="2009-03-01T00:00:00"/>
        <d v="2009-09-01T00:00:00"/>
        <d v="2008-11-01T00:00:00"/>
        <d v="2009-08-01T00:00:00"/>
        <d v="2008-10-01T00:00:00"/>
        <d v="2008-09-01T00:00:00"/>
        <d v="2006-10-01T00:00:00"/>
        <d v="2007-02-01T00:00:00"/>
        <d v="2007-03-01T00:00:00"/>
        <d v="2006-11-01T00:00:00"/>
        <d v="2007-04-01T00:00:00"/>
        <d v="2007-05-01T00:00:00"/>
        <d v="2007-01-01T00:00:00"/>
        <d v="2007-07-01T00:00:00"/>
        <d v="2007-08-01T00:00:00"/>
        <d v="2007-06-01T00:00:00"/>
        <d v="2007-11-01T00:00:00"/>
        <d v="2007-10-01T00:00:00"/>
        <d v="2007-09-01T00:00:00"/>
        <d v="2008-01-01T00:00:00"/>
        <d v="2008-02-01T00:00:00"/>
        <d v="2006-12-01T00:00:00"/>
        <d v="2007-12-01T00:00:00"/>
        <d v="2006-04-01T00:00:00"/>
        <d v="2006-08-01T00:00:00"/>
        <d v="2006-05-01T00:00:00"/>
        <d v="2006-07-01T00:00:00"/>
        <d v="2006-03-01T00:00:00"/>
        <d v="2006-06-01T00:00:00"/>
        <d v="2006-09-01T00:00:00"/>
        <d v="2006-01-01T00:00:00"/>
        <d v="2006-02-01T00:00:00"/>
      </sharedItems>
      <fieldGroup par="10"/>
    </cacheField>
    <cacheField name="AÑO" numFmtId="0">
      <sharedItems containsSemiMixedTypes="0" containsString="0" containsNumber="1" containsInteger="1" minValue="2006" maxValue="2025" count="20">
        <n v="2016"/>
        <n v="2015"/>
        <n v="2018"/>
        <n v="2019"/>
        <n v="2023"/>
        <n v="2020"/>
        <n v="2021"/>
        <n v="2022"/>
        <n v="2014"/>
        <n v="2013"/>
        <n v="2024"/>
        <n v="2012"/>
        <n v="2025"/>
        <n v="2011"/>
        <n v="2008"/>
        <n v="2017"/>
        <n v="2010"/>
        <n v="2009"/>
        <n v="2006"/>
        <n v="2007"/>
      </sharedItems>
    </cacheField>
    <cacheField name="PRECIO M2" numFmtId="44">
      <sharedItems containsSemiMixedTypes="0" containsString="0" containsNumber="1" containsInteger="1" minValue="948" maxValue="3949"/>
    </cacheField>
    <cacheField name="VARIACION MENSUAL" numFmtId="0">
      <sharedItems containsMixedTypes="1" containsNumber="1" minValue="0" maxValue="9.1"/>
    </cacheField>
    <cacheField name="VARIACION TRIMESTRAL" numFmtId="0">
      <sharedItems containsMixedTypes="1" containsNumber="1" minValue="0" maxValue="15.2"/>
    </cacheField>
    <cacheField name="VARIACION ANUAL" numFmtId="0">
      <sharedItems containsMixedTypes="1" containsNumber="1" minValue="0" maxValue="19.899999999999999"/>
    </cacheField>
    <cacheField name="CIUDAD" numFmtId="0">
      <sharedItems count="3">
        <s v="ALGECIRAS"/>
        <s v="SEVILLA"/>
        <s v="MADRID"/>
      </sharedItems>
    </cacheField>
    <cacheField name="NEGOCIO" numFmtId="0">
      <sharedItems/>
    </cacheField>
    <cacheField name="Meses (FECHA)" numFmtId="0" databaseField="0">
      <fieldGroup base="0">
        <rangePr groupBy="months" startDate="2006-01-01T00:00:00" endDate="2025-02-02T00:00:00"/>
        <groupItems count="14">
          <s v="&lt;01/01/200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02/2025"/>
        </groupItems>
      </fieldGroup>
    </cacheField>
    <cacheField name="Trimestres (FECHA)" numFmtId="0" databaseField="0">
      <fieldGroup base="0">
        <rangePr groupBy="quarters" startDate="2006-01-01T00:00:00" endDate="2025-02-02T00:00:00"/>
        <groupItems count="6">
          <s v="&lt;01/01/2006"/>
          <s v="Trim.1"/>
          <s v="Trim.2"/>
          <s v="Trim.3"/>
          <s v="Trim.4"/>
          <s v="&gt;02/02/2025"/>
        </groupItems>
      </fieldGroup>
    </cacheField>
    <cacheField name="Años (FECHA)" numFmtId="0" databaseField="0">
      <fieldGroup base="0">
        <rangePr groupBy="years" startDate="2006-01-01T00:00:00" endDate="2025-02-02T00:00:00"/>
        <groupItems count="22">
          <s v="&lt;01/01/2006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02/02/2025"/>
        </groupItems>
      </fieldGroup>
    </cacheField>
  </cacheFields>
  <extLst>
    <ext xmlns:x14="http://schemas.microsoft.com/office/spreadsheetml/2009/9/main" uri="{725AE2AE-9491-48be-B2B4-4EB974FC3084}">
      <x14:pivotCacheDefinition pivotCacheId="490044585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o Pérez" refreshedDate="45741.564120486109" createdVersion="8" refreshedVersion="8" minRefreshableVersion="3" recordCount="592" xr:uid="{A688F8CD-9528-43AD-A278-DEDE45A8582D}">
  <cacheSource type="worksheet">
    <worksheetSource name="EVOLUTIVO_ALQ"/>
  </cacheSource>
  <cacheFields count="11">
    <cacheField name="FECHA" numFmtId="14">
      <sharedItems containsSemiMixedTypes="0" containsNonDate="0" containsDate="1" containsString="0" minDate="2007-04-01T00:00:00" maxDate="2025-02-02T00:00:00" count="215"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</sharedItems>
      <fieldGroup par="10"/>
    </cacheField>
    <cacheField name="AÑO" numFmtId="0">
      <sharedItems containsSemiMixedTypes="0" containsString="0" containsNumber="1" containsInteger="1" minValue="2007" maxValue="2025" count="19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PRECIO M2" numFmtId="44">
      <sharedItems containsSemiMixedTypes="0" containsString="0" containsNumber="1" minValue="5" maxValue="19.2"/>
    </cacheField>
    <cacheField name="VARIACION MENSUAL" numFmtId="0">
      <sharedItems containsMixedTypes="1" containsNumber="1" minValue="0" maxValue="6.1"/>
    </cacheField>
    <cacheField name="VARIACION TRIMESTRAL" numFmtId="0">
      <sharedItems containsMixedTypes="1" containsNumber="1" minValue="0" maxValue="9.8000000000000007"/>
    </cacheField>
    <cacheField name="VARIACION ANUAL" numFmtId="0">
      <sharedItems containsMixedTypes="1" containsNumber="1" minValue="0" maxValue="17.5"/>
    </cacheField>
    <cacheField name="CIUDAD" numFmtId="0">
      <sharedItems count="3">
        <s v="MADRID"/>
        <s v="SEVILLA"/>
        <s v="ALGECIRAS"/>
      </sharedItems>
    </cacheField>
    <cacheField name="NEGOCIO" numFmtId="0">
      <sharedItems/>
    </cacheField>
    <cacheField name="Meses (FECHA)" numFmtId="0" databaseField="0">
      <fieldGroup base="0">
        <rangePr groupBy="months" startDate="2007-04-01T00:00:00" endDate="2025-02-02T00:00:00"/>
        <groupItems count="14">
          <s v="&lt;01/04/200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02/2025"/>
        </groupItems>
      </fieldGroup>
    </cacheField>
    <cacheField name="Trimestres (FECHA)" numFmtId="0" databaseField="0">
      <fieldGroup base="0">
        <rangePr groupBy="quarters" startDate="2007-04-01T00:00:00" endDate="2025-02-02T00:00:00"/>
        <groupItems count="6">
          <s v="&lt;01/04/2007"/>
          <s v="Trim.1"/>
          <s v="Trim.2"/>
          <s v="Trim.3"/>
          <s v="Trim.4"/>
          <s v="&gt;02/02/2025"/>
        </groupItems>
      </fieldGroup>
    </cacheField>
    <cacheField name="Años (FECHA)" numFmtId="0" databaseField="0">
      <fieldGroup base="0">
        <rangePr groupBy="years" startDate="2007-04-01T00:00:00" endDate="2025-02-02T00:00:00"/>
        <groupItems count="21">
          <s v="&lt;01/04/2007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02/02/2025"/>
        </groupItems>
      </fieldGroup>
    </cacheField>
  </cacheFields>
  <extLst>
    <ext xmlns:x14="http://schemas.microsoft.com/office/spreadsheetml/2009/9/main" uri="{725AE2AE-9491-48be-B2B4-4EB974FC3084}">
      <x14:pivotCacheDefinition pivotCacheId="313511994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o Pérez" refreshedDate="45741.695945023152" createdVersion="8" refreshedVersion="8" minRefreshableVersion="3" recordCount="1217" xr:uid="{326E50F6-2EFC-425C-B7B4-E1955AB78989}">
  <cacheSource type="worksheet">
    <worksheetSource name="TablaFinalAlquiler"/>
  </cacheSource>
  <cacheFields count="16">
    <cacheField name="TITULO" numFmtId="0">
      <sharedItems/>
    </cacheField>
    <cacheField name="CIUDAD" numFmtId="0">
      <sharedItems count="3">
        <s v="Madrid"/>
        <s v="Algeciras"/>
        <s v="Sevilla"/>
      </sharedItems>
    </cacheField>
    <cacheField name="COSTE" numFmtId="164">
      <sharedItems containsSemiMixedTypes="0" containsString="0" containsNumber="1" containsInteger="1" minValue="430" maxValue="35200"/>
    </cacheField>
    <cacheField name="HABITACIONES" numFmtId="1">
      <sharedItems containsSemiMixedTypes="0" containsString="0" containsNumber="1" containsInteger="1" minValue="1" maxValue="9" count="9">
        <n v="6"/>
        <n v="5"/>
        <n v="4"/>
        <n v="7"/>
        <n v="3"/>
        <n v="8"/>
        <n v="2"/>
        <n v="1"/>
        <n v="9"/>
      </sharedItems>
    </cacheField>
    <cacheField name="METROS CUADRADOS" numFmtId="0">
      <sharedItems containsSemiMixedTypes="0" containsString="0" containsNumber="1" containsInteger="1" minValue="18" maxValue="1754"/>
    </cacheField>
    <cacheField name="PLANTA" numFmtId="0">
      <sharedItems count="22">
        <s v="Casa"/>
        <s v="7º"/>
        <s v="1º"/>
        <s v="2º"/>
        <s v="3º"/>
        <s v="5º"/>
        <s v="Bajo"/>
        <s v="6º"/>
        <s v="4º"/>
        <s v="8º"/>
        <s v="Entreplanta"/>
        <s v="9º"/>
        <s v="16º"/>
        <s v="Sótano"/>
        <s v="10º"/>
        <s v="17º"/>
        <s v="11º"/>
        <s v="14º"/>
        <s v="15º"/>
        <s v="20º"/>
        <s v="12º"/>
        <s v="Entreplanta " u="1"/>
      </sharedItems>
    </cacheField>
    <cacheField name="VIVIENDA" numFmtId="0">
      <sharedItems count="3">
        <s v="Casa"/>
        <s v="Piso"/>
        <s v="Chalet" u="1"/>
      </sharedItems>
    </cacheField>
    <cacheField name="ASCENSOR" numFmtId="0">
      <sharedItems count="3">
        <s v="N/A"/>
        <s v="Si"/>
        <s v="No"/>
      </sharedItems>
    </cacheField>
    <cacheField name="EX-IN" numFmtId="0">
      <sharedItems count="3">
        <s v="N/A"/>
        <s v="Exterior"/>
        <s v="Interior"/>
      </sharedItems>
    </cacheField>
    <cacheField name="GARAJE" numFmtId="0">
      <sharedItems containsBlank="1" count="5">
        <s v="Garaje incluido"/>
        <s v="No incluido"/>
        <s v="Pago"/>
        <s v="Garaje opc" u="1"/>
        <m u="1"/>
      </sharedItems>
    </cacheField>
    <cacheField name="COSTE GARJE" numFmtId="0">
      <sharedItems containsString="0" containsBlank="1" containsNumber="1" containsInteger="1" minValue="50" maxValue="300"/>
    </cacheField>
    <cacheField name="COSTE TOTAL" numFmtId="164">
      <sharedItems containsSemiMixedTypes="0" containsString="0" containsNumber="1" containsInteger="1" minValue="430" maxValue="35200"/>
    </cacheField>
    <cacheField name="COSTE/METRO" numFmtId="164">
      <sharedItems containsSemiMixedTypes="0" containsString="0" containsNumber="1" minValue="3.2107023411371238" maxValue="66.666666666666671"/>
    </cacheField>
    <cacheField name="COSTE HABITACION" numFmtId="164">
      <sharedItems containsSemiMixedTypes="0" containsString="0" containsNumber="1" minValue="173.33333333333334" maxValue="5866.666666666667"/>
    </cacheField>
    <cacheField name="NEGOCIO" numFmtId="0">
      <sharedItems/>
    </cacheField>
    <cacheField name="AREA" numFmtId="0">
      <sharedItems containsBlank="1"/>
    </cacheField>
  </cacheFields>
  <extLst>
    <ext xmlns:x14="http://schemas.microsoft.com/office/spreadsheetml/2009/9/main" uri="{725AE2AE-9491-48be-B2B4-4EB974FC3084}">
      <x14:pivotCacheDefinition pivotCacheId="2641768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6">
  <r>
    <s v="Caserón en El Gasco  Torrelodones1587"/>
    <x v="0"/>
    <n v="2600000"/>
    <x v="0"/>
    <n v="1000"/>
    <x v="0"/>
    <x v="0"/>
    <x v="0"/>
    <x v="0"/>
    <x v="0"/>
    <s v=""/>
    <n v="2600000"/>
    <n v="2600"/>
    <n v="325000"/>
    <s v="COMPRA"/>
  </r>
  <r>
    <s v="Casa o chalet independiente en calle Huerta las Pilas, La Granja - La Colina 20"/>
    <x v="1"/>
    <n v="105000"/>
    <x v="1"/>
    <n v="134"/>
    <x v="0"/>
    <x v="0"/>
    <x v="0"/>
    <x v="0"/>
    <x v="0"/>
    <m/>
    <n v="105000"/>
    <n v="783.58208955223881"/>
    <n v="21000"/>
    <s v="COMPRA"/>
  </r>
  <r>
    <s v="Casa o chalet independiente en calle Trepadora, La Granja - La Colina 22"/>
    <x v="1"/>
    <n v="70000"/>
    <x v="2"/>
    <n v="155"/>
    <x v="0"/>
    <x v="0"/>
    <x v="0"/>
    <x v="0"/>
    <x v="0"/>
    <m/>
    <n v="70000"/>
    <n v="451.61290322580646"/>
    <n v="23333.333333333332"/>
    <s v="COMPRA"/>
  </r>
  <r>
    <s v="Chalet adosado en carretera al Cobre, La Granja - La Colina 9"/>
    <x v="1"/>
    <n v="75000"/>
    <x v="2"/>
    <n v="87"/>
    <x v="0"/>
    <x v="0"/>
    <x v="0"/>
    <x v="0"/>
    <x v="0"/>
    <m/>
    <n v="75000"/>
    <n v="862.06896551724139"/>
    <n v="25000"/>
    <s v="COMPRA"/>
  </r>
  <r>
    <s v="Casa o chalet independiente en carretera al Cobre, La Granja - La Colina 23"/>
    <x v="1"/>
    <n v="81000"/>
    <x v="2"/>
    <n v="129"/>
    <x v="0"/>
    <x v="0"/>
    <x v="0"/>
    <x v="0"/>
    <x v="0"/>
    <m/>
    <n v="81000"/>
    <n v="627.90697674418607"/>
    <n v="27000"/>
    <s v="COMPRA"/>
  </r>
  <r>
    <s v="Chalet pareado en avenida Agua Marina, 45, Puerta Europa-Virgen de la Palma57"/>
    <x v="1"/>
    <n v="150000"/>
    <x v="1"/>
    <n v="200"/>
    <x v="0"/>
    <x v="0"/>
    <x v="0"/>
    <x v="0"/>
    <x v="0"/>
    <m/>
    <n v="150000"/>
    <n v="750"/>
    <n v="30000"/>
    <s v="COMPRA"/>
  </r>
  <r>
    <s v="Chalet adosado en calle Tetuán, Puerta Europa-Virgen de la Palma3"/>
    <x v="1"/>
    <n v="97000"/>
    <x v="2"/>
    <n v="98"/>
    <x v="0"/>
    <x v="0"/>
    <x v="0"/>
    <x v="0"/>
    <x v="0"/>
    <m/>
    <n v="97000"/>
    <n v="989.79591836734699"/>
    <n v="32333.333333333332"/>
    <s v="COMPRA"/>
  </r>
  <r>
    <s v="Casa o chalet independiente en calle Guadix, Saladillo 18"/>
    <x v="1"/>
    <n v="64900"/>
    <x v="3"/>
    <n v="96"/>
    <x v="0"/>
    <x v="0"/>
    <x v="0"/>
    <x v="0"/>
    <x v="0"/>
    <m/>
    <n v="64900"/>
    <n v="676.04166666666663"/>
    <n v="32450"/>
    <s v="COMPRA"/>
  </r>
  <r>
    <s v="Casa o chalet independiente en Saladillo 37"/>
    <x v="1"/>
    <n v="145000"/>
    <x v="4"/>
    <n v="169"/>
    <x v="0"/>
    <x v="0"/>
    <x v="0"/>
    <x v="0"/>
    <x v="0"/>
    <m/>
    <n v="145000"/>
    <n v="857.98816568047334"/>
    <n v="36250"/>
    <s v="COMPRA"/>
  </r>
  <r>
    <s v="Casa o chalet independiente en Centro24"/>
    <x v="1"/>
    <n v="210000"/>
    <x v="1"/>
    <n v="206"/>
    <x v="0"/>
    <x v="0"/>
    <x v="0"/>
    <x v="0"/>
    <x v="0"/>
    <m/>
    <n v="210000"/>
    <n v="1019.4174757281553"/>
    <n v="42000"/>
    <s v="COMPRA"/>
  </r>
  <r>
    <s v="Casa o chalet independiente en Centro25"/>
    <x v="1"/>
    <n v="210000"/>
    <x v="1"/>
    <n v="206"/>
    <x v="0"/>
    <x v="0"/>
    <x v="0"/>
    <x v="0"/>
    <x v="0"/>
    <m/>
    <n v="210000"/>
    <n v="1019.4174757281553"/>
    <n v="42000"/>
    <s v="COMPRA"/>
  </r>
  <r>
    <s v="Casa o chalet independiente en calle el Periquito, El Rinconcillo 16"/>
    <x v="1"/>
    <n v="136300"/>
    <x v="2"/>
    <n v="102"/>
    <x v="0"/>
    <x v="0"/>
    <x v="0"/>
    <x v="0"/>
    <x v="0"/>
    <m/>
    <n v="136300"/>
    <n v="1336.2745098039215"/>
    <n v="45433.333333333336"/>
    <s v="COMPRA"/>
  </r>
  <r>
    <s v="Casa o chalet independiente en avenida Agua Marina, Puerta Europa-Virgen de la Palma11"/>
    <x v="1"/>
    <n v="157000"/>
    <x v="2"/>
    <n v="197"/>
    <x v="0"/>
    <x v="0"/>
    <x v="0"/>
    <x v="0"/>
    <x v="0"/>
    <m/>
    <n v="157000"/>
    <n v="796.95431472081214"/>
    <n v="52333.333333333336"/>
    <s v="COMPRA"/>
  </r>
  <r>
    <s v="Chalet adosado en San Bernabé50"/>
    <x v="1"/>
    <n v="229000"/>
    <x v="4"/>
    <n v="132"/>
    <x v="0"/>
    <x v="0"/>
    <x v="0"/>
    <x v="0"/>
    <x v="0"/>
    <m/>
    <n v="229000"/>
    <n v="1734.8484848484848"/>
    <n v="57250"/>
    <s v="COMPRA"/>
  </r>
  <r>
    <s v="Chalet pareado en calle Cabo Cope, El Rinconcillo 2"/>
    <x v="1"/>
    <n v="193000"/>
    <x v="2"/>
    <n v="148"/>
    <x v="0"/>
    <x v="0"/>
    <x v="0"/>
    <x v="0"/>
    <x v="0"/>
    <m/>
    <n v="193000"/>
    <n v="1304.0540540540539"/>
    <n v="64333.333333333336"/>
    <s v="COMPRA"/>
  </r>
  <r>
    <s v="Chalet adosado en calle Cabo Finisterre, El Rinconcillo 1"/>
    <x v="1"/>
    <n v="195000"/>
    <x v="2"/>
    <n v="146"/>
    <x v="0"/>
    <x v="0"/>
    <x v="0"/>
    <x v="0"/>
    <x v="0"/>
    <m/>
    <n v="195000"/>
    <n v="1335.6164383561643"/>
    <n v="65000"/>
    <s v="COMPRA"/>
  </r>
  <r>
    <s v="Chalet adosado en San García 62"/>
    <x v="1"/>
    <n v="330000"/>
    <x v="1"/>
    <n v="257"/>
    <x v="0"/>
    <x v="0"/>
    <x v="0"/>
    <x v="0"/>
    <x v="0"/>
    <m/>
    <n v="330000"/>
    <n v="1284.0466926070039"/>
    <n v="66000"/>
    <s v="COMPRA"/>
  </r>
  <r>
    <s v="Chalet adosado en Urbanización la Cornisa 4"/>
    <x v="1"/>
    <n v="204900"/>
    <x v="2"/>
    <n v="110"/>
    <x v="0"/>
    <x v="0"/>
    <x v="0"/>
    <x v="0"/>
    <x v="0"/>
    <m/>
    <n v="204900"/>
    <n v="1862.7272727272727"/>
    <n v="68300"/>
    <s v="COMPRA"/>
  </r>
  <r>
    <s v="Chalet pareado en calle Trucha, San García 5"/>
    <x v="1"/>
    <n v="279900"/>
    <x v="4"/>
    <n v="191"/>
    <x v="0"/>
    <x v="0"/>
    <x v="0"/>
    <x v="0"/>
    <x v="0"/>
    <m/>
    <n v="279900"/>
    <n v="1465.4450261780105"/>
    <n v="69975"/>
    <s v="COMPRA"/>
  </r>
  <r>
    <s v="Chalet pareado en calle Árbol de la Cigüeña, 2 -7"/>
    <x v="1"/>
    <n v="390000"/>
    <x v="1"/>
    <n v="500"/>
    <x v="0"/>
    <x v="0"/>
    <x v="0"/>
    <x v="0"/>
    <x v="0"/>
    <m/>
    <n v="390000"/>
    <n v="780"/>
    <n v="78000"/>
    <s v="COMPRA"/>
  </r>
  <r>
    <s v="Chalet adosado en San García 48"/>
    <x v="1"/>
    <n v="244000"/>
    <x v="2"/>
    <n v="180"/>
    <x v="0"/>
    <x v="0"/>
    <x v="0"/>
    <x v="0"/>
    <x v="0"/>
    <m/>
    <n v="244000"/>
    <n v="1355.5555555555557"/>
    <n v="81333.333333333328"/>
    <s v="COMPRA"/>
  </r>
  <r>
    <s v="Chalet adosado en calle la Carpa, San García 60"/>
    <x v="1"/>
    <n v="244995"/>
    <x v="2"/>
    <n v="119"/>
    <x v="0"/>
    <x v="0"/>
    <x v="0"/>
    <x v="0"/>
    <x v="0"/>
    <m/>
    <n v="244995"/>
    <n v="2058.7815126050418"/>
    <n v="81665"/>
    <s v="COMPRA"/>
  </r>
  <r>
    <s v="Chalet pareado en La Granja - La Colina 58"/>
    <x v="1"/>
    <n v="249900"/>
    <x v="2"/>
    <n v="90"/>
    <x v="0"/>
    <x v="0"/>
    <x v="0"/>
    <x v="0"/>
    <x v="0"/>
    <m/>
    <n v="249900"/>
    <n v="2776.6666666666665"/>
    <n v="83300"/>
    <s v="COMPRA"/>
  </r>
  <r>
    <s v="Chalet adosado en San García 49"/>
    <x v="1"/>
    <n v="255000"/>
    <x v="2"/>
    <n v="189"/>
    <x v="0"/>
    <x v="0"/>
    <x v="0"/>
    <x v="0"/>
    <x v="0"/>
    <m/>
    <n v="255000"/>
    <n v="1349.2063492063492"/>
    <n v="85000"/>
    <s v="COMPRA"/>
  </r>
  <r>
    <s v="Chalet adosado en Urbanización Playa Getares, San García 6"/>
    <x v="1"/>
    <n v="257500"/>
    <x v="2"/>
    <n v="123"/>
    <x v="0"/>
    <x v="0"/>
    <x v="0"/>
    <x v="0"/>
    <x v="0"/>
    <m/>
    <n v="257500"/>
    <n v="2093.4959349593496"/>
    <n v="85833.333333333328"/>
    <s v="COMPRA"/>
  </r>
  <r>
    <s v="Chalet pareado en calle la Grulla, El Rinconcillo 45"/>
    <x v="1"/>
    <n v="173000"/>
    <x v="3"/>
    <n v="132"/>
    <x v="0"/>
    <x v="0"/>
    <x v="0"/>
    <x v="0"/>
    <x v="0"/>
    <m/>
    <n v="173000"/>
    <n v="1310.6060606060605"/>
    <n v="86500"/>
    <s v="COMPRA"/>
  </r>
  <r>
    <s v="Casa o chalet independiente en calle Thomas Edison, La Granja - La Colina 21"/>
    <x v="1"/>
    <n v="279995"/>
    <x v="2"/>
    <n v="158"/>
    <x v="0"/>
    <x v="0"/>
    <x v="0"/>
    <x v="0"/>
    <x v="0"/>
    <m/>
    <n v="279995"/>
    <n v="1772.120253164557"/>
    <n v="93331.666666666672"/>
    <s v="COMPRA"/>
  </r>
  <r>
    <s v="Chalet adosado en calle Ortigas, 224 -300, San García 46"/>
    <x v="1"/>
    <n v="670000"/>
    <x v="5"/>
    <n v="564"/>
    <x v="0"/>
    <x v="0"/>
    <x v="0"/>
    <x v="0"/>
    <x v="0"/>
    <m/>
    <n v="670000"/>
    <n v="1187.9432624113474"/>
    <n v="111666.66666666667"/>
    <s v="COMPRA"/>
  </r>
  <r>
    <s v="Casa o chalet independiente en calle Abogados de Oficio, El Rinconcillo 12"/>
    <x v="1"/>
    <n v="690000"/>
    <x v="5"/>
    <n v="532"/>
    <x v="0"/>
    <x v="0"/>
    <x v="0"/>
    <x v="0"/>
    <x v="0"/>
    <m/>
    <n v="690000"/>
    <n v="1296.9924812030076"/>
    <n v="115000"/>
    <s v="COMPRA"/>
  </r>
  <r>
    <s v="Casa o chalet independiente en El Rinconcillo 31"/>
    <x v="1"/>
    <n v="700000"/>
    <x v="5"/>
    <n v="360"/>
    <x v="0"/>
    <x v="0"/>
    <x v="0"/>
    <x v="0"/>
    <x v="0"/>
    <m/>
    <n v="700000"/>
    <n v="1944.4444444444443"/>
    <n v="116666.66666666667"/>
    <s v="COMPRA"/>
  </r>
  <r>
    <s v="Chalet en Los Pinos42"/>
    <x v="1"/>
    <n v="905000"/>
    <x v="5"/>
    <n v="299"/>
    <x v="0"/>
    <x v="0"/>
    <x v="0"/>
    <x v="0"/>
    <x v="0"/>
    <m/>
    <n v="905000"/>
    <n v="3026.7558528428094"/>
    <n v="150833.33333333334"/>
    <s v="COMPRA"/>
  </r>
  <r>
    <s v="Casa o chalet independiente en La Granja - La Colina 34"/>
    <x v="1"/>
    <n v="1550000"/>
    <x v="6"/>
    <n v="14046"/>
    <x v="0"/>
    <x v="0"/>
    <x v="0"/>
    <x v="0"/>
    <x v="0"/>
    <m/>
    <n v="1550000"/>
    <n v="110.35170155204328"/>
    <n v="155000"/>
    <s v="COMPRA"/>
  </r>
  <r>
    <s v="Casa o chalet independiente en calle el Limón, 31 -15"/>
    <x v="1"/>
    <n v="790000"/>
    <x v="1"/>
    <n v="411"/>
    <x v="0"/>
    <x v="0"/>
    <x v="0"/>
    <x v="0"/>
    <x v="0"/>
    <m/>
    <n v="790000"/>
    <n v="1922.1411192214111"/>
    <n v="158000"/>
    <s v="COMPRA"/>
  </r>
  <r>
    <s v="Casa de pueblo en camino de las Portadas  5340"/>
    <x v="2"/>
    <n v="96000"/>
    <x v="2"/>
    <n v="137"/>
    <x v="0"/>
    <x v="0"/>
    <x v="0"/>
    <x v="0"/>
    <x v="0"/>
    <s v=""/>
    <n v="96000"/>
    <n v="700.72992700729924"/>
    <n v="32000"/>
    <s v="COMPRA"/>
  </r>
  <r>
    <s v="Casa o chalet independiente en Almensilla 342"/>
    <x v="2"/>
    <n v="95000"/>
    <x v="2"/>
    <n v="180"/>
    <x v="0"/>
    <x v="0"/>
    <x v="0"/>
    <x v="0"/>
    <x v="0"/>
    <s v=""/>
    <n v="95000"/>
    <n v="527.77777777777783"/>
    <n v="31666.666666666668"/>
    <s v="COMPRA"/>
  </r>
  <r>
    <s v="Casa o chalet independiente en avenida del Guadalquivir  Vista Azul - Consolación348"/>
    <x v="2"/>
    <n v="190000"/>
    <x v="2"/>
    <n v="126"/>
    <x v="0"/>
    <x v="0"/>
    <x v="0"/>
    <x v="0"/>
    <x v="0"/>
    <s v=""/>
    <n v="190000"/>
    <n v="1507.936507936508"/>
    <n v="63333.333333333336"/>
    <s v="COMPRA"/>
  </r>
  <r>
    <s v="Casa o chalet independiente en Aznalcazar 353"/>
    <x v="2"/>
    <n v="190000"/>
    <x v="2"/>
    <n v="197"/>
    <x v="0"/>
    <x v="0"/>
    <x v="0"/>
    <x v="0"/>
    <x v="0"/>
    <s v=""/>
    <n v="190000"/>
    <n v="964.46700507614219"/>
    <n v="63333.333333333336"/>
    <s v="COMPRA"/>
  </r>
  <r>
    <s v="Casa o chalet independiente en Bollullos de la Mitacion 354"/>
    <x v="2"/>
    <n v="365000"/>
    <x v="4"/>
    <n v="172"/>
    <x v="0"/>
    <x v="0"/>
    <x v="0"/>
    <x v="0"/>
    <x v="0"/>
    <s v=""/>
    <n v="365000"/>
    <n v="2122.0930232558139"/>
    <n v="91250"/>
    <s v="COMPRA"/>
  </r>
  <r>
    <s v="Casa o chalet independiente en calle Azofairon  Centro - Doña Mercedes363"/>
    <x v="2"/>
    <n v="119000"/>
    <x v="3"/>
    <n v="202"/>
    <x v="0"/>
    <x v="0"/>
    <x v="0"/>
    <x v="0"/>
    <x v="0"/>
    <s v=""/>
    <n v="119000"/>
    <n v="589.10891089108907"/>
    <n v="59500"/>
    <s v="COMPRA"/>
  </r>
  <r>
    <s v="Casa o chalet independiente en calle b  Arco norte - Avda España365"/>
    <x v="2"/>
    <n v="350000"/>
    <x v="4"/>
    <n v="148"/>
    <x v="0"/>
    <x v="0"/>
    <x v="0"/>
    <x v="0"/>
    <x v="0"/>
    <s v=""/>
    <n v="350000"/>
    <n v="2364.864864864865"/>
    <n v="87500"/>
    <s v="COMPRA"/>
  </r>
  <r>
    <s v="Casa o chalet independiente en calle Chipiona  La Hacienda - Nueva Andalucía375"/>
    <x v="2"/>
    <n v="660000"/>
    <x v="5"/>
    <n v="345"/>
    <x v="0"/>
    <x v="0"/>
    <x v="0"/>
    <x v="0"/>
    <x v="0"/>
    <s v=""/>
    <n v="660000"/>
    <n v="1913.0434782608695"/>
    <n v="110000"/>
    <s v="COMPRA"/>
  </r>
  <r>
    <s v="Casa o chalet independiente en calle Compasión  Palmete-Padre Pío-Hacienda San Antonio377"/>
    <x v="2"/>
    <n v="200000"/>
    <x v="2"/>
    <n v="149"/>
    <x v="0"/>
    <x v="0"/>
    <x v="0"/>
    <x v="0"/>
    <x v="0"/>
    <s v=""/>
    <n v="200000"/>
    <n v="1342.2818791946308"/>
    <n v="66666.666666666672"/>
    <s v="COMPRA"/>
  </r>
  <r>
    <s v="Casa o chalet independiente en calle Compasión  Palmete-Padre Pío-Hacienda San Antonio378"/>
    <x v="2"/>
    <n v="200000"/>
    <x v="2"/>
    <n v="149"/>
    <x v="0"/>
    <x v="0"/>
    <x v="0"/>
    <x v="0"/>
    <x v="0"/>
    <s v=""/>
    <n v="200000"/>
    <n v="1342.2818791946308"/>
    <n v="66666.666666666672"/>
    <s v="COMPRA"/>
  </r>
  <r>
    <s v="Casa o chalet independiente en calle Cristo de la Veracruz  Centro - Doña Mercedes379"/>
    <x v="2"/>
    <n v="289000"/>
    <x v="4"/>
    <n v="248"/>
    <x v="0"/>
    <x v="0"/>
    <x v="0"/>
    <x v="0"/>
    <x v="0"/>
    <s v=""/>
    <n v="289000"/>
    <n v="1165.3225806451612"/>
    <n v="72250"/>
    <s v="COMPRA"/>
  </r>
  <r>
    <s v="Casa o chalet independiente en calle Daoiz  Salteras380"/>
    <x v="2"/>
    <n v="181000"/>
    <x v="4"/>
    <n v="169"/>
    <x v="0"/>
    <x v="0"/>
    <x v="0"/>
    <x v="0"/>
    <x v="0"/>
    <s v=""/>
    <n v="181000"/>
    <n v="1071.0059171597634"/>
    <n v="45250"/>
    <s v="COMPRA"/>
  </r>
  <r>
    <s v="Casa o chalet independiente en calle Espuela  s/n382"/>
    <x v="2"/>
    <n v="405000"/>
    <x v="4"/>
    <n v="169"/>
    <x v="0"/>
    <x v="0"/>
    <x v="0"/>
    <x v="0"/>
    <x v="0"/>
    <s v=""/>
    <n v="405000"/>
    <n v="2396.4497041420118"/>
    <n v="101250"/>
    <s v="COMPRA"/>
  </r>
  <r>
    <s v="Casa o chalet independiente en calle Espuela  s/n383"/>
    <x v="2"/>
    <n v="390000"/>
    <x v="4"/>
    <n v="201"/>
    <x v="0"/>
    <x v="0"/>
    <x v="0"/>
    <x v="0"/>
    <x v="0"/>
    <s v=""/>
    <n v="390000"/>
    <n v="1940.2985074626865"/>
    <n v="97500"/>
    <s v="COMPRA"/>
  </r>
  <r>
    <s v="Casa o chalet independiente en calle Espuela  s/n384"/>
    <x v="2"/>
    <n v="405000"/>
    <x v="4"/>
    <n v="201"/>
    <x v="0"/>
    <x v="0"/>
    <x v="0"/>
    <x v="0"/>
    <x v="0"/>
    <s v=""/>
    <n v="405000"/>
    <n v="2014.9253731343283"/>
    <n v="101250"/>
    <s v="COMPRA"/>
  </r>
  <r>
    <s v="Casa o chalet independiente en calle Francisco Buendía  Gran Plaza - Marqués de Pickman - Ciudad Jardín387"/>
    <x v="2"/>
    <n v="430000"/>
    <x v="2"/>
    <n v="235"/>
    <x v="0"/>
    <x v="0"/>
    <x v="0"/>
    <x v="0"/>
    <x v="0"/>
    <s v=""/>
    <n v="430000"/>
    <n v="1829.7872340425531"/>
    <n v="143333.33333333334"/>
    <s v="COMPRA"/>
  </r>
  <r>
    <s v="Casa o chalet independiente en calle Galeota  s/n390"/>
    <x v="2"/>
    <n v="440000"/>
    <x v="4"/>
    <n v="127"/>
    <x v="0"/>
    <x v="0"/>
    <x v="0"/>
    <x v="0"/>
    <x v="0"/>
    <s v=""/>
    <n v="440000"/>
    <n v="3464.5669291338581"/>
    <n v="110000"/>
    <s v="COMPRA"/>
  </r>
  <r>
    <s v="Casa o chalet independiente en calle Góngora  Pilas392"/>
    <x v="2"/>
    <n v="115000"/>
    <x v="2"/>
    <n v="99"/>
    <x v="0"/>
    <x v="0"/>
    <x v="0"/>
    <x v="0"/>
    <x v="0"/>
    <s v=""/>
    <n v="115000"/>
    <n v="1161.6161616161617"/>
    <n v="38333.333333333336"/>
    <s v="COMPRA"/>
  </r>
  <r>
    <s v="Casa o chalet independiente en calle Madre Teresa de Calcuta  Sanlúcar la Mayor399"/>
    <x v="2"/>
    <n v="850000"/>
    <x v="1"/>
    <n v="450"/>
    <x v="0"/>
    <x v="0"/>
    <x v="0"/>
    <x v="0"/>
    <x v="0"/>
    <s v=""/>
    <n v="850000"/>
    <n v="1888.8888888888889"/>
    <n v="170000"/>
    <s v="COMPRA"/>
  </r>
  <r>
    <s v="Casa o chalet independiente en calle Manuel de Falla  Centro - Doña Mercedes401"/>
    <x v="2"/>
    <n v="460000"/>
    <x v="7"/>
    <n v="306"/>
    <x v="0"/>
    <x v="0"/>
    <x v="0"/>
    <x v="0"/>
    <x v="0"/>
    <s v=""/>
    <n v="460000"/>
    <n v="1503.2679738562092"/>
    <n v="65714.28571428571"/>
    <s v="COMPRA"/>
  </r>
  <r>
    <s v="Casa o chalet independiente en calle Prueba de Cañones  Los Molinos407"/>
    <x v="2"/>
    <n v="258000"/>
    <x v="4"/>
    <n v="160"/>
    <x v="0"/>
    <x v="0"/>
    <x v="0"/>
    <x v="0"/>
    <x v="0"/>
    <s v=""/>
    <n v="258000"/>
    <n v="1612.5"/>
    <n v="64500"/>
    <s v="COMPRA"/>
  </r>
  <r>
    <s v="Casa o chalet independiente en calle Real de Utrera  Centro - Doña Mercedes408"/>
    <x v="2"/>
    <n v="142000"/>
    <x v="2"/>
    <n v="128"/>
    <x v="0"/>
    <x v="0"/>
    <x v="0"/>
    <x v="0"/>
    <x v="0"/>
    <s v=""/>
    <n v="142000"/>
    <n v="1109.375"/>
    <n v="47333.333333333336"/>
    <s v="COMPRA"/>
  </r>
  <r>
    <s v="Casa o chalet independiente en calle Sup  27413"/>
    <x v="2"/>
    <n v="366000"/>
    <x v="4"/>
    <n v="127"/>
    <x v="0"/>
    <x v="0"/>
    <x v="0"/>
    <x v="0"/>
    <x v="0"/>
    <s v=""/>
    <n v="366000"/>
    <n v="2881.8897637795276"/>
    <n v="91500"/>
    <s v="COMPRA"/>
  </r>
  <r>
    <s v="Casa o chalet independiente en calle Sup  27414"/>
    <x v="2"/>
    <n v="399000"/>
    <x v="4"/>
    <n v="130"/>
    <x v="0"/>
    <x v="0"/>
    <x v="0"/>
    <x v="0"/>
    <x v="0"/>
    <s v=""/>
    <n v="399000"/>
    <n v="3069.2307692307691"/>
    <n v="99750"/>
    <s v="COMPRA"/>
  </r>
  <r>
    <s v="Casa o chalet independiente en calle Tajo  Valencina de la Concepcion415"/>
    <x v="2"/>
    <n v="379000"/>
    <x v="4"/>
    <n v="366"/>
    <x v="0"/>
    <x v="0"/>
    <x v="0"/>
    <x v="0"/>
    <x v="0"/>
    <s v=""/>
    <n v="379000"/>
    <n v="1035.5191256830601"/>
    <n v="94750"/>
    <s v="COMPRA"/>
  </r>
  <r>
    <s v="Casa o chalet independiente en Centro - Doña Mercedes  Dos Hermanas424"/>
    <x v="2"/>
    <n v="159900"/>
    <x v="4"/>
    <n v="189"/>
    <x v="0"/>
    <x v="0"/>
    <x v="0"/>
    <x v="0"/>
    <x v="0"/>
    <s v=""/>
    <n v="159900"/>
    <n v="846.03174603174602"/>
    <n v="39975"/>
    <s v="COMPRA"/>
  </r>
  <r>
    <s v="Casa o chalet independiente en Coria del Río 428"/>
    <x v="2"/>
    <n v="190000"/>
    <x v="4"/>
    <n v="130"/>
    <x v="0"/>
    <x v="0"/>
    <x v="0"/>
    <x v="0"/>
    <x v="0"/>
    <s v=""/>
    <n v="190000"/>
    <n v="1461.5384615384614"/>
    <n v="47500"/>
    <s v="COMPRA"/>
  </r>
  <r>
    <s v="Casa o chalet independiente en El Arenal - La Pólvora  Dos Hermanas430"/>
    <x v="2"/>
    <n v="229000"/>
    <x v="2"/>
    <n v="126"/>
    <x v="0"/>
    <x v="0"/>
    <x v="0"/>
    <x v="0"/>
    <x v="0"/>
    <s v=""/>
    <n v="229000"/>
    <n v="1817.4603174603174"/>
    <n v="76333.333333333328"/>
    <s v="COMPRA"/>
  </r>
  <r>
    <s v="Casa o chalet independiente en Gran Plaza - Marqués de Pickman - Ciudad Jardín  Sevilla438"/>
    <x v="2"/>
    <n v="199900"/>
    <x v="2"/>
    <n v="88"/>
    <x v="0"/>
    <x v="0"/>
    <x v="0"/>
    <x v="0"/>
    <x v="0"/>
    <s v=""/>
    <n v="199900"/>
    <n v="2271.590909090909"/>
    <n v="66633.333333333328"/>
    <s v="COMPRA"/>
  </r>
  <r>
    <s v="Casa o chalet independiente en La Hacienda - Nueva Andalucía  Dos Hermanas440"/>
    <x v="2"/>
    <n v="240000"/>
    <x v="2"/>
    <n v="158"/>
    <x v="0"/>
    <x v="0"/>
    <x v="0"/>
    <x v="0"/>
    <x v="0"/>
    <s v=""/>
    <n v="240000"/>
    <n v="1518.9873417721519"/>
    <n v="80000"/>
    <s v="COMPRA"/>
  </r>
  <r>
    <s v="Casa o chalet independiente en La Hacienda - Nueva Andalucía  Dos Hermanas441"/>
    <x v="2"/>
    <n v="349200"/>
    <x v="1"/>
    <n v="175"/>
    <x v="0"/>
    <x v="0"/>
    <x v="0"/>
    <x v="0"/>
    <x v="0"/>
    <s v=""/>
    <n v="349200"/>
    <n v="1995.4285714285713"/>
    <n v="69840"/>
    <s v="COMPRA"/>
  </r>
  <r>
    <s v="Casa o chalet independiente en Loreto  Espartinas444"/>
    <x v="2"/>
    <n v="155000"/>
    <x v="2"/>
    <n v="131"/>
    <x v="0"/>
    <x v="0"/>
    <x v="0"/>
    <x v="0"/>
    <x v="0"/>
    <s v=""/>
    <n v="155000"/>
    <n v="1183.206106870229"/>
    <n v="51666.666666666664"/>
    <s v="COMPRA"/>
  </r>
  <r>
    <s v="Casa o chalet independiente en Moraima  Simon Verde454"/>
    <x v="2"/>
    <n v="1235000"/>
    <x v="7"/>
    <n v="525"/>
    <x v="0"/>
    <x v="0"/>
    <x v="0"/>
    <x v="0"/>
    <x v="0"/>
    <s v=""/>
    <n v="1235000"/>
    <n v="2352.3809523809523"/>
    <n v="176428.57142857142"/>
    <s v="COMPRA"/>
  </r>
  <r>
    <s v="Casa o chalet independiente en Olivares 457"/>
    <x v="2"/>
    <n v="143000"/>
    <x v="1"/>
    <n v="156"/>
    <x v="0"/>
    <x v="0"/>
    <x v="0"/>
    <x v="0"/>
    <x v="0"/>
    <s v=""/>
    <n v="143000"/>
    <n v="916.66666666666663"/>
    <n v="28600"/>
    <s v="COMPRA"/>
  </r>
  <r>
    <s v="Casa o chalet independiente en Pilas 461"/>
    <x v="2"/>
    <n v="174900"/>
    <x v="2"/>
    <n v="165"/>
    <x v="0"/>
    <x v="0"/>
    <x v="0"/>
    <x v="0"/>
    <x v="0"/>
    <s v=""/>
    <n v="174900"/>
    <n v="1060"/>
    <n v="58300"/>
    <s v="COMPRA"/>
  </r>
  <r>
    <s v="Casa o chalet independiente en Pilas 462"/>
    <x v="2"/>
    <n v="119000"/>
    <x v="1"/>
    <n v="200"/>
    <x v="0"/>
    <x v="0"/>
    <x v="0"/>
    <x v="0"/>
    <x v="0"/>
    <s v=""/>
    <n v="119000"/>
    <n v="595"/>
    <n v="23800"/>
    <s v="COMPRA"/>
  </r>
  <r>
    <s v="Casa o chalet independiente en plaza los Jilgueros  Centro - Doña Mercedes464"/>
    <x v="2"/>
    <n v="150000"/>
    <x v="2"/>
    <n v="107"/>
    <x v="0"/>
    <x v="0"/>
    <x v="0"/>
    <x v="0"/>
    <x v="0"/>
    <s v=""/>
    <n v="150000"/>
    <n v="1401.8691588785048"/>
    <n v="50000"/>
    <s v="COMPRA"/>
  </r>
  <r>
    <s v="Casa o chalet independiente en Puerta Carmona-Puerta Osario-Amador de los Ríos  Sevilla465"/>
    <x v="2"/>
    <n v="799000"/>
    <x v="7"/>
    <n v="282"/>
    <x v="0"/>
    <x v="0"/>
    <x v="0"/>
    <x v="0"/>
    <x v="0"/>
    <s v=""/>
    <n v="799000"/>
    <n v="2833.3333333333335"/>
    <n v="114142.85714285714"/>
    <s v="COMPRA"/>
  </r>
  <r>
    <s v="Casa o chalet independiente en Torreblanca  Sevilla470"/>
    <x v="2"/>
    <n v="239000"/>
    <x v="7"/>
    <n v="303"/>
    <x v="0"/>
    <x v="0"/>
    <x v="0"/>
    <x v="0"/>
    <x v="0"/>
    <s v=""/>
    <n v="239000"/>
    <n v="788.77887788778878"/>
    <n v="34142.857142857145"/>
    <s v="COMPRA"/>
  </r>
  <r>
    <s v="Casa o chalet independiente en Urbanización federico Echaguy  Entrenúcleos473"/>
    <x v="2"/>
    <n v="215000"/>
    <x v="8"/>
    <n v="1000"/>
    <x v="0"/>
    <x v="0"/>
    <x v="0"/>
    <x v="0"/>
    <x v="0"/>
    <s v=""/>
    <n v="215000"/>
    <n v="215"/>
    <n v="215000"/>
    <s v="COMPRA"/>
  </r>
  <r>
    <s v="Casa o chalet independiente en Urbanización Las Canteras  Camas475"/>
    <x v="2"/>
    <n v="900000"/>
    <x v="1"/>
    <n v="374"/>
    <x v="0"/>
    <x v="0"/>
    <x v="0"/>
    <x v="0"/>
    <x v="0"/>
    <s v=""/>
    <n v="900000"/>
    <n v="2406.4171122994653"/>
    <n v="180000"/>
    <s v="COMPRA"/>
  </r>
  <r>
    <s v="Casa o chalet independiente en Vista Azul - Consolación  Dos Hermanas479"/>
    <x v="2"/>
    <n v="259000"/>
    <x v="2"/>
    <n v="107"/>
    <x v="0"/>
    <x v="0"/>
    <x v="0"/>
    <x v="0"/>
    <x v="0"/>
    <s v=""/>
    <n v="259000"/>
    <n v="2420.5607476635514"/>
    <n v="86333.333333333328"/>
    <s v="COMPRA"/>
  </r>
  <r>
    <s v="Chalet adosado en avenida de la Salud  Jardines de Hércules492"/>
    <x v="2"/>
    <n v="390000"/>
    <x v="4"/>
    <n v="137"/>
    <x v="0"/>
    <x v="0"/>
    <x v="0"/>
    <x v="0"/>
    <x v="0"/>
    <s v=""/>
    <n v="390000"/>
    <n v="2846.7153284671531"/>
    <n v="97500"/>
    <s v="COMPRA"/>
  </r>
  <r>
    <s v="Chalet adosado en avenida de la Salud  Jardines de Hércules493"/>
    <x v="2"/>
    <n v="417000"/>
    <x v="4"/>
    <n v="141"/>
    <x v="0"/>
    <x v="0"/>
    <x v="0"/>
    <x v="0"/>
    <x v="0"/>
    <s v=""/>
    <n v="417000"/>
    <n v="2957.4468085106382"/>
    <n v="104250"/>
    <s v="COMPRA"/>
  </r>
  <r>
    <s v="Chalet adosado en avenida de la Salud  Jardines de Hércules494"/>
    <x v="2"/>
    <n v="450000"/>
    <x v="1"/>
    <n v="154"/>
    <x v="0"/>
    <x v="0"/>
    <x v="0"/>
    <x v="0"/>
    <x v="0"/>
    <s v=""/>
    <n v="450000"/>
    <n v="2922.0779220779223"/>
    <n v="90000"/>
    <s v="COMPRA"/>
  </r>
  <r>
    <s v="Chalet adosado en Avenida de las Ciencias  Sevilla496"/>
    <x v="2"/>
    <n v="430000"/>
    <x v="2"/>
    <n v="116"/>
    <x v="0"/>
    <x v="0"/>
    <x v="0"/>
    <x v="0"/>
    <x v="0"/>
    <s v=""/>
    <n v="430000"/>
    <n v="3706.8965517241381"/>
    <n v="143333.33333333334"/>
    <s v="COMPRA"/>
  </r>
  <r>
    <s v="Chalet adosado en avenida Portimao  Zona Avenida de Europa498"/>
    <x v="2"/>
    <n v="305000"/>
    <x v="4"/>
    <n v="159"/>
    <x v="0"/>
    <x v="0"/>
    <x v="0"/>
    <x v="0"/>
    <x v="0"/>
    <s v=""/>
    <n v="305000"/>
    <n v="1918.2389937106918"/>
    <n v="76250"/>
    <s v="COMPRA"/>
  </r>
  <r>
    <s v="Chalet adosado en calle 11 de Marzo  Villanueva del Ariscal504"/>
    <x v="2"/>
    <n v="175000"/>
    <x v="4"/>
    <n v="146"/>
    <x v="0"/>
    <x v="0"/>
    <x v="0"/>
    <x v="0"/>
    <x v="0"/>
    <s v=""/>
    <n v="175000"/>
    <n v="1198.6301369863013"/>
    <n v="43750"/>
    <s v="COMPRA"/>
  </r>
  <r>
    <s v="Chalet adosado en calle 28 de Febrero  Castilleja de la Cuesta505"/>
    <x v="2"/>
    <n v="280000"/>
    <x v="2"/>
    <n v="200"/>
    <x v="0"/>
    <x v="0"/>
    <x v="0"/>
    <x v="0"/>
    <x v="0"/>
    <s v=""/>
    <n v="280000"/>
    <n v="1400"/>
    <n v="93333.333333333328"/>
    <s v="COMPRA"/>
  </r>
  <r>
    <s v="Chalet adosado en calle Almoradux  Aznalcazar506"/>
    <x v="2"/>
    <n v="80000"/>
    <x v="4"/>
    <n v="94"/>
    <x v="0"/>
    <x v="0"/>
    <x v="0"/>
    <x v="0"/>
    <x v="0"/>
    <s v=""/>
    <n v="80000"/>
    <n v="851.063829787234"/>
    <n v="20000"/>
    <s v="COMPRA"/>
  </r>
  <r>
    <s v="Chalet adosado en calle Blas Infante  Huévar509"/>
    <x v="2"/>
    <n v="34840"/>
    <x v="2"/>
    <n v="90"/>
    <x v="0"/>
    <x v="0"/>
    <x v="0"/>
    <x v="0"/>
    <x v="0"/>
    <s v=""/>
    <n v="34840"/>
    <n v="387.11111111111109"/>
    <n v="11613.333333333334"/>
    <s v="COMPRA"/>
  </r>
  <r>
    <s v="Chalet adosado en calle Esperanza  Arco norte - Avda España515"/>
    <x v="2"/>
    <n v="190000"/>
    <x v="2"/>
    <n v="100"/>
    <x v="0"/>
    <x v="0"/>
    <x v="0"/>
    <x v="0"/>
    <x v="0"/>
    <s v=""/>
    <n v="190000"/>
    <n v="1900"/>
    <n v="63333.333333333336"/>
    <s v="COMPRA"/>
  </r>
  <r>
    <s v="Chalet adosado en calle Felipe II  Pilas516"/>
    <x v="2"/>
    <n v="98000"/>
    <x v="1"/>
    <n v="222"/>
    <x v="0"/>
    <x v="0"/>
    <x v="0"/>
    <x v="0"/>
    <x v="0"/>
    <s v=""/>
    <n v="98000"/>
    <n v="441.44144144144144"/>
    <n v="19600"/>
    <s v="COMPRA"/>
  </r>
  <r>
    <s v="Chalet adosado en calle Gabriela Mistral  Vista Azul - Consolación518"/>
    <x v="2"/>
    <n v="181000"/>
    <x v="4"/>
    <n v="88"/>
    <x v="0"/>
    <x v="0"/>
    <x v="0"/>
    <x v="0"/>
    <x v="0"/>
    <s v=""/>
    <n v="181000"/>
    <n v="2056.818181818182"/>
    <n v="45250"/>
    <s v="COMPRA"/>
  </r>
  <r>
    <s v="Chalet adosado en calle Herrera el Viejo  Pilas521"/>
    <x v="2"/>
    <n v="119900"/>
    <x v="2"/>
    <n v="126"/>
    <x v="0"/>
    <x v="0"/>
    <x v="0"/>
    <x v="0"/>
    <x v="0"/>
    <s v=""/>
    <n v="119900"/>
    <n v="951.58730158730157"/>
    <n v="39966.666666666664"/>
    <s v="COMPRA"/>
  </r>
  <r>
    <s v="Chalet adosado en calle Juan Cromberger  Gran Plaza - Marqués de Pickman - Ciudad Jardín522"/>
    <x v="2"/>
    <n v="330000"/>
    <x v="4"/>
    <n v="133"/>
    <x v="0"/>
    <x v="0"/>
    <x v="0"/>
    <x v="0"/>
    <x v="0"/>
    <s v=""/>
    <n v="330000"/>
    <n v="2481.2030075187968"/>
    <n v="82500"/>
    <s v="COMPRA"/>
  </r>
  <r>
    <s v="Chalet adosado en calle León  Centro - Doña Mercedes524"/>
    <x v="2"/>
    <n v="150000"/>
    <x v="1"/>
    <n v="224"/>
    <x v="0"/>
    <x v="0"/>
    <x v="0"/>
    <x v="0"/>
    <x v="0"/>
    <s v=""/>
    <n v="150000"/>
    <n v="669.64285714285711"/>
    <n v="30000"/>
    <s v="COMPRA"/>
  </r>
  <r>
    <s v="Chalet adosado en calle Lope de Vega  Pilas525"/>
    <x v="2"/>
    <n v="190000"/>
    <x v="2"/>
    <n v="208"/>
    <x v="0"/>
    <x v="0"/>
    <x v="0"/>
    <x v="0"/>
    <x v="0"/>
    <s v=""/>
    <n v="190000"/>
    <n v="913.46153846153845"/>
    <n v="63333.333333333336"/>
    <s v="COMPRA"/>
  </r>
  <r>
    <s v="Chalet adosado en calle Marathón  Avenida de las Ciencias528"/>
    <x v="2"/>
    <n v="252000"/>
    <x v="4"/>
    <n v="175"/>
    <x v="0"/>
    <x v="0"/>
    <x v="0"/>
    <x v="0"/>
    <x v="0"/>
    <s v=""/>
    <n v="252000"/>
    <n v="1440"/>
    <n v="63000"/>
    <s v="COMPRA"/>
  </r>
  <r>
    <s v="Chalet adosado en calle Picasso  Pilas533"/>
    <x v="2"/>
    <n v="85000"/>
    <x v="2"/>
    <n v="205"/>
    <x v="0"/>
    <x v="0"/>
    <x v="0"/>
    <x v="0"/>
    <x v="0"/>
    <s v=""/>
    <n v="85000"/>
    <n v="414.63414634146341"/>
    <n v="28333.333333333332"/>
    <s v="COMPRA"/>
  </r>
  <r>
    <s v="Chalet adosado en calle Relator  Feria534"/>
    <x v="2"/>
    <n v="599000"/>
    <x v="4"/>
    <n v="196"/>
    <x v="0"/>
    <x v="0"/>
    <x v="0"/>
    <x v="0"/>
    <x v="0"/>
    <s v=""/>
    <n v="599000"/>
    <n v="3056.1224489795918"/>
    <n v="149750"/>
    <s v="COMPRA"/>
  </r>
  <r>
    <s v="Chalet adosado en calle Santa María la Mayor  Pilas535"/>
    <x v="2"/>
    <n v="99000"/>
    <x v="2"/>
    <n v="120"/>
    <x v="0"/>
    <x v="0"/>
    <x v="0"/>
    <x v="0"/>
    <x v="0"/>
    <s v=""/>
    <n v="99000"/>
    <n v="825"/>
    <n v="33000"/>
    <s v="COMPRA"/>
  </r>
  <r>
    <s v="Chalet adosado en calle Velazquez  Villanueva del Ariscal537"/>
    <x v="2"/>
    <n v="140000"/>
    <x v="1"/>
    <n v="101"/>
    <x v="0"/>
    <x v="0"/>
    <x v="0"/>
    <x v="0"/>
    <x v="0"/>
    <s v=""/>
    <n v="140000"/>
    <n v="1386.1386138613861"/>
    <n v="28000"/>
    <s v="COMPRA"/>
  </r>
  <r>
    <s v="Chalet adosado en carretera Su Eminencia  Bami - Pineda538"/>
    <x v="2"/>
    <n v="575000"/>
    <x v="1"/>
    <n v="240"/>
    <x v="0"/>
    <x v="0"/>
    <x v="0"/>
    <x v="0"/>
    <x v="0"/>
    <s v=""/>
    <n v="575000"/>
    <n v="2395.8333333333335"/>
    <n v="115000"/>
    <s v="COMPRA"/>
  </r>
  <r>
    <s v="Chalet adosado en Cerro del Águila  Sevilla544"/>
    <x v="2"/>
    <n v="290000"/>
    <x v="1"/>
    <n v="153"/>
    <x v="0"/>
    <x v="0"/>
    <x v="0"/>
    <x v="0"/>
    <x v="0"/>
    <s v=""/>
    <n v="290000"/>
    <n v="1895.4248366013071"/>
    <n v="58000"/>
    <s v="COMPRA"/>
  </r>
  <r>
    <s v="Chalet adosado en juan ramón jimenez  s/n548"/>
    <x v="2"/>
    <n v="159990"/>
    <x v="4"/>
    <n v="125"/>
    <x v="0"/>
    <x v="0"/>
    <x v="0"/>
    <x v="0"/>
    <x v="0"/>
    <s v=""/>
    <n v="159990"/>
    <n v="1279.92"/>
    <n v="39997.5"/>
    <s v="COMPRA"/>
  </r>
  <r>
    <s v="Chalet adosado en Pilas 557"/>
    <x v="2"/>
    <n v="74990"/>
    <x v="2"/>
    <n v="105"/>
    <x v="0"/>
    <x v="0"/>
    <x v="0"/>
    <x v="0"/>
    <x v="0"/>
    <s v=""/>
    <n v="74990"/>
    <n v="714.19047619047615"/>
    <n v="24996.666666666668"/>
    <s v="COMPRA"/>
  </r>
  <r>
    <s v="Chalet adosado en Santa Eufemia  Tomares563"/>
    <x v="2"/>
    <n v="179000"/>
    <x v="4"/>
    <n v="146"/>
    <x v="0"/>
    <x v="0"/>
    <x v="0"/>
    <x v="0"/>
    <x v="0"/>
    <s v=""/>
    <n v="179000"/>
    <n v="1226.027397260274"/>
    <n v="44750"/>
    <s v="COMPRA"/>
  </r>
  <r>
    <s v="Chalet adosado en Santa Eufemia  Tomares564"/>
    <x v="2"/>
    <n v="258000"/>
    <x v="2"/>
    <n v="195"/>
    <x v="0"/>
    <x v="0"/>
    <x v="0"/>
    <x v="0"/>
    <x v="0"/>
    <s v=""/>
    <n v="258000"/>
    <n v="1323.0769230769231"/>
    <n v="86000"/>
    <s v="COMPRA"/>
  </r>
  <r>
    <s v="Chalet adosado en Umbrete 567"/>
    <x v="2"/>
    <n v="185000"/>
    <x v="4"/>
    <n v="120"/>
    <x v="0"/>
    <x v="0"/>
    <x v="0"/>
    <x v="0"/>
    <x v="0"/>
    <s v=""/>
    <n v="185000"/>
    <n v="1541.6666666666667"/>
    <n v="46250"/>
    <s v="COMPRA"/>
  </r>
  <r>
    <s v="Chalet adosado en Velarde  Villanueva del Ariscal569"/>
    <x v="2"/>
    <n v="124000"/>
    <x v="3"/>
    <n v="113"/>
    <x v="0"/>
    <x v="0"/>
    <x v="0"/>
    <x v="0"/>
    <x v="0"/>
    <s v=""/>
    <n v="124000"/>
    <n v="1097.3451327433629"/>
    <n v="62000"/>
    <s v="COMPRA"/>
  </r>
  <r>
    <s v="Chalet en avenida de Andalucia  Centro - Doña Mercedes573"/>
    <x v="2"/>
    <n v="70000"/>
    <x v="2"/>
    <n v="108"/>
    <x v="0"/>
    <x v="0"/>
    <x v="0"/>
    <x v="0"/>
    <x v="0"/>
    <s v=""/>
    <n v="70000"/>
    <n v="648.14814814814815"/>
    <n v="23333.333333333332"/>
    <s v="COMPRA"/>
  </r>
  <r>
    <s v="Chalet en Benacazon 575"/>
    <x v="2"/>
    <n v="129000"/>
    <x v="4"/>
    <n v="134"/>
    <x v="0"/>
    <x v="0"/>
    <x v="0"/>
    <x v="0"/>
    <x v="0"/>
    <s v=""/>
    <n v="129000"/>
    <n v="962.68656716417911"/>
    <n v="32250"/>
    <s v="COMPRA"/>
  </r>
  <r>
    <s v="Chalet en calle Ajonjolí  Nuevo Bulevar576"/>
    <x v="2"/>
    <n v="346000"/>
    <x v="2"/>
    <n v="299"/>
    <x v="0"/>
    <x v="0"/>
    <x v="0"/>
    <x v="0"/>
    <x v="0"/>
    <s v=""/>
    <n v="346000"/>
    <n v="1157.1906354515049"/>
    <n v="115333.33333333333"/>
    <s v="COMPRA"/>
  </r>
  <r>
    <s v="Chalet en calle Milongas  Jardines de Hércules578"/>
    <x v="2"/>
    <n v="362000"/>
    <x v="2"/>
    <n v="158"/>
    <x v="0"/>
    <x v="0"/>
    <x v="0"/>
    <x v="0"/>
    <x v="0"/>
    <s v=""/>
    <n v="362000"/>
    <n v="2291.1392405063293"/>
    <n v="120666.66666666667"/>
    <s v="COMPRA"/>
  </r>
  <r>
    <s v="Chalet en calle Milongas  Jardines de Hércules579"/>
    <x v="2"/>
    <n v="401010"/>
    <x v="4"/>
    <n v="162"/>
    <x v="0"/>
    <x v="0"/>
    <x v="0"/>
    <x v="0"/>
    <x v="0"/>
    <s v=""/>
    <n v="401010"/>
    <n v="2475.3703703703704"/>
    <n v="100252.5"/>
    <s v="COMPRA"/>
  </r>
  <r>
    <s v="Chalet en calle Milongas  Jardines de Hércules580"/>
    <x v="2"/>
    <n v="384770"/>
    <x v="4"/>
    <n v="162"/>
    <x v="0"/>
    <x v="0"/>
    <x v="0"/>
    <x v="0"/>
    <x v="0"/>
    <s v=""/>
    <n v="384770"/>
    <n v="2375.1234567901233"/>
    <n v="96192.5"/>
    <s v="COMPRA"/>
  </r>
  <r>
    <s v="Chalet en calle Milongas  Jardines de Hércules581"/>
    <x v="2"/>
    <n v="434900"/>
    <x v="4"/>
    <n v="171"/>
    <x v="0"/>
    <x v="0"/>
    <x v="0"/>
    <x v="0"/>
    <x v="0"/>
    <s v=""/>
    <n v="434900"/>
    <n v="2543.2748538011697"/>
    <n v="108725"/>
    <s v="COMPRA"/>
  </r>
  <r>
    <s v="Chalet en calle Romera  49582"/>
    <x v="2"/>
    <n v="169500"/>
    <x v="2"/>
    <n v="206"/>
    <x v="0"/>
    <x v="0"/>
    <x v="0"/>
    <x v="0"/>
    <x v="0"/>
    <s v=""/>
    <n v="169500"/>
    <n v="822.81553398058247"/>
    <n v="56500"/>
    <s v="COMPRA"/>
  </r>
  <r>
    <s v="Chalet en calle Santorini  10583"/>
    <x v="2"/>
    <n v="427000"/>
    <x v="2"/>
    <n v="170"/>
    <x v="0"/>
    <x v="0"/>
    <x v="0"/>
    <x v="0"/>
    <x v="0"/>
    <s v=""/>
    <n v="427000"/>
    <n v="2511.7647058823532"/>
    <n v="142333.33333333334"/>
    <s v="COMPRA"/>
  </r>
  <r>
    <s v="Chalet en calle Santorini  10584"/>
    <x v="2"/>
    <n v="491500"/>
    <x v="2"/>
    <n v="216"/>
    <x v="0"/>
    <x v="0"/>
    <x v="0"/>
    <x v="0"/>
    <x v="0"/>
    <s v=""/>
    <n v="491500"/>
    <n v="2275.462962962963"/>
    <n v="163833.33333333334"/>
    <s v="COMPRA"/>
  </r>
  <r>
    <s v="Chalet en Castilleja de Guzman 586"/>
    <x v="2"/>
    <n v="179900"/>
    <x v="2"/>
    <n v="128"/>
    <x v="0"/>
    <x v="0"/>
    <x v="0"/>
    <x v="0"/>
    <x v="0"/>
    <s v=""/>
    <n v="179900"/>
    <n v="1405.46875"/>
    <n v="59966.666666666664"/>
    <s v="COMPRA"/>
  </r>
  <r>
    <s v="Chalet en Gines 587"/>
    <x v="2"/>
    <n v="220000"/>
    <x v="2"/>
    <n v="145"/>
    <x v="0"/>
    <x v="0"/>
    <x v="0"/>
    <x v="0"/>
    <x v="0"/>
    <s v=""/>
    <n v="220000"/>
    <n v="1517.2413793103449"/>
    <n v="73333.333333333328"/>
    <s v="COMPRA"/>
  </r>
  <r>
    <s v="Chalet pareado en Ajonjoli/Calle Astrolabio  1592"/>
    <x v="2"/>
    <n v="292900"/>
    <x v="4"/>
    <n v="136"/>
    <x v="0"/>
    <x v="0"/>
    <x v="0"/>
    <x v="0"/>
    <x v="0"/>
    <s v=""/>
    <n v="292900"/>
    <n v="2153.6764705882351"/>
    <n v="73225"/>
    <s v="COMPRA"/>
  </r>
  <r>
    <s v="Chalet pareado en calle Del Deporte  s/n602"/>
    <x v="2"/>
    <n v="343000"/>
    <x v="4"/>
    <n v="125"/>
    <x v="0"/>
    <x v="0"/>
    <x v="0"/>
    <x v="0"/>
    <x v="0"/>
    <s v=""/>
    <n v="343000"/>
    <n v="2744"/>
    <n v="85750"/>
    <s v="COMPRA"/>
  </r>
  <r>
    <s v="Chalet pareado en calle Del Deporte  s/n603"/>
    <x v="2"/>
    <n v="343000"/>
    <x v="4"/>
    <n v="125"/>
    <x v="0"/>
    <x v="0"/>
    <x v="0"/>
    <x v="0"/>
    <x v="0"/>
    <s v=""/>
    <n v="343000"/>
    <n v="2744"/>
    <n v="85750"/>
    <s v="COMPRA"/>
  </r>
  <r>
    <s v="Chalet pareado en calle Del Deporte  s/n604"/>
    <x v="2"/>
    <n v="343000"/>
    <x v="4"/>
    <n v="125"/>
    <x v="0"/>
    <x v="0"/>
    <x v="0"/>
    <x v="0"/>
    <x v="0"/>
    <s v=""/>
    <n v="343000"/>
    <n v="2744"/>
    <n v="85750"/>
    <s v="COMPRA"/>
  </r>
  <r>
    <s v="Chalet pareado en calle Galeota  s/n605"/>
    <x v="2"/>
    <n v="475000"/>
    <x v="4"/>
    <n v="125"/>
    <x v="0"/>
    <x v="0"/>
    <x v="0"/>
    <x v="0"/>
    <x v="0"/>
    <s v=""/>
    <n v="475000"/>
    <n v="3800"/>
    <n v="118750"/>
    <s v="COMPRA"/>
  </r>
  <r>
    <s v="Chalet pareado en calle Galeota  s/n606"/>
    <x v="2"/>
    <n v="450000"/>
    <x v="4"/>
    <n v="127"/>
    <x v="0"/>
    <x v="0"/>
    <x v="0"/>
    <x v="0"/>
    <x v="0"/>
    <s v=""/>
    <n v="450000"/>
    <n v="3543.3070866141734"/>
    <n v="112500"/>
    <s v="COMPRA"/>
  </r>
  <r>
    <s v="Chalet pareado en calle Lentisco  Aznalcazar609"/>
    <x v="2"/>
    <n v="298000"/>
    <x v="1"/>
    <n v="347"/>
    <x v="0"/>
    <x v="0"/>
    <x v="0"/>
    <x v="0"/>
    <x v="0"/>
    <s v=""/>
    <n v="298000"/>
    <n v="858.7896253602305"/>
    <n v="59600"/>
    <s v="COMPRA"/>
  </r>
  <r>
    <s v="Chalet pareado en calle Paraguay  s/n610"/>
    <x v="2"/>
    <n v="245900"/>
    <x v="4"/>
    <n v="147"/>
    <x v="0"/>
    <x v="0"/>
    <x v="0"/>
    <x v="0"/>
    <x v="0"/>
    <s v=""/>
    <n v="245900"/>
    <n v="1672.7891156462586"/>
    <n v="61475"/>
    <s v="COMPRA"/>
  </r>
  <r>
    <s v="Chalet pareado en calle Paraguay  s/n611"/>
    <x v="2"/>
    <n v="245900"/>
    <x v="4"/>
    <n v="147"/>
    <x v="0"/>
    <x v="0"/>
    <x v="0"/>
    <x v="0"/>
    <x v="0"/>
    <s v=""/>
    <n v="245900"/>
    <n v="1672.7891156462586"/>
    <n v="61475"/>
    <s v="COMPRA"/>
  </r>
  <r>
    <s v="Chalet pareado en calle Paraguay  s/n612"/>
    <x v="2"/>
    <n v="252500"/>
    <x v="4"/>
    <n v="147"/>
    <x v="0"/>
    <x v="0"/>
    <x v="0"/>
    <x v="0"/>
    <x v="0"/>
    <s v=""/>
    <n v="252500"/>
    <n v="1717.687074829932"/>
    <n v="63125"/>
    <s v="COMPRA"/>
  </r>
  <r>
    <s v="Chalet pareado en calle Pertegaz M13  s/n613"/>
    <x v="2"/>
    <n v="236500"/>
    <x v="2"/>
    <n v="101"/>
    <x v="0"/>
    <x v="0"/>
    <x v="0"/>
    <x v="0"/>
    <x v="0"/>
    <s v=""/>
    <n v="236500"/>
    <n v="2341.5841584158416"/>
    <n v="78833.333333333328"/>
    <s v="COMPRA"/>
  </r>
  <r>
    <s v="Chalet pareado en calle Pertegaz M13  s/n614"/>
    <x v="2"/>
    <n v="238500"/>
    <x v="2"/>
    <n v="101"/>
    <x v="0"/>
    <x v="0"/>
    <x v="0"/>
    <x v="0"/>
    <x v="0"/>
    <s v=""/>
    <n v="238500"/>
    <n v="2361.3861386138615"/>
    <n v="79500"/>
    <s v="COMPRA"/>
  </r>
  <r>
    <s v="Chalet pareado en calle Pertegaz M13  s/n615"/>
    <x v="2"/>
    <n v="266500"/>
    <x v="4"/>
    <n v="120"/>
    <x v="0"/>
    <x v="0"/>
    <x v="0"/>
    <x v="0"/>
    <x v="0"/>
    <s v=""/>
    <n v="266500"/>
    <n v="2220.8333333333335"/>
    <n v="66625"/>
    <s v="COMPRA"/>
  </r>
  <r>
    <s v="Chalet pareado en calle Sup  27619"/>
    <x v="2"/>
    <n v="366000"/>
    <x v="4"/>
    <n v="128"/>
    <x v="0"/>
    <x v="0"/>
    <x v="0"/>
    <x v="0"/>
    <x v="0"/>
    <s v=""/>
    <n v="366000"/>
    <n v="2859.375"/>
    <n v="91500"/>
    <s v="COMPRA"/>
  </r>
  <r>
    <s v="Chalet pareado en Gines 628"/>
    <x v="2"/>
    <n v="523000"/>
    <x v="1"/>
    <n v="222"/>
    <x v="0"/>
    <x v="0"/>
    <x v="0"/>
    <x v="0"/>
    <x v="0"/>
    <s v=""/>
    <n v="523000"/>
    <n v="2355.8558558558557"/>
    <n v="104600"/>
    <s v="COMPRA"/>
  </r>
  <r>
    <s v="Chalet pareado en Zona Universitaria  Bormujos638"/>
    <x v="2"/>
    <n v="400000"/>
    <x v="4"/>
    <n v="142"/>
    <x v="0"/>
    <x v="0"/>
    <x v="0"/>
    <x v="0"/>
    <x v="0"/>
    <s v=""/>
    <n v="400000"/>
    <n v="2816.9014084507044"/>
    <n v="100000"/>
    <s v="COMPRA"/>
  </r>
  <r>
    <s v="Chalet adosado en calle Livinio Stuyck  Cubas de la Sagra1796"/>
    <x v="0"/>
    <n v="290000"/>
    <x v="2"/>
    <n v="121"/>
    <x v="0"/>
    <x v="0"/>
    <x v="0"/>
    <x v="0"/>
    <x v="0"/>
    <s v=""/>
    <n v="290000"/>
    <n v="2396.6942148760331"/>
    <n v="96666.666666666672"/>
    <s v="COMPRA"/>
  </r>
  <r>
    <s v="Chalet adosado en Centro  Colmenar Viejo1804"/>
    <x v="0"/>
    <n v="225000"/>
    <x v="2"/>
    <n v="131"/>
    <x v="0"/>
    <x v="0"/>
    <x v="0"/>
    <x v="0"/>
    <x v="0"/>
    <s v=""/>
    <n v="225000"/>
    <n v="1717.5572519083969"/>
    <n v="75000"/>
    <s v="COMPRA"/>
  </r>
  <r>
    <s v="Chalet adosado en calle Palomares  Fuente el Saz de Jarama1816"/>
    <x v="0"/>
    <n v="419000"/>
    <x v="4"/>
    <n v="255"/>
    <x v="0"/>
    <x v="0"/>
    <x v="0"/>
    <x v="0"/>
    <x v="0"/>
    <s v=""/>
    <n v="419000"/>
    <n v="1643.1372549019609"/>
    <n v="104750"/>
    <s v="COMPRA"/>
  </r>
  <r>
    <s v="Chalet pareado en Zona Pueblo  Pozuelo de Alarcón1826"/>
    <x v="0"/>
    <n v="925000"/>
    <x v="4"/>
    <n v="216"/>
    <x v="0"/>
    <x v="0"/>
    <x v="0"/>
    <x v="0"/>
    <x v="0"/>
    <s v=""/>
    <n v="925000"/>
    <n v="4282.4074074074078"/>
    <n v="231250"/>
    <s v="COMPRA"/>
  </r>
  <r>
    <s v="Chalet adosado en calle Margarita Sala  s/n1856"/>
    <x v="0"/>
    <n v="570933"/>
    <x v="4"/>
    <n v="289"/>
    <x v="0"/>
    <x v="0"/>
    <x v="0"/>
    <x v="0"/>
    <x v="0"/>
    <s v=""/>
    <n v="570933"/>
    <n v="1975.5467128027681"/>
    <n v="142733.25"/>
    <s v="COMPRA"/>
  </r>
  <r>
    <s v="Chalet pareado en calle de Orfeo  Canillejas1857"/>
    <x v="0"/>
    <n v="1280000"/>
    <x v="5"/>
    <n v="359"/>
    <x v="0"/>
    <x v="0"/>
    <x v="0"/>
    <x v="0"/>
    <x v="0"/>
    <s v=""/>
    <n v="1280000"/>
    <n v="3565.459610027855"/>
    <n v="213333.33333333334"/>
    <s v="COMPRA"/>
  </r>
  <r>
    <s v="Chalet pareado en Nueva España  Madrid1859"/>
    <x v="0"/>
    <n v="1790000"/>
    <x v="2"/>
    <n v="120"/>
    <x v="0"/>
    <x v="0"/>
    <x v="0"/>
    <x v="0"/>
    <x v="0"/>
    <s v=""/>
    <n v="1790000"/>
    <n v="14916.666666666666"/>
    <n v="596666.66666666663"/>
    <s v="COMPRA"/>
  </r>
  <r>
    <s v="Chalet pareado en Canillas  Madrid1867"/>
    <x v="0"/>
    <n v="2500000"/>
    <x v="1"/>
    <n v="500"/>
    <x v="0"/>
    <x v="0"/>
    <x v="0"/>
    <x v="0"/>
    <x v="0"/>
    <s v=""/>
    <n v="2500000"/>
    <n v="5000"/>
    <n v="500000"/>
    <s v="COMPRA"/>
  </r>
  <r>
    <s v="Chalet adosado en calle del Laurel  Cerceda1873"/>
    <x v="0"/>
    <n v="375000"/>
    <x v="2"/>
    <n v="195"/>
    <x v="0"/>
    <x v="0"/>
    <x v="0"/>
    <x v="0"/>
    <x v="0"/>
    <s v=""/>
    <n v="375000"/>
    <n v="1923.0769230769231"/>
    <n v="125000"/>
    <s v="COMPRA"/>
  </r>
  <r>
    <s v="Chalet pareado en Zona Iglesia - Estación  Moralzarzal1919"/>
    <x v="0"/>
    <n v="425000"/>
    <x v="4"/>
    <n v="273"/>
    <x v="0"/>
    <x v="0"/>
    <x v="0"/>
    <x v="0"/>
    <x v="0"/>
    <s v=""/>
    <n v="425000"/>
    <n v="1556.7765567765568"/>
    <n v="106250"/>
    <s v="COMPRA"/>
  </r>
  <r>
    <s v="Chalet adosado en calle San Gregorio  Centro1924"/>
    <x v="0"/>
    <n v="124900"/>
    <x v="8"/>
    <n v="74"/>
    <x v="0"/>
    <x v="0"/>
    <x v="0"/>
    <x v="0"/>
    <x v="0"/>
    <s v=""/>
    <n v="124900"/>
    <n v="1687.8378378378379"/>
    <n v="124900"/>
    <s v="COMPRA"/>
  </r>
  <r>
    <s v="Chalet adosado en calle de San Lorenzo  Centro1925"/>
    <x v="0"/>
    <n v="249900"/>
    <x v="3"/>
    <n v="73"/>
    <x v="0"/>
    <x v="0"/>
    <x v="0"/>
    <x v="0"/>
    <x v="0"/>
    <s v=""/>
    <n v="249900"/>
    <n v="3423.2876712328766"/>
    <n v="124950"/>
    <s v="COMPRA"/>
  </r>
  <r>
    <s v="Chalet adosado en calle de San Enrique de Ossó  Encinar de los Reyes1937"/>
    <x v="0"/>
    <n v="2100000"/>
    <x v="1"/>
    <n v="330"/>
    <x v="0"/>
    <x v="0"/>
    <x v="0"/>
    <x v="0"/>
    <x v="0"/>
    <s v=""/>
    <n v="2100000"/>
    <n v="6363.636363636364"/>
    <n v="420000"/>
    <s v="COMPRA"/>
  </r>
  <r>
    <s v="Chalet adosado en calle del Camino Ancho  La Moraleja urbanización1938"/>
    <x v="0"/>
    <n v="1650000"/>
    <x v="1"/>
    <n v="413"/>
    <x v="0"/>
    <x v="0"/>
    <x v="0"/>
    <x v="0"/>
    <x v="0"/>
    <s v=""/>
    <n v="1650000"/>
    <n v="3995.1573849878932"/>
    <n v="330000"/>
    <s v="COMPRA"/>
  </r>
  <r>
    <s v="Chalet adosado en calle de las Arizónicas  Coimbra - Guadarrama1945"/>
    <x v="0"/>
    <n v="525000"/>
    <x v="1"/>
    <n v="280"/>
    <x v="0"/>
    <x v="0"/>
    <x v="0"/>
    <x v="0"/>
    <x v="0"/>
    <s v=""/>
    <n v="525000"/>
    <n v="1875"/>
    <n v="105000"/>
    <s v="COMPRA"/>
  </r>
  <r>
    <s v="Chalet pareado en calle Quijorna  Villanueva de la Cañada1951"/>
    <x v="0"/>
    <n v="755000"/>
    <x v="1"/>
    <n v="318"/>
    <x v="0"/>
    <x v="0"/>
    <x v="0"/>
    <x v="0"/>
    <x v="0"/>
    <s v=""/>
    <n v="755000"/>
    <n v="2374.2138364779876"/>
    <n v="151000"/>
    <s v="COMPRA"/>
  </r>
  <r>
    <s v="Chalet adosado en camino viejo de cobeña  Altos de Jarama1956"/>
    <x v="0"/>
    <n v="404000"/>
    <x v="2"/>
    <n v="185"/>
    <x v="0"/>
    <x v="0"/>
    <x v="0"/>
    <x v="0"/>
    <x v="0"/>
    <s v=""/>
    <n v="404000"/>
    <n v="2183.7837837837837"/>
    <n v="134666.66666666666"/>
    <s v="COMPRA"/>
  </r>
  <r>
    <s v="Chalet adosado en calle Diálogo  Loranca1958"/>
    <x v="0"/>
    <n v="570000"/>
    <x v="4"/>
    <n v="214"/>
    <x v="0"/>
    <x v="0"/>
    <x v="0"/>
    <x v="0"/>
    <x v="0"/>
    <s v=""/>
    <n v="570000"/>
    <n v="2663.5514018691588"/>
    <n v="142500"/>
    <s v="COMPRA"/>
  </r>
  <r>
    <s v="Chalet adosado en Humanes de Madrid 1960"/>
    <x v="0"/>
    <n v="439900"/>
    <x v="4"/>
    <n v="236"/>
    <x v="0"/>
    <x v="0"/>
    <x v="0"/>
    <x v="0"/>
    <x v="0"/>
    <s v=""/>
    <n v="439900"/>
    <n v="1863.9830508474577"/>
    <n v="109975"/>
    <s v="COMPRA"/>
  </r>
  <r>
    <s v="Chalet pareado en calle Menorca  Humanes de Madrid1961"/>
    <x v="0"/>
    <n v="439900"/>
    <x v="4"/>
    <n v="236"/>
    <x v="0"/>
    <x v="0"/>
    <x v="0"/>
    <x v="0"/>
    <x v="0"/>
    <s v=""/>
    <n v="439900"/>
    <n v="1863.9830508474577"/>
    <n v="109975"/>
    <s v="COMPRA"/>
  </r>
  <r>
    <s v="Chalet pareado en calle Menorca  Humanes de Madrid1962"/>
    <x v="0"/>
    <n v="439900"/>
    <x v="4"/>
    <n v="236"/>
    <x v="0"/>
    <x v="0"/>
    <x v="0"/>
    <x v="0"/>
    <x v="0"/>
    <s v=""/>
    <n v="439900"/>
    <n v="1863.9830508474577"/>
    <n v="109975"/>
    <s v="COMPRA"/>
  </r>
  <r>
    <s v="Chalet en Zona Pueblo  Pozuelo de Alarcón1984"/>
    <x v="0"/>
    <n v="1430000"/>
    <x v="1"/>
    <n v="285"/>
    <x v="0"/>
    <x v="0"/>
    <x v="0"/>
    <x v="0"/>
    <x v="0"/>
    <s v=""/>
    <n v="1430000"/>
    <n v="5017.5438596491231"/>
    <n v="286000"/>
    <s v="COMPRA"/>
  </r>
  <r>
    <s v="Chalet en Zona Pueblo  Pozuelo de Alarcón1993"/>
    <x v="0"/>
    <n v="4500000"/>
    <x v="1"/>
    <n v="977"/>
    <x v="0"/>
    <x v="0"/>
    <x v="0"/>
    <x v="0"/>
    <x v="0"/>
    <s v=""/>
    <n v="4500000"/>
    <n v="4605.9365404298878"/>
    <n v="900000"/>
    <s v="COMPRA"/>
  </r>
  <r>
    <s v="Chalet en Zona Pueblo  Pozuelo de Alarcón1994"/>
    <x v="0"/>
    <n v="4500000"/>
    <x v="1"/>
    <n v="977"/>
    <x v="0"/>
    <x v="0"/>
    <x v="0"/>
    <x v="0"/>
    <x v="0"/>
    <s v=""/>
    <n v="4500000"/>
    <n v="4605.9365404298878"/>
    <n v="900000"/>
    <s v="COMPRA"/>
  </r>
  <r>
    <s v="Chalet en Bonanza  Boadilla del Monte1998"/>
    <x v="0"/>
    <n v="1500000"/>
    <x v="1"/>
    <n v="639"/>
    <x v="0"/>
    <x v="0"/>
    <x v="0"/>
    <x v="0"/>
    <x v="0"/>
    <s v=""/>
    <n v="1500000"/>
    <n v="2347.4178403755868"/>
    <n v="300000"/>
    <s v="COMPRA"/>
  </r>
  <r>
    <s v="Chalet en Parque Boadilla  Boadilla del Monte2001"/>
    <x v="0"/>
    <n v="1675000"/>
    <x v="5"/>
    <n v="660"/>
    <x v="0"/>
    <x v="0"/>
    <x v="0"/>
    <x v="0"/>
    <x v="0"/>
    <s v=""/>
    <n v="1675000"/>
    <n v="2537.878787878788"/>
    <n v="279166.66666666669"/>
    <s v="COMPRA"/>
  </r>
  <r>
    <s v="Chalet adosado en Fuenlabrada II - El Molino  Fuenlabrada2006"/>
    <x v="0"/>
    <n v="610000"/>
    <x v="4"/>
    <n v="302"/>
    <x v="0"/>
    <x v="0"/>
    <x v="0"/>
    <x v="0"/>
    <x v="0"/>
    <s v=""/>
    <n v="610000"/>
    <n v="2019.8675496688741"/>
    <n v="152500"/>
    <s v="COMPRA"/>
  </r>
  <r>
    <s v="Chalet adosado en Zona Estación  Valdemoro2007"/>
    <x v="0"/>
    <n v="390000"/>
    <x v="4"/>
    <n v="212"/>
    <x v="0"/>
    <x v="0"/>
    <x v="0"/>
    <x v="0"/>
    <x v="0"/>
    <s v=""/>
    <n v="390000"/>
    <n v="1839.6226415094341"/>
    <n v="97500"/>
    <s v="COMPRA"/>
  </r>
  <r>
    <s v="Chalet pareado en calle Amsterdam  s/n2025"/>
    <x v="0"/>
    <n v="790000"/>
    <x v="4"/>
    <n v="180"/>
    <x v="0"/>
    <x v="0"/>
    <x v="0"/>
    <x v="0"/>
    <x v="0"/>
    <s v=""/>
    <n v="790000"/>
    <n v="4388.8888888888887"/>
    <n v="197500"/>
    <s v="COMPRA"/>
  </r>
  <r>
    <s v="Chalet adosado en Las Américas  Parla2055"/>
    <x v="0"/>
    <n v="496000"/>
    <x v="1"/>
    <n v="194"/>
    <x v="0"/>
    <x v="0"/>
    <x v="0"/>
    <x v="0"/>
    <x v="0"/>
    <s v=""/>
    <n v="496000"/>
    <n v="2556.7010309278348"/>
    <n v="99200"/>
    <s v="COMPRA"/>
  </r>
  <r>
    <s v="Chalet pareado en Canillas  Madrid2071"/>
    <x v="0"/>
    <n v="2500000"/>
    <x v="1"/>
    <n v="545"/>
    <x v="0"/>
    <x v="0"/>
    <x v="0"/>
    <x v="0"/>
    <x v="0"/>
    <s v=""/>
    <n v="2500000"/>
    <n v="4587.1559633027518"/>
    <n v="500000"/>
    <s v="COMPRA"/>
  </r>
  <r>
    <s v="Chalet pareado en Bernabéu-Hispanoamérica  Madrid2076"/>
    <x v="0"/>
    <n v="1825000"/>
    <x v="4"/>
    <n v="238"/>
    <x v="0"/>
    <x v="0"/>
    <x v="0"/>
    <x v="0"/>
    <x v="0"/>
    <s v=""/>
    <n v="1825000"/>
    <n v="7668.0672268907565"/>
    <n v="456250"/>
    <s v="COMPRA"/>
  </r>
  <r>
    <s v="Chalet adosado en El Soto de la Moraleja  La Moraleja2083"/>
    <x v="0"/>
    <n v="1250000"/>
    <x v="4"/>
    <n v="200"/>
    <x v="0"/>
    <x v="0"/>
    <x v="0"/>
    <x v="0"/>
    <x v="0"/>
    <s v=""/>
    <n v="1250000"/>
    <n v="6250"/>
    <n v="312500"/>
    <s v="COMPRA"/>
  </r>
  <r>
    <s v="Chalet adosado en Guadalix de la Sierra 2089"/>
    <x v="0"/>
    <n v="363000"/>
    <x v="4"/>
    <n v="190"/>
    <x v="0"/>
    <x v="0"/>
    <x v="0"/>
    <x v="0"/>
    <x v="0"/>
    <s v=""/>
    <n v="363000"/>
    <n v="1910.5263157894738"/>
    <n v="90750"/>
    <s v="COMPRA"/>
  </r>
  <r>
    <s v="Chalet adosado en calle Beethoven  Griñón2106"/>
    <x v="0"/>
    <n v="329900"/>
    <x v="2"/>
    <n v="120"/>
    <x v="0"/>
    <x v="0"/>
    <x v="0"/>
    <x v="0"/>
    <x v="0"/>
    <s v=""/>
    <n v="329900"/>
    <n v="2749.1666666666665"/>
    <n v="109966.66666666667"/>
    <s v="COMPRA"/>
  </r>
  <r>
    <s v="Casa o chalet independiente en calle de la Fuente  Somosierra2117"/>
    <x v="0"/>
    <n v="165000"/>
    <x v="2"/>
    <n v="110"/>
    <x v="0"/>
    <x v="0"/>
    <x v="0"/>
    <x v="0"/>
    <x v="0"/>
    <s v=""/>
    <n v="165000"/>
    <n v="1500"/>
    <n v="55000"/>
    <s v="COMPRA"/>
  </r>
  <r>
    <s v="Chalet pareado en Real  Somosierra2118"/>
    <x v="0"/>
    <n v="165000"/>
    <x v="2"/>
    <n v="110"/>
    <x v="0"/>
    <x v="0"/>
    <x v="0"/>
    <x v="0"/>
    <x v="0"/>
    <s v=""/>
    <n v="165000"/>
    <n v="1500"/>
    <n v="55000"/>
    <s v="COMPRA"/>
  </r>
  <r>
    <s v="Casa o chalet independiente en avenida de Torrelodones  Colonia2132"/>
    <x v="0"/>
    <n v="1797000"/>
    <x v="1"/>
    <n v="551"/>
    <x v="0"/>
    <x v="0"/>
    <x v="0"/>
    <x v="0"/>
    <x v="0"/>
    <s v=""/>
    <n v="1797000"/>
    <n v="3261.3430127041743"/>
    <n v="359400"/>
    <s v="COMPRA"/>
  </r>
  <r>
    <s v="Chalet pareado en Prado de Santo Domingo  Alcorcón2133"/>
    <x v="0"/>
    <n v="619000"/>
    <x v="4"/>
    <n v="243"/>
    <x v="0"/>
    <x v="0"/>
    <x v="0"/>
    <x v="0"/>
    <x v="0"/>
    <s v=""/>
    <n v="619000"/>
    <n v="2547.3251028806585"/>
    <n v="154750"/>
    <s v="COMPRA"/>
  </r>
  <r>
    <s v="Chalet pareado en calle Aries  Sur2137"/>
    <x v="0"/>
    <n v="649500"/>
    <x v="4"/>
    <n v="180"/>
    <x v="0"/>
    <x v="0"/>
    <x v="0"/>
    <x v="0"/>
    <x v="0"/>
    <s v=""/>
    <n v="649500"/>
    <n v="3608.3333333333335"/>
    <n v="162375"/>
    <s v="COMPRA"/>
  </r>
  <r>
    <s v="Chalet pareado en Fontenebro - Altavista  Collado Villalba2147"/>
    <x v="0"/>
    <n v="595000"/>
    <x v="2"/>
    <n v="259"/>
    <x v="0"/>
    <x v="0"/>
    <x v="0"/>
    <x v="0"/>
    <x v="0"/>
    <s v=""/>
    <n v="595000"/>
    <n v="2297.2972972972975"/>
    <n v="198333.33333333334"/>
    <s v="COMPRA"/>
  </r>
  <r>
    <s v="Casa o chalet independiente en La Canaleja  Galapagar2151"/>
    <x v="0"/>
    <n v="830000"/>
    <x v="7"/>
    <n v="442"/>
    <x v="0"/>
    <x v="0"/>
    <x v="0"/>
    <x v="0"/>
    <x v="0"/>
    <s v=""/>
    <n v="830000"/>
    <n v="1877.8280542986424"/>
    <n v="118571.42857142857"/>
    <s v="COMPRA"/>
  </r>
  <r>
    <s v="Casa o chalet independiente en avenida de la Ponderosa  Manzanares el Real2161"/>
    <x v="0"/>
    <n v="600000"/>
    <x v="1"/>
    <n v="234"/>
    <x v="0"/>
    <x v="0"/>
    <x v="0"/>
    <x v="0"/>
    <x v="0"/>
    <s v=""/>
    <n v="600000"/>
    <n v="2564.102564102564"/>
    <n v="120000"/>
    <s v="COMPRA"/>
  </r>
  <r>
    <s v="Chalet adosado en calle Goya  Casarrubuelos2169"/>
    <x v="0"/>
    <n v="392000"/>
    <x v="1"/>
    <n v="173"/>
    <x v="0"/>
    <x v="0"/>
    <x v="0"/>
    <x v="0"/>
    <x v="0"/>
    <s v=""/>
    <n v="392000"/>
    <n v="2265.8959537572255"/>
    <n v="78400"/>
    <s v="COMPRA"/>
  </r>
  <r>
    <s v="Chalet pareado en calle Antonio Machado  Cubas de la Sagra2171"/>
    <x v="0"/>
    <n v="335000"/>
    <x v="2"/>
    <n v="200"/>
    <x v="0"/>
    <x v="0"/>
    <x v="0"/>
    <x v="0"/>
    <x v="0"/>
    <s v=""/>
    <n v="335000"/>
    <n v="1675"/>
    <n v="111666.66666666667"/>
    <s v="COMPRA"/>
  </r>
  <r>
    <s v="Chalet en calle de las Azucenas  San Crispín - La Estación Consorcio2181"/>
    <x v="0"/>
    <n v="750000"/>
    <x v="5"/>
    <n v="872"/>
    <x v="0"/>
    <x v="0"/>
    <x v="0"/>
    <x v="0"/>
    <x v="0"/>
    <s v=""/>
    <n v="750000"/>
    <n v="860.09174311926608"/>
    <n v="125000"/>
    <s v="COMPRA"/>
  </r>
  <r>
    <s v="Chalet adosado en travesía de Beatriz Galindo  Casco Antiguo norte2183"/>
    <x v="0"/>
    <n v="160000"/>
    <x v="2"/>
    <n v="170"/>
    <x v="0"/>
    <x v="0"/>
    <x v="0"/>
    <x v="0"/>
    <x v="0"/>
    <s v=""/>
    <n v="160000"/>
    <n v="941.17647058823525"/>
    <n v="53333.333333333336"/>
    <s v="COMPRA"/>
  </r>
  <r>
    <s v="Casa o chalet independiente en calle Menorca  Humanes de Madrid2185"/>
    <x v="0"/>
    <n v="439900"/>
    <x v="4"/>
    <n v="236"/>
    <x v="0"/>
    <x v="0"/>
    <x v="0"/>
    <x v="0"/>
    <x v="0"/>
    <s v=""/>
    <n v="439900"/>
    <n v="1863.9830508474577"/>
    <n v="109975"/>
    <s v="COMPRA"/>
  </r>
  <r>
    <s v="Chalet adosado en calle Del Molino  Miraflores de la Sierra2195"/>
    <x v="0"/>
    <n v="449900"/>
    <x v="8"/>
    <n v="3000"/>
    <x v="0"/>
    <x v="0"/>
    <x v="0"/>
    <x v="0"/>
    <x v="0"/>
    <s v=""/>
    <n v="449900"/>
    <n v="149.96666666666667"/>
    <n v="449900"/>
    <s v="COMPRA"/>
  </r>
  <r>
    <s v="Casa o chalet independiente en calle País Vasco  Algete2196"/>
    <x v="0"/>
    <n v="430000"/>
    <x v="2"/>
    <n v="110"/>
    <x v="0"/>
    <x v="0"/>
    <x v="0"/>
    <x v="0"/>
    <x v="0"/>
    <s v=""/>
    <n v="430000"/>
    <n v="3909.090909090909"/>
    <n v="143333.33333333334"/>
    <s v="COMPRA"/>
  </r>
  <r>
    <s v="Casa o chalet independiente en Raya del Palancar - Guadamonte  Villanueva de la Cañada2198"/>
    <x v="0"/>
    <n v="960000"/>
    <x v="9"/>
    <n v="754"/>
    <x v="0"/>
    <x v="0"/>
    <x v="0"/>
    <x v="0"/>
    <x v="0"/>
    <s v=""/>
    <n v="960000"/>
    <n v="1273.2095490716181"/>
    <n v="87272.727272727279"/>
    <s v="COMPRA"/>
  </r>
  <r>
    <s v="Casa o chalet independiente en Miraflores de la Sierra 2205"/>
    <x v="0"/>
    <n v="795000"/>
    <x v="10"/>
    <n v="600"/>
    <x v="0"/>
    <x v="0"/>
    <x v="0"/>
    <x v="0"/>
    <x v="0"/>
    <s v=""/>
    <n v="795000"/>
    <n v="1325"/>
    <n v="88333.333333333328"/>
    <s v="COMPRA"/>
  </r>
  <r>
    <s v="Chalet adosado en San Andrés  Colmenar Viejo2206"/>
    <x v="0"/>
    <n v="349000"/>
    <x v="2"/>
    <n v="92"/>
    <x v="0"/>
    <x v="0"/>
    <x v="0"/>
    <x v="0"/>
    <x v="0"/>
    <s v=""/>
    <n v="349000"/>
    <n v="3793.478260869565"/>
    <n v="116333.33333333333"/>
    <s v="COMPRA"/>
  </r>
  <r>
    <s v="Casa o chalet independiente en calle del Canal  152219"/>
    <x v="0"/>
    <n v="599900"/>
    <x v="4"/>
    <n v="215"/>
    <x v="0"/>
    <x v="0"/>
    <x v="0"/>
    <x v="0"/>
    <x v="0"/>
    <s v=""/>
    <n v="599900"/>
    <n v="2790.2325581395348"/>
    <n v="149975"/>
    <s v="COMPRA"/>
  </r>
  <r>
    <s v="Chalet pareado en calle Principal  Casa Amarilla2221"/>
    <x v="0"/>
    <n v="269900"/>
    <x v="2"/>
    <n v="75"/>
    <x v="0"/>
    <x v="0"/>
    <x v="0"/>
    <x v="0"/>
    <x v="0"/>
    <s v=""/>
    <n v="269900"/>
    <n v="3598.6666666666665"/>
    <n v="89966.666666666672"/>
    <s v="COMPRA"/>
  </r>
  <r>
    <s v="Casa o chalet independiente en calle Guadarrama  982223"/>
    <x v="0"/>
    <n v="419900"/>
    <x v="2"/>
    <n v="196"/>
    <x v="0"/>
    <x v="0"/>
    <x v="0"/>
    <x v="0"/>
    <x v="0"/>
    <s v=""/>
    <n v="419900"/>
    <n v="2142.3469387755104"/>
    <n v="139966.66666666666"/>
    <s v="COMPRA"/>
  </r>
  <r>
    <s v="Casa o chalet independiente en avenida Valdelacea  1252236"/>
    <x v="0"/>
    <n v="699900"/>
    <x v="1"/>
    <n v="340"/>
    <x v="0"/>
    <x v="0"/>
    <x v="0"/>
    <x v="0"/>
    <x v="0"/>
    <s v=""/>
    <n v="699900"/>
    <n v="2058.5294117647059"/>
    <n v="139980"/>
    <s v="COMPRA"/>
  </r>
  <r>
    <s v="Chalet adosado en calle Fernández Caballero  22250"/>
    <x v="0"/>
    <n v="739900"/>
    <x v="4"/>
    <n v="281"/>
    <x v="0"/>
    <x v="0"/>
    <x v="0"/>
    <x v="0"/>
    <x v="0"/>
    <s v=""/>
    <n v="739900"/>
    <n v="2633.0960854092527"/>
    <n v="184975"/>
    <s v="COMPRA"/>
  </r>
  <r>
    <s v="Chalet adosado en calle Pedro Laín Entralgo  102251"/>
    <x v="0"/>
    <n v="760000"/>
    <x v="4"/>
    <n v="179"/>
    <x v="0"/>
    <x v="0"/>
    <x v="0"/>
    <x v="0"/>
    <x v="0"/>
    <s v=""/>
    <n v="760000"/>
    <n v="4245.8100558659216"/>
    <n v="190000"/>
    <s v="COMPRA"/>
  </r>
  <r>
    <s v="Casa de pueblo en Valdeavero 2262"/>
    <x v="0"/>
    <n v="192000"/>
    <x v="4"/>
    <n v="172"/>
    <x v="0"/>
    <x v="0"/>
    <x v="0"/>
    <x v="0"/>
    <x v="0"/>
    <s v=""/>
    <n v="192000"/>
    <n v="1116.2790697674418"/>
    <n v="48000"/>
    <s v="COMPRA"/>
  </r>
  <r>
    <s v="Casa o chalet independiente en M-120- Km 2 Carretera Talamanca a Valdepielagos  Talamanca de Jarama2268"/>
    <x v="0"/>
    <n v="1290000"/>
    <x v="6"/>
    <n v="4092"/>
    <x v="0"/>
    <x v="0"/>
    <x v="0"/>
    <x v="0"/>
    <x v="0"/>
    <s v=""/>
    <n v="1290000"/>
    <n v="315.24926686217009"/>
    <n v="129000"/>
    <s v="COMPRA"/>
  </r>
  <r>
    <s v="Chalet adosado en plaza Santamarina  Alameda del Valle2273"/>
    <x v="0"/>
    <n v="98000"/>
    <x v="2"/>
    <n v="105"/>
    <x v="0"/>
    <x v="0"/>
    <x v="0"/>
    <x v="0"/>
    <x v="0"/>
    <s v=""/>
    <n v="98000"/>
    <n v="933.33333333333337"/>
    <n v="32666.666666666668"/>
    <s v="COMPRA"/>
  </r>
  <r>
    <s v="Chalet adosado en Reyes  Rascafría2274"/>
    <x v="0"/>
    <n v="75000"/>
    <x v="8"/>
    <n v="119"/>
    <x v="0"/>
    <x v="0"/>
    <x v="0"/>
    <x v="0"/>
    <x v="0"/>
    <s v=""/>
    <n v="75000"/>
    <n v="630.25210084033608"/>
    <n v="75000"/>
    <s v="COMPRA"/>
  </r>
  <r>
    <s v="Casa o chalet independiente en calle Mallorca  Pedrezuela2275"/>
    <x v="0"/>
    <n v="416000"/>
    <x v="2"/>
    <n v="130"/>
    <x v="0"/>
    <x v="0"/>
    <x v="0"/>
    <x v="0"/>
    <x v="0"/>
    <s v=""/>
    <n v="416000"/>
    <n v="3200"/>
    <n v="138666.66666666666"/>
    <s v="COMPRA"/>
  </r>
  <r>
    <s v="Casa o chalet independiente en Zona Carretera del Plantío  Majadahonda2280"/>
    <x v="0"/>
    <n v="880000"/>
    <x v="1"/>
    <n v="278"/>
    <x v="0"/>
    <x v="0"/>
    <x v="0"/>
    <x v="0"/>
    <x v="0"/>
    <s v=""/>
    <n v="880000"/>
    <n v="3165.4676258992804"/>
    <n v="176000"/>
    <s v="COMPRA"/>
  </r>
  <r>
    <s v="Casa o chalet independiente en calle de las Adelfas  Urb. este - Montepríncipe2282"/>
    <x v="0"/>
    <n v="1800000"/>
    <x v="7"/>
    <n v="800"/>
    <x v="0"/>
    <x v="0"/>
    <x v="0"/>
    <x v="0"/>
    <x v="0"/>
    <s v=""/>
    <n v="1800000"/>
    <n v="2250"/>
    <n v="257142.85714285713"/>
    <s v="COMPRA"/>
  </r>
  <r>
    <s v="Casa o chalet independiente en calle Río Guadiana  Parque Boadilla2283"/>
    <x v="0"/>
    <n v="1095000"/>
    <x v="5"/>
    <n v="352"/>
    <x v="0"/>
    <x v="0"/>
    <x v="0"/>
    <x v="0"/>
    <x v="0"/>
    <s v=""/>
    <n v="1095000"/>
    <n v="3110.7954545454545"/>
    <n v="182500"/>
    <s v="COMPRA"/>
  </r>
  <r>
    <s v="Casa o chalet independiente en avenida de las Encinas  Ciudalcampo2284"/>
    <x v="0"/>
    <n v="1695000"/>
    <x v="1"/>
    <n v="420"/>
    <x v="0"/>
    <x v="0"/>
    <x v="0"/>
    <x v="0"/>
    <x v="0"/>
    <s v=""/>
    <n v="1695000"/>
    <n v="4035.7142857142858"/>
    <n v="339000"/>
    <s v="COMPRA"/>
  </r>
  <r>
    <s v="Casa o chalet independiente en Colonia  Torrelodones2286"/>
    <x v="0"/>
    <n v="1600000"/>
    <x v="0"/>
    <n v="881"/>
    <x v="0"/>
    <x v="0"/>
    <x v="0"/>
    <x v="0"/>
    <x v="0"/>
    <s v=""/>
    <n v="1600000"/>
    <n v="1816.1180476730988"/>
    <n v="200000"/>
    <s v="COMPRA"/>
  </r>
  <r>
    <s v="Casa o chalet independiente en calle Luna  Santo Domingo2290"/>
    <x v="0"/>
    <n v="1100000"/>
    <x v="1"/>
    <n v="337"/>
    <x v="0"/>
    <x v="0"/>
    <x v="0"/>
    <x v="0"/>
    <x v="0"/>
    <s v=""/>
    <n v="1100000"/>
    <n v="3264.0949554896142"/>
    <n v="220000"/>
    <s v="COMPRA"/>
  </r>
  <r>
    <s v="Casa o chalet independiente en calle Cacabelos  Valdebebas - Valdefuentes2291"/>
    <x v="0"/>
    <n v="1200000"/>
    <x v="1"/>
    <n v="350"/>
    <x v="0"/>
    <x v="0"/>
    <x v="0"/>
    <x v="0"/>
    <x v="0"/>
    <s v=""/>
    <n v="1200000"/>
    <n v="3428.5714285714284"/>
    <n v="240000"/>
    <s v="COMPRA"/>
  </r>
  <r>
    <s v="Casa o chalet independiente en Portillo de la Mina  Fontenebro - Altavista2293"/>
    <x v="0"/>
    <n v="999000"/>
    <x v="0"/>
    <n v="420"/>
    <x v="0"/>
    <x v="0"/>
    <x v="0"/>
    <x v="0"/>
    <x v="0"/>
    <s v=""/>
    <n v="999000"/>
    <n v="2378.5714285714284"/>
    <n v="124875"/>
    <s v="COMPRA"/>
  </r>
  <r>
    <s v="Casa o chalet independiente en avenida de Andalucía  s/n2295"/>
    <x v="0"/>
    <n v="750000"/>
    <x v="10"/>
    <n v="601"/>
    <x v="0"/>
    <x v="0"/>
    <x v="0"/>
    <x v="0"/>
    <x v="0"/>
    <s v=""/>
    <n v="750000"/>
    <n v="1247.9201331114809"/>
    <n v="83333.333333333328"/>
    <s v="COMPRA"/>
  </r>
  <r>
    <s v="Casa o chalet independiente en calle Tilos  Monteclaro2296"/>
    <x v="0"/>
    <n v="1700000"/>
    <x v="7"/>
    <n v="480"/>
    <x v="0"/>
    <x v="0"/>
    <x v="0"/>
    <x v="0"/>
    <x v="0"/>
    <s v=""/>
    <n v="1700000"/>
    <n v="3541.6666666666665"/>
    <n v="242857.14285714287"/>
    <s v="COMPRA"/>
  </r>
  <r>
    <s v="Casa o chalet independiente en calle Tilos  Monteclaro2297"/>
    <x v="0"/>
    <n v="1700000"/>
    <x v="7"/>
    <n v="480"/>
    <x v="0"/>
    <x v="0"/>
    <x v="0"/>
    <x v="0"/>
    <x v="0"/>
    <s v=""/>
    <n v="1700000"/>
    <n v="3541.6666666666665"/>
    <n v="242857.14285714287"/>
    <s v="COMPRA"/>
  </r>
  <r>
    <s v="Casa o chalet independiente en Molino de la Hoz  Las Rozas de Madrid2298"/>
    <x v="0"/>
    <n v="1395000"/>
    <x v="4"/>
    <n v="582"/>
    <x v="0"/>
    <x v="0"/>
    <x v="0"/>
    <x v="0"/>
    <x v="0"/>
    <s v=""/>
    <n v="1395000"/>
    <n v="2396.9072164948452"/>
    <n v="348750"/>
    <s v="COMPRA"/>
  </r>
  <r>
    <s v="Casa o chalet independiente en calle Amanecer  Navacerrada2302"/>
    <x v="0"/>
    <n v="948000"/>
    <x v="4"/>
    <n v="255"/>
    <x v="0"/>
    <x v="0"/>
    <x v="0"/>
    <x v="0"/>
    <x v="0"/>
    <s v=""/>
    <n v="948000"/>
    <n v="3717.6470588235293"/>
    <n v="237000"/>
    <s v="COMPRA"/>
  </r>
  <r>
    <s v="Casa o chalet independiente en calle Guareña  s/n2305"/>
    <x v="0"/>
    <n v="1100000"/>
    <x v="5"/>
    <n v="491"/>
    <x v="0"/>
    <x v="0"/>
    <x v="0"/>
    <x v="0"/>
    <x v="0"/>
    <s v=""/>
    <n v="1100000"/>
    <n v="2240.325865580448"/>
    <n v="183333.33333333334"/>
    <s v="COMPRA"/>
  </r>
  <r>
    <s v="Casa o chalet independiente en plaza Vientos  Zona Carretera del Plantío2306"/>
    <x v="0"/>
    <n v="1190000"/>
    <x v="7"/>
    <n v="485"/>
    <x v="0"/>
    <x v="0"/>
    <x v="0"/>
    <x v="0"/>
    <x v="0"/>
    <s v=""/>
    <n v="1190000"/>
    <n v="2453.6082474226805"/>
    <n v="170000"/>
    <s v="COMPRA"/>
  </r>
  <r>
    <s v="Casa o chalet independiente en Monteclaro  Pozuelo de Alarcón2310"/>
    <x v="0"/>
    <n v="1875000"/>
    <x v="5"/>
    <n v="450"/>
    <x v="0"/>
    <x v="0"/>
    <x v="0"/>
    <x v="0"/>
    <x v="0"/>
    <s v=""/>
    <n v="1875000"/>
    <n v="4166.666666666667"/>
    <n v="312500"/>
    <s v="COMPRA"/>
  </r>
  <r>
    <s v="Casa o chalet independiente en calle Navarredonda  s/n2311"/>
    <x v="0"/>
    <n v="740000"/>
    <x v="1"/>
    <n v="244"/>
    <x v="0"/>
    <x v="0"/>
    <x v="0"/>
    <x v="0"/>
    <x v="0"/>
    <s v=""/>
    <n v="740000"/>
    <n v="3032.7868852459014"/>
    <n v="148000"/>
    <s v="COMPRA"/>
  </r>
  <r>
    <s v="Casa o chalet independiente en calle Pozo  s/n2312"/>
    <x v="0"/>
    <n v="845000"/>
    <x v="0"/>
    <n v="500"/>
    <x v="0"/>
    <x v="0"/>
    <x v="0"/>
    <x v="0"/>
    <x v="0"/>
    <s v=""/>
    <n v="845000"/>
    <n v="1690"/>
    <n v="105625"/>
    <s v="COMPRA"/>
  </r>
  <r>
    <s v="Casa o chalet independiente en calle Pozo  s/n2313"/>
    <x v="0"/>
    <n v="845000"/>
    <x v="0"/>
    <n v="500"/>
    <x v="0"/>
    <x v="0"/>
    <x v="0"/>
    <x v="0"/>
    <x v="0"/>
    <s v=""/>
    <n v="845000"/>
    <n v="1690"/>
    <n v="105625"/>
    <s v="COMPRA"/>
  </r>
  <r>
    <s v="Casa o chalet independiente en avenida Valdemorillo  s/n2314"/>
    <x v="0"/>
    <n v="510000"/>
    <x v="5"/>
    <n v="200"/>
    <x v="0"/>
    <x v="0"/>
    <x v="0"/>
    <x v="0"/>
    <x v="0"/>
    <s v=""/>
    <n v="510000"/>
    <n v="2550"/>
    <n v="85000"/>
    <s v="COMPRA"/>
  </r>
  <r>
    <s v="Casa o chalet independiente en avenida Valdemorillo  s/n2315"/>
    <x v="0"/>
    <n v="510000"/>
    <x v="5"/>
    <n v="200"/>
    <x v="0"/>
    <x v="0"/>
    <x v="0"/>
    <x v="0"/>
    <x v="0"/>
    <s v=""/>
    <n v="510000"/>
    <n v="2550"/>
    <n v="85000"/>
    <s v="COMPRA"/>
  </r>
  <r>
    <s v="Casa o chalet independiente en La Moraleja urbanización  La Moraleja2316"/>
    <x v="0"/>
    <n v="2500000"/>
    <x v="5"/>
    <n v="400"/>
    <x v="0"/>
    <x v="0"/>
    <x v="0"/>
    <x v="0"/>
    <x v="0"/>
    <s v=""/>
    <n v="2500000"/>
    <n v="6250"/>
    <n v="416666.66666666669"/>
    <s v="COMPRA"/>
  </r>
  <r>
    <s v="Casa o chalet independiente en Marazuela- El Torreón  Las Rozas de Madrid2318"/>
    <x v="0"/>
    <n v="1250000"/>
    <x v="4"/>
    <n v="300"/>
    <x v="0"/>
    <x v="0"/>
    <x v="0"/>
    <x v="0"/>
    <x v="0"/>
    <s v=""/>
    <n v="1250000"/>
    <n v="4166.666666666667"/>
    <n v="312500"/>
    <s v="COMPRA"/>
  </r>
  <r>
    <s v="Casa o chalet independiente en villafranca del castillo  Villafranca del Castillo2320"/>
    <x v="0"/>
    <n v="939000"/>
    <x v="5"/>
    <n v="344"/>
    <x v="0"/>
    <x v="0"/>
    <x v="0"/>
    <x v="0"/>
    <x v="0"/>
    <s v=""/>
    <n v="939000"/>
    <n v="2729.6511627906975"/>
    <n v="156500"/>
    <s v="COMPRA"/>
  </r>
  <r>
    <s v="Casa o chalet independiente en calle los Cerezos  Abantos - Carmelitas2321"/>
    <x v="0"/>
    <n v="1250000"/>
    <x v="1"/>
    <n v="550"/>
    <x v="0"/>
    <x v="0"/>
    <x v="0"/>
    <x v="0"/>
    <x v="0"/>
    <s v=""/>
    <n v="1250000"/>
    <n v="2272.7272727272725"/>
    <n v="250000"/>
    <s v="COMPRA"/>
  </r>
  <r>
    <s v="Casa o chalet independiente en amatista  Soto del Real2323"/>
    <x v="0"/>
    <n v="640000"/>
    <x v="5"/>
    <n v="434"/>
    <x v="0"/>
    <x v="0"/>
    <x v="0"/>
    <x v="0"/>
    <x v="0"/>
    <s v=""/>
    <n v="640000"/>
    <n v="1474.6543778801843"/>
    <n v="106666.66666666667"/>
    <s v="COMPRA"/>
  </r>
  <r>
    <s v="Casa o chalet independiente en Cotos de Monterrey 2325"/>
    <x v="0"/>
    <n v="770000"/>
    <x v="0"/>
    <n v="309"/>
    <x v="0"/>
    <x v="0"/>
    <x v="0"/>
    <x v="0"/>
    <x v="0"/>
    <s v=""/>
    <n v="770000"/>
    <n v="2491.9093851132684"/>
    <n v="96250"/>
    <s v="COMPRA"/>
  </r>
  <r>
    <s v="Casa o chalet independiente en calle Málaga  Cubas de la Sagra2328"/>
    <x v="0"/>
    <n v="495000"/>
    <x v="2"/>
    <n v="185"/>
    <x v="0"/>
    <x v="0"/>
    <x v="0"/>
    <x v="0"/>
    <x v="0"/>
    <s v=""/>
    <n v="495000"/>
    <n v="2675.6756756756758"/>
    <n v="165000"/>
    <s v="COMPRA"/>
  </r>
  <r>
    <s v="Casa o chalet independiente en Pintores-Ferial  Parla2338"/>
    <x v="0"/>
    <n v="167500"/>
    <x v="2"/>
    <n v="69"/>
    <x v="0"/>
    <x v="0"/>
    <x v="0"/>
    <x v="0"/>
    <x v="0"/>
    <s v=""/>
    <n v="167500"/>
    <n v="2427.536231884058"/>
    <n v="55833.333333333336"/>
    <s v="COMPRA"/>
  </r>
  <r>
    <s v="Casa o chalet independiente en Yucatán- Las Cornisas  Las Rozas de Madrid2339"/>
    <x v="0"/>
    <n v="890000"/>
    <x v="4"/>
    <n v="294"/>
    <x v="0"/>
    <x v="0"/>
    <x v="0"/>
    <x v="0"/>
    <x v="0"/>
    <s v=""/>
    <n v="890000"/>
    <n v="3027.2108843537417"/>
    <n v="222500"/>
    <s v="COMPRA"/>
  </r>
  <r>
    <s v="Casa o chalet independiente en Yucatán- Las Cornisas  Las Rozas de Madrid2340"/>
    <x v="0"/>
    <n v="890000"/>
    <x v="4"/>
    <n v="294"/>
    <x v="0"/>
    <x v="0"/>
    <x v="0"/>
    <x v="0"/>
    <x v="0"/>
    <s v=""/>
    <n v="890000"/>
    <n v="3027.2108843537417"/>
    <n v="222500"/>
    <s v="COMPRA"/>
  </r>
  <r>
    <s v="Casa o chalet independiente en calle Veracruz  362341"/>
    <x v="0"/>
    <n v="761000"/>
    <x v="1"/>
    <n v="488"/>
    <x v="0"/>
    <x v="0"/>
    <x v="0"/>
    <x v="0"/>
    <x v="0"/>
    <s v=""/>
    <n v="761000"/>
    <n v="1559.4262295081967"/>
    <n v="152200"/>
    <s v="COMPRA"/>
  </r>
  <r>
    <s v="Casa o chalet independiente en calle Veracruz  362342"/>
    <x v="0"/>
    <n v="761000"/>
    <x v="1"/>
    <n v="488"/>
    <x v="0"/>
    <x v="0"/>
    <x v="0"/>
    <x v="0"/>
    <x v="0"/>
    <s v=""/>
    <n v="761000"/>
    <n v="1559.4262295081967"/>
    <n v="152200"/>
    <s v="COMPRA"/>
  </r>
  <r>
    <s v="Casa o chalet independiente en callejón de la Torre  Centro2343"/>
    <x v="0"/>
    <n v="400000"/>
    <x v="8"/>
    <n v="85"/>
    <x v="0"/>
    <x v="0"/>
    <x v="0"/>
    <x v="0"/>
    <x v="0"/>
    <s v=""/>
    <n v="400000"/>
    <n v="4705.8823529411766"/>
    <n v="400000"/>
    <s v="COMPRA"/>
  </r>
  <r>
    <s v="Casa o chalet independiente en paseo del Embajador  Ciudalcampo2347"/>
    <x v="0"/>
    <n v="1500000"/>
    <x v="1"/>
    <n v="552"/>
    <x v="0"/>
    <x v="0"/>
    <x v="0"/>
    <x v="0"/>
    <x v="0"/>
    <s v=""/>
    <n v="1500000"/>
    <n v="2717.391304347826"/>
    <n v="300000"/>
    <s v="COMPRA"/>
  </r>
  <r>
    <s v="Casa o chalet independiente en Luna  Santo Domingo2348"/>
    <x v="0"/>
    <n v="1100000"/>
    <x v="1"/>
    <n v="337"/>
    <x v="0"/>
    <x v="0"/>
    <x v="0"/>
    <x v="0"/>
    <x v="0"/>
    <s v=""/>
    <n v="1100000"/>
    <n v="3264.0949554896142"/>
    <n v="220000"/>
    <s v="COMPRA"/>
  </r>
  <r>
    <s v="Casa o chalet independiente en Diseminado Cañada Cm  100 a2352"/>
    <x v="0"/>
    <n v="160000"/>
    <x v="2"/>
    <n v="128"/>
    <x v="0"/>
    <x v="0"/>
    <x v="0"/>
    <x v="0"/>
    <x v="0"/>
    <s v=""/>
    <n v="160000"/>
    <n v="1250"/>
    <n v="53333.333333333336"/>
    <s v="COMPRA"/>
  </r>
  <r>
    <s v="Casa o chalet independiente en calle Playa de Formentor  Valdecabañas2353"/>
    <x v="0"/>
    <n v="1300000"/>
    <x v="1"/>
    <n v="562"/>
    <x v="0"/>
    <x v="0"/>
    <x v="0"/>
    <x v="0"/>
    <x v="0"/>
    <s v=""/>
    <n v="1300000"/>
    <n v="2313.1672597864767"/>
    <n v="260000"/>
    <s v="COMPRA"/>
  </r>
  <r>
    <s v="Casa o chalet independiente en calle Benita Ávila  Canillas2354"/>
    <x v="0"/>
    <n v="899000"/>
    <x v="0"/>
    <n v="284"/>
    <x v="0"/>
    <x v="0"/>
    <x v="0"/>
    <x v="0"/>
    <x v="0"/>
    <s v=""/>
    <n v="899000"/>
    <n v="3165.4929577464791"/>
    <n v="112375"/>
    <s v="COMPRA"/>
  </r>
  <r>
    <s v="Casa o chalet independiente en Canillas  Madrid2360"/>
    <x v="0"/>
    <n v="899000"/>
    <x v="0"/>
    <n v="284"/>
    <x v="0"/>
    <x v="0"/>
    <x v="0"/>
    <x v="0"/>
    <x v="0"/>
    <s v=""/>
    <n v="899000"/>
    <n v="3165.4929577464791"/>
    <n v="112375"/>
    <s v="COMPRA"/>
  </r>
  <r>
    <s v="Casa o chalet independiente en calle Principal  Navalquejigo - Los Arroyos2363"/>
    <x v="0"/>
    <n v="2975000"/>
    <x v="10"/>
    <n v="1294"/>
    <x v="0"/>
    <x v="0"/>
    <x v="0"/>
    <x v="0"/>
    <x v="0"/>
    <s v=""/>
    <n v="2975000"/>
    <n v="2299.0726429675424"/>
    <n v="330555.55555555556"/>
    <s v="COMPRA"/>
  </r>
  <r>
    <s v="Casa o chalet independiente en calle Principal  Navalquejigo - Los Arroyos2364"/>
    <x v="0"/>
    <n v="2975000"/>
    <x v="10"/>
    <n v="1294"/>
    <x v="0"/>
    <x v="0"/>
    <x v="0"/>
    <x v="0"/>
    <x v="0"/>
    <s v=""/>
    <n v="2975000"/>
    <n v="2299.0726429675424"/>
    <n v="330555.55555555556"/>
    <s v="COMPRA"/>
  </r>
  <r>
    <s v="Casa o chalet independiente en El Plantío  Madrid2380"/>
    <x v="0"/>
    <n v="3450000"/>
    <x v="7"/>
    <n v="631"/>
    <x v="0"/>
    <x v="0"/>
    <x v="0"/>
    <x v="0"/>
    <x v="0"/>
    <s v=""/>
    <n v="3450000"/>
    <n v="5467.5118858954038"/>
    <n v="492857.14285714284"/>
    <s v="COMPRA"/>
  </r>
  <r>
    <s v="Casa o chalet independiente en El Plantío  Madrid2381"/>
    <x v="0"/>
    <n v="3450000"/>
    <x v="7"/>
    <n v="631"/>
    <x v="0"/>
    <x v="0"/>
    <x v="0"/>
    <x v="0"/>
    <x v="0"/>
    <s v=""/>
    <n v="3450000"/>
    <n v="5467.5118858954038"/>
    <n v="492857.14285714284"/>
    <s v="COMPRA"/>
  </r>
  <r>
    <s v="Casa o chalet independiente en Centro  Villaviciosa de Odón2383"/>
    <x v="0"/>
    <n v="2800000"/>
    <x v="5"/>
    <n v="873"/>
    <x v="0"/>
    <x v="0"/>
    <x v="0"/>
    <x v="0"/>
    <x v="0"/>
    <s v=""/>
    <n v="2800000"/>
    <n v="3207.3310423825887"/>
    <n v="466666.66666666669"/>
    <s v="COMPRA"/>
  </r>
  <r>
    <s v="Casa o chalet independiente en Centro  Villaviciosa de Odón2384"/>
    <x v="0"/>
    <n v="2800000"/>
    <x v="5"/>
    <n v="873"/>
    <x v="0"/>
    <x v="0"/>
    <x v="0"/>
    <x v="0"/>
    <x v="0"/>
    <s v=""/>
    <n v="2800000"/>
    <n v="3207.3310423825887"/>
    <n v="466666.66666666669"/>
    <s v="COMPRA"/>
  </r>
  <r>
    <s v="Casa o chalet independiente en Urbanización Las Lomas  Las Lomas2388"/>
    <x v="0"/>
    <n v="3300000"/>
    <x v="5"/>
    <n v="594"/>
    <x v="0"/>
    <x v="0"/>
    <x v="0"/>
    <x v="0"/>
    <x v="0"/>
    <s v=""/>
    <n v="3300000"/>
    <n v="5555.5555555555557"/>
    <n v="550000"/>
    <s v="COMPRA"/>
  </r>
  <r>
    <s v="Casa o chalet independiente en Las Lomas  Boadilla del Monte2404"/>
    <x v="0"/>
    <n v="3200000"/>
    <x v="5"/>
    <n v="674"/>
    <x v="0"/>
    <x v="0"/>
    <x v="0"/>
    <x v="0"/>
    <x v="0"/>
    <s v=""/>
    <n v="3200000"/>
    <n v="4747.7744807121662"/>
    <n v="533333.33333333337"/>
    <s v="COMPRA"/>
  </r>
  <r>
    <s v="Casa o chalet independiente en Las Lomas  Boadilla del Monte2405"/>
    <x v="0"/>
    <n v="3200000"/>
    <x v="5"/>
    <n v="674"/>
    <x v="0"/>
    <x v="0"/>
    <x v="0"/>
    <x v="0"/>
    <x v="0"/>
    <s v=""/>
    <n v="3200000"/>
    <n v="4747.7744807121662"/>
    <n v="533333.33333333337"/>
    <s v="COMPRA"/>
  </r>
  <r>
    <s v="Casa o chalet independiente en calle Felipe Olvera  Zona Pueblo2416"/>
    <x v="0"/>
    <n v="2695000"/>
    <x v="4"/>
    <n v="500"/>
    <x v="0"/>
    <x v="0"/>
    <x v="0"/>
    <x v="0"/>
    <x v="0"/>
    <s v=""/>
    <n v="2695000"/>
    <n v="5390"/>
    <n v="673750"/>
    <s v="COMPRA"/>
  </r>
  <r>
    <s v="Casa o chalet independiente en paseo de los Lagos  12420"/>
    <x v="0"/>
    <n v="13500000"/>
    <x v="5"/>
    <n v="1158"/>
    <x v="0"/>
    <x v="0"/>
    <x v="0"/>
    <x v="0"/>
    <x v="0"/>
    <s v=""/>
    <n v="13500000"/>
    <n v="11658.031088082902"/>
    <n v="2250000"/>
    <s v="COMPRA"/>
  </r>
  <r>
    <s v="Casa o chalet independiente en Retama  172428"/>
    <x v="0"/>
    <n v="3200000"/>
    <x v="4"/>
    <n v="931"/>
    <x v="0"/>
    <x v="0"/>
    <x v="0"/>
    <x v="0"/>
    <x v="0"/>
    <s v=""/>
    <n v="3200000"/>
    <n v="3437.1643394199787"/>
    <n v="800000"/>
    <s v="COMPRA"/>
  </r>
  <r>
    <s v="Casa o chalet independiente en Las Lomas  Boadilla del Monte2432"/>
    <x v="0"/>
    <n v="3299000"/>
    <x v="5"/>
    <n v="500"/>
    <x v="0"/>
    <x v="0"/>
    <x v="0"/>
    <x v="0"/>
    <x v="0"/>
    <s v=""/>
    <n v="3299000"/>
    <n v="6598"/>
    <n v="549833.33333333337"/>
    <s v="COMPRA"/>
  </r>
  <r>
    <s v="Casa o chalet independiente en Las Lomas  Boadilla del Monte2433"/>
    <x v="0"/>
    <n v="3299000"/>
    <x v="5"/>
    <n v="500"/>
    <x v="0"/>
    <x v="0"/>
    <x v="0"/>
    <x v="0"/>
    <x v="0"/>
    <s v=""/>
    <n v="3299000"/>
    <n v="6598"/>
    <n v="549833.33333333337"/>
    <s v="COMPRA"/>
  </r>
  <r>
    <s v="Casa o chalet independiente en calle del Valle de Toranzo  Valdemarín2443"/>
    <x v="0"/>
    <n v="2500000"/>
    <x v="9"/>
    <n v="761"/>
    <x v="0"/>
    <x v="0"/>
    <x v="0"/>
    <x v="0"/>
    <x v="0"/>
    <s v=""/>
    <n v="2500000"/>
    <n v="3285.1511169513797"/>
    <n v="227272.72727272726"/>
    <s v="COMPRA"/>
  </r>
  <r>
    <s v="Casa o chalet independiente en Soto del Real 2445"/>
    <x v="0"/>
    <n v="2900000"/>
    <x v="0"/>
    <n v="1597"/>
    <x v="0"/>
    <x v="0"/>
    <x v="0"/>
    <x v="0"/>
    <x v="0"/>
    <s v=""/>
    <n v="2900000"/>
    <n v="1815.9048215403882"/>
    <n v="362500"/>
    <s v="COMPRA"/>
  </r>
  <r>
    <s v="Casa o chalet independiente en calle de la Virgen de los Rosales  Aravaca2446"/>
    <x v="0"/>
    <n v="3450000"/>
    <x v="10"/>
    <n v="1088"/>
    <x v="0"/>
    <x v="0"/>
    <x v="0"/>
    <x v="0"/>
    <x v="0"/>
    <s v=""/>
    <n v="3450000"/>
    <n v="3170.955882352941"/>
    <n v="383333.33333333331"/>
    <s v="COMPRA"/>
  </r>
  <r>
    <s v="Casa o chalet independiente en calle de la Virgen de los Rosales  Aravaca2447"/>
    <x v="0"/>
    <n v="3450000"/>
    <x v="10"/>
    <n v="1088"/>
    <x v="0"/>
    <x v="0"/>
    <x v="0"/>
    <x v="0"/>
    <x v="0"/>
    <s v=""/>
    <n v="3450000"/>
    <n v="3170.955882352941"/>
    <n v="383333.33333333331"/>
    <s v="COMPRA"/>
  </r>
  <r>
    <s v="Casa o chalet independiente en calle de la Virgen de los Rosales  Aravaca2448"/>
    <x v="0"/>
    <n v="3450000"/>
    <x v="10"/>
    <n v="1088"/>
    <x v="0"/>
    <x v="0"/>
    <x v="0"/>
    <x v="0"/>
    <x v="0"/>
    <s v=""/>
    <n v="3450000"/>
    <n v="3170.955882352941"/>
    <n v="383333.33333333331"/>
    <s v="COMPRA"/>
  </r>
  <r>
    <s v="Casa o chalet independiente en calle Línea  Zona Pueblo2458"/>
    <x v="0"/>
    <n v="2895000"/>
    <x v="7"/>
    <n v="840"/>
    <x v="0"/>
    <x v="0"/>
    <x v="0"/>
    <x v="0"/>
    <x v="0"/>
    <s v=""/>
    <n v="2895000"/>
    <n v="3446.4285714285716"/>
    <n v="413571.42857142858"/>
    <s v="COMPRA"/>
  </r>
  <r>
    <s v="Casa o chalet independiente en calle de Guerrero y Mendoza  Ciudad Jardín2486"/>
    <x v="0"/>
    <n v="2475000"/>
    <x v="2"/>
    <n v="300"/>
    <x v="0"/>
    <x v="0"/>
    <x v="0"/>
    <x v="0"/>
    <x v="0"/>
    <s v=""/>
    <n v="2475000"/>
    <n v="8250"/>
    <n v="825000"/>
    <s v="COMPRA"/>
  </r>
  <r>
    <s v="Casa o chalet independiente en La Moraleja urbanización  La Moraleja2510"/>
    <x v="0"/>
    <n v="4500000"/>
    <x v="1"/>
    <n v="610"/>
    <x v="0"/>
    <x v="0"/>
    <x v="0"/>
    <x v="0"/>
    <x v="0"/>
    <s v=""/>
    <n v="4500000"/>
    <n v="7377.0491803278692"/>
    <n v="900000"/>
    <s v="COMPRA"/>
  </r>
  <r>
    <s v="Casa o chalet independiente en camino Alto  La Moraleja urbanización2518"/>
    <x v="0"/>
    <n v="3900000"/>
    <x v="0"/>
    <n v="512"/>
    <x v="0"/>
    <x v="0"/>
    <x v="0"/>
    <x v="0"/>
    <x v="0"/>
    <s v=""/>
    <n v="3900000"/>
    <n v="7617.1875"/>
    <n v="487500"/>
    <s v="COMPRA"/>
  </r>
  <r>
    <s v="Casa o chalet independiente en calle Siguero  Fuentelarreina2524"/>
    <x v="0"/>
    <n v="3000000"/>
    <x v="1"/>
    <n v="881"/>
    <x v="0"/>
    <x v="0"/>
    <x v="0"/>
    <x v="0"/>
    <x v="0"/>
    <s v=""/>
    <n v="3000000"/>
    <n v="3405.2213393870602"/>
    <n v="600000"/>
    <s v="COMPRA"/>
  </r>
  <r>
    <s v="Casa o chalet independiente en calle Siguero  Fuentelarreina2525"/>
    <x v="0"/>
    <n v="3000000"/>
    <x v="1"/>
    <n v="881"/>
    <x v="0"/>
    <x v="0"/>
    <x v="0"/>
    <x v="0"/>
    <x v="0"/>
    <s v=""/>
    <n v="3000000"/>
    <n v="3405.2213393870602"/>
    <n v="600000"/>
    <s v="COMPRA"/>
  </r>
  <r>
    <s v="Casa o chalet independiente en calle Siguero  Fuentelarreina2526"/>
    <x v="0"/>
    <n v="3000000"/>
    <x v="1"/>
    <n v="881"/>
    <x v="0"/>
    <x v="0"/>
    <x v="0"/>
    <x v="0"/>
    <x v="0"/>
    <s v=""/>
    <n v="3000000"/>
    <n v="3405.2213393870602"/>
    <n v="600000"/>
    <s v="COMPRA"/>
  </r>
  <r>
    <s v="Casa o chalet independiente en Somosaguas  Pozuelo de Alarcón2541"/>
    <x v="0"/>
    <n v="2000000"/>
    <x v="1"/>
    <n v="539"/>
    <x v="0"/>
    <x v="0"/>
    <x v="0"/>
    <x v="0"/>
    <x v="0"/>
    <s v=""/>
    <n v="2000000"/>
    <n v="3710.5751391465678"/>
    <n v="400000"/>
    <s v="COMPRA"/>
  </r>
  <r>
    <s v="Casa o chalet independiente en La Moraleja urbanización  La Moraleja2543"/>
    <x v="0"/>
    <n v="18500000"/>
    <x v="10"/>
    <n v="2500"/>
    <x v="0"/>
    <x v="0"/>
    <x v="0"/>
    <x v="0"/>
    <x v="0"/>
    <s v=""/>
    <n v="18500000"/>
    <n v="7400"/>
    <n v="2055555.5555555555"/>
    <s v="COMPRA"/>
  </r>
  <r>
    <s v="Casa o chalet independiente en calle Valle del Roncal  Las Lomas2803"/>
    <x v="0"/>
    <n v="1398800"/>
    <x v="6"/>
    <n v="926"/>
    <x v="0"/>
    <x v="0"/>
    <x v="0"/>
    <x v="0"/>
    <x v="0"/>
    <s v=""/>
    <n v="1398800"/>
    <n v="1510.5831533477321"/>
    <n v="139880"/>
    <s v="COMPRA"/>
  </r>
  <r>
    <s v="Casa de pueblo en calle Alamillo  Valencina de la Concepcion337"/>
    <x v="2"/>
    <n v="157000"/>
    <x v="1"/>
    <n v="174"/>
    <x v="0"/>
    <x v="0"/>
    <x v="0"/>
    <x v="0"/>
    <x v="0"/>
    <s v=""/>
    <n v="157000"/>
    <n v="902.29885057471267"/>
    <n v="31400"/>
    <s v="COMPRA"/>
  </r>
  <r>
    <s v="Casa de pueblo en calle Azafrán  Palomares del Río338"/>
    <x v="2"/>
    <n v="485000"/>
    <x v="7"/>
    <n v="416"/>
    <x v="0"/>
    <x v="0"/>
    <x v="0"/>
    <x v="0"/>
    <x v="0"/>
    <s v=""/>
    <n v="485000"/>
    <n v="1165.8653846153845"/>
    <n v="69285.71428571429"/>
    <s v="COMPRA"/>
  </r>
  <r>
    <s v="Casa de pueblo en calle el Ejido  32339"/>
    <x v="2"/>
    <n v="550000"/>
    <x v="7"/>
    <n v="482"/>
    <x v="0"/>
    <x v="0"/>
    <x v="0"/>
    <x v="0"/>
    <x v="0"/>
    <s v=""/>
    <n v="550000"/>
    <n v="1141.0788381742739"/>
    <n v="78571.428571428565"/>
    <s v="COMPRA"/>
  </r>
  <r>
    <s v="Casa o chalet independiente en Alcornoque  Bollullos de la Mitacion341"/>
    <x v="2"/>
    <n v="410000"/>
    <x v="2"/>
    <n v="202"/>
    <x v="0"/>
    <x v="0"/>
    <x v="0"/>
    <x v="0"/>
    <x v="0"/>
    <s v=""/>
    <n v="410000"/>
    <n v="2029.7029702970297"/>
    <n v="136666.66666666666"/>
    <s v="COMPRA"/>
  </r>
  <r>
    <s v="Casa o chalet independiente en Arenal - Museo - Tetuán  Sevilla343"/>
    <x v="2"/>
    <n v="1900000"/>
    <x v="1"/>
    <n v="626"/>
    <x v="0"/>
    <x v="0"/>
    <x v="0"/>
    <x v="0"/>
    <x v="0"/>
    <s v=""/>
    <n v="1900000"/>
    <n v="3035.1437699680509"/>
    <n v="380000"/>
    <s v="COMPRA"/>
  </r>
  <r>
    <s v="Casa o chalet independiente en avenida de Jerez  Bellavista344"/>
    <x v="2"/>
    <n v="577000"/>
    <x v="7"/>
    <n v="209"/>
    <x v="0"/>
    <x v="0"/>
    <x v="0"/>
    <x v="0"/>
    <x v="0"/>
    <s v=""/>
    <n v="577000"/>
    <n v="2760.7655502392345"/>
    <n v="82428.571428571435"/>
    <s v="COMPRA"/>
  </r>
  <r>
    <s v="Casa o chalet independiente en avenida de la Juncosa  Oromana345"/>
    <x v="2"/>
    <n v="472500"/>
    <x v="2"/>
    <n v="150"/>
    <x v="0"/>
    <x v="0"/>
    <x v="0"/>
    <x v="0"/>
    <x v="0"/>
    <s v=""/>
    <n v="472500"/>
    <n v="3150"/>
    <n v="157500"/>
    <s v="COMPRA"/>
  </r>
  <r>
    <s v="Casa o chalet independiente en avenida de las Begonias  El Zaudín - Club de Golf346"/>
    <x v="2"/>
    <n v="2200000"/>
    <x v="7"/>
    <n v="850"/>
    <x v="0"/>
    <x v="0"/>
    <x v="0"/>
    <x v="0"/>
    <x v="0"/>
    <s v=""/>
    <n v="2200000"/>
    <n v="2588.2352941176468"/>
    <n v="314285.71428571426"/>
    <s v="COMPRA"/>
  </r>
  <r>
    <s v="Casa o chalet independiente en avenida de las Palmeras  s/n347"/>
    <x v="2"/>
    <n v="995000"/>
    <x v="1"/>
    <n v="900"/>
    <x v="0"/>
    <x v="0"/>
    <x v="0"/>
    <x v="0"/>
    <x v="0"/>
    <s v=""/>
    <n v="995000"/>
    <n v="1105.5555555555557"/>
    <n v="199000"/>
    <s v="COMPRA"/>
  </r>
  <r>
    <s v="Casa o chalet independiente en avenida del Sol  La Motilla - Fuente del Rey349"/>
    <x v="2"/>
    <n v="990000"/>
    <x v="4"/>
    <n v="550"/>
    <x v="0"/>
    <x v="0"/>
    <x v="0"/>
    <x v="0"/>
    <x v="0"/>
    <s v=""/>
    <n v="990000"/>
    <n v="1800"/>
    <n v="247500"/>
    <s v="COMPRA"/>
  </r>
  <r>
    <s v="Casa o chalet independiente en avenida Jacaranda  El Zaudín - Club de Golf350"/>
    <x v="2"/>
    <n v="930000"/>
    <x v="1"/>
    <n v="430"/>
    <x v="0"/>
    <x v="0"/>
    <x v="0"/>
    <x v="0"/>
    <x v="0"/>
    <s v=""/>
    <n v="930000"/>
    <n v="2162.7906976744184"/>
    <n v="186000"/>
    <s v="COMPRA"/>
  </r>
  <r>
    <s v="Casa o chalet independiente en avenida Madrid  Zona Colegio Europa351"/>
    <x v="2"/>
    <n v="360000"/>
    <x v="1"/>
    <n v="150"/>
    <x v="0"/>
    <x v="0"/>
    <x v="0"/>
    <x v="0"/>
    <x v="0"/>
    <s v=""/>
    <n v="360000"/>
    <n v="2400"/>
    <n v="72000"/>
    <s v="COMPRA"/>
  </r>
  <r>
    <s v="Casa o chalet independiente en avenida Pinar de la Juliana  Bollullos de la Mitacion352"/>
    <x v="2"/>
    <n v="790000"/>
    <x v="1"/>
    <n v="450"/>
    <x v="0"/>
    <x v="0"/>
    <x v="0"/>
    <x v="0"/>
    <x v="0"/>
    <s v=""/>
    <n v="790000"/>
    <n v="1755.5555555555557"/>
    <n v="158000"/>
    <s v="COMPRA"/>
  </r>
  <r>
    <s v="Casa o chalet independiente en Bollullos de la Mitacion 355"/>
    <x v="2"/>
    <n v="270000"/>
    <x v="1"/>
    <n v="178"/>
    <x v="0"/>
    <x v="0"/>
    <x v="0"/>
    <x v="0"/>
    <x v="0"/>
    <s v=""/>
    <n v="270000"/>
    <n v="1516.8539325842696"/>
    <n v="54000"/>
    <s v="COMPRA"/>
  </r>
  <r>
    <s v="Casa o chalet independiente en calle Abeto  157356"/>
    <x v="2"/>
    <n v="270000"/>
    <x v="2"/>
    <n v="279"/>
    <x v="0"/>
    <x v="0"/>
    <x v="0"/>
    <x v="0"/>
    <x v="0"/>
    <s v=""/>
    <n v="270000"/>
    <n v="967.74193548387098"/>
    <n v="90000"/>
    <s v="COMPRA"/>
  </r>
  <r>
    <s v="Casa o chalet independiente en calle Albacora  Almensilla357"/>
    <x v="2"/>
    <n v="359900"/>
    <x v="5"/>
    <n v="323"/>
    <x v="0"/>
    <x v="0"/>
    <x v="0"/>
    <x v="0"/>
    <x v="0"/>
    <s v=""/>
    <n v="359900"/>
    <n v="1114.2414860681115"/>
    <n v="59983.333333333336"/>
    <s v="COMPRA"/>
  </r>
  <r>
    <s v="Casa o chalet independiente en calle Arce  Nuevo Bulevar358"/>
    <x v="2"/>
    <n v="649000"/>
    <x v="2"/>
    <n v="174"/>
    <x v="0"/>
    <x v="0"/>
    <x v="0"/>
    <x v="0"/>
    <x v="0"/>
    <s v=""/>
    <n v="649000"/>
    <n v="3729.8850574712642"/>
    <n v="216333.33333333334"/>
    <s v="COMPRA"/>
  </r>
  <r>
    <s v="Casa o chalet independiente en calle Arroyo Zorrero  Palomares del Río359"/>
    <x v="2"/>
    <n v="350000"/>
    <x v="1"/>
    <n v="136"/>
    <x v="0"/>
    <x v="0"/>
    <x v="0"/>
    <x v="0"/>
    <x v="0"/>
    <s v=""/>
    <n v="350000"/>
    <n v="2573.5294117647059"/>
    <n v="70000"/>
    <s v="COMPRA"/>
  </r>
  <r>
    <s v="Casa o chalet independiente en calle Arroyo Zorrero  Palomares del Río360"/>
    <x v="2"/>
    <n v="350000"/>
    <x v="1"/>
    <n v="238"/>
    <x v="0"/>
    <x v="0"/>
    <x v="0"/>
    <x v="0"/>
    <x v="0"/>
    <s v=""/>
    <n v="350000"/>
    <n v="1470.5882352941176"/>
    <n v="70000"/>
    <s v="COMPRA"/>
  </r>
  <r>
    <s v="Casa o chalet independiente en calle Arroyo Zorrero  Palomares del Río361"/>
    <x v="2"/>
    <n v="350000"/>
    <x v="4"/>
    <n v="161"/>
    <x v="0"/>
    <x v="0"/>
    <x v="0"/>
    <x v="0"/>
    <x v="0"/>
    <s v=""/>
    <n v="350000"/>
    <n v="2173.913043478261"/>
    <n v="87500"/>
    <s v="COMPRA"/>
  </r>
  <r>
    <s v="Casa o chalet independiente en calle Arroyo Zorrero  s/n362"/>
    <x v="2"/>
    <n v="350000"/>
    <x v="4"/>
    <n v="161"/>
    <x v="0"/>
    <x v="0"/>
    <x v="0"/>
    <x v="0"/>
    <x v="0"/>
    <s v=""/>
    <n v="350000"/>
    <n v="2173.913043478261"/>
    <n v="87500"/>
    <s v="COMPRA"/>
  </r>
  <r>
    <s v="Casa o chalet independiente en calle Azor  Oromana364"/>
    <x v="2"/>
    <n v="420000"/>
    <x v="1"/>
    <n v="275"/>
    <x v="0"/>
    <x v="0"/>
    <x v="0"/>
    <x v="0"/>
    <x v="0"/>
    <s v=""/>
    <n v="420000"/>
    <n v="1527.2727272727273"/>
    <n v="84000"/>
    <s v="COMPRA"/>
  </r>
  <r>
    <s v="Casa o chalet independiente en calle Benacazón  Sanlúcar la Mayor366"/>
    <x v="2"/>
    <n v="850000"/>
    <x v="4"/>
    <n v="157"/>
    <x v="0"/>
    <x v="0"/>
    <x v="0"/>
    <x v="0"/>
    <x v="0"/>
    <s v=""/>
    <n v="850000"/>
    <n v="5414.0127388535029"/>
    <n v="212500"/>
    <s v="COMPRA"/>
  </r>
  <r>
    <s v="Casa o chalet independiente en calle Buen Aire  Camas367"/>
    <x v="2"/>
    <n v="270000"/>
    <x v="2"/>
    <n v="333"/>
    <x v="0"/>
    <x v="0"/>
    <x v="0"/>
    <x v="0"/>
    <x v="0"/>
    <s v=""/>
    <n v="270000"/>
    <n v="810.81081081081084"/>
    <n v="90000"/>
    <s v="COMPRA"/>
  </r>
  <r>
    <s v="Casa o chalet independiente en calle Campanilla  Olivar de Quintos368"/>
    <x v="2"/>
    <n v="530000"/>
    <x v="1"/>
    <n v="210"/>
    <x v="0"/>
    <x v="0"/>
    <x v="0"/>
    <x v="0"/>
    <x v="0"/>
    <s v=""/>
    <n v="530000"/>
    <n v="2523.8095238095239"/>
    <n v="106000"/>
    <s v="COMPRA"/>
  </r>
  <r>
    <s v="Casa o chalet independiente en calle Canela  La Paz - Montecarmelo369"/>
    <x v="2"/>
    <n v="304141"/>
    <x v="1"/>
    <n v="240"/>
    <x v="0"/>
    <x v="0"/>
    <x v="0"/>
    <x v="0"/>
    <x v="0"/>
    <s v=""/>
    <n v="304141"/>
    <n v="1267.2541666666666"/>
    <n v="60828.2"/>
    <s v="COMPRA"/>
  </r>
  <r>
    <s v="Casa o chalet independiente en calle Cedro  Bollullos de la Mitacion370"/>
    <x v="2"/>
    <n v="450000"/>
    <x v="4"/>
    <n v="239"/>
    <x v="0"/>
    <x v="0"/>
    <x v="0"/>
    <x v="0"/>
    <x v="0"/>
    <s v=""/>
    <n v="450000"/>
    <n v="1882.8451882845188"/>
    <n v="112500"/>
    <s v="COMPRA"/>
  </r>
  <r>
    <s v="Casa o chalet independiente en calle Cedro  Bollullos de la Mitacion371"/>
    <x v="2"/>
    <n v="492000"/>
    <x v="1"/>
    <n v="256"/>
    <x v="0"/>
    <x v="0"/>
    <x v="0"/>
    <x v="0"/>
    <x v="0"/>
    <s v=""/>
    <n v="492000"/>
    <n v="1921.875"/>
    <n v="98400"/>
    <s v="COMPRA"/>
  </r>
  <r>
    <s v="Casa o chalet independiente en calle Cedro  Bollullos de la Mitacion372"/>
    <x v="2"/>
    <n v="492000"/>
    <x v="1"/>
    <n v="256"/>
    <x v="0"/>
    <x v="0"/>
    <x v="0"/>
    <x v="0"/>
    <x v="0"/>
    <s v=""/>
    <n v="492000"/>
    <n v="1921.875"/>
    <n v="98400"/>
    <s v="COMPRA"/>
  </r>
  <r>
    <s v="Casa o chalet independiente en calle Cerro de la Tarjeta  Cerros de Montequinto373"/>
    <x v="2"/>
    <n v="630000"/>
    <x v="1"/>
    <n v="234"/>
    <x v="0"/>
    <x v="0"/>
    <x v="0"/>
    <x v="0"/>
    <x v="0"/>
    <s v=""/>
    <n v="630000"/>
    <n v="2692.3076923076924"/>
    <n v="126000"/>
    <s v="COMPRA"/>
  </r>
  <r>
    <s v="Casa o chalet independiente en calle Chaparro  Bollullos de la Mitacion374"/>
    <x v="2"/>
    <n v="640000"/>
    <x v="4"/>
    <n v="370"/>
    <x v="0"/>
    <x v="0"/>
    <x v="0"/>
    <x v="0"/>
    <x v="0"/>
    <s v=""/>
    <n v="640000"/>
    <n v="1729.7297297297298"/>
    <n v="160000"/>
    <s v="COMPRA"/>
  </r>
  <r>
    <s v="Casa o chalet independiente en calle Comino  Nuevo Bulevar376"/>
    <x v="2"/>
    <n v="599000"/>
    <x v="4"/>
    <n v="317"/>
    <x v="0"/>
    <x v="0"/>
    <x v="0"/>
    <x v="0"/>
    <x v="0"/>
    <s v=""/>
    <n v="599000"/>
    <n v="1889.5899053627761"/>
    <n v="149750"/>
    <s v="COMPRA"/>
  </r>
  <r>
    <s v="Casa o chalet independiente en calle de San Antonio María Claret  Reina Mercedes - Heliópolis381"/>
    <x v="2"/>
    <n v="980000"/>
    <x v="7"/>
    <n v="426"/>
    <x v="0"/>
    <x v="0"/>
    <x v="0"/>
    <x v="0"/>
    <x v="0"/>
    <s v=""/>
    <n v="980000"/>
    <n v="2300.4694835680752"/>
    <n v="140000"/>
    <s v="COMPRA"/>
  </r>
  <r>
    <s v="Casa o chalet independiente en calle f  5385"/>
    <x v="2"/>
    <n v="399000"/>
    <x v="3"/>
    <n v="206"/>
    <x v="0"/>
    <x v="0"/>
    <x v="0"/>
    <x v="0"/>
    <x v="0"/>
    <s v=""/>
    <n v="399000"/>
    <n v="1936.8932038834951"/>
    <n v="199500"/>
    <s v="COMPRA"/>
  </r>
  <r>
    <s v="Casa o chalet independiente en calle Felicidad  Carretera de Sevilla a Utrera386"/>
    <x v="2"/>
    <n v="315000"/>
    <x v="4"/>
    <n v="280"/>
    <x v="0"/>
    <x v="0"/>
    <x v="0"/>
    <x v="0"/>
    <x v="0"/>
    <s v=""/>
    <n v="315000"/>
    <n v="1125"/>
    <n v="78750"/>
    <s v="COMPRA"/>
  </r>
  <r>
    <s v="Casa o chalet independiente en calle Francisco Pacheco  Las Almenas388"/>
    <x v="2"/>
    <n v="695000"/>
    <x v="1"/>
    <n v="301"/>
    <x v="0"/>
    <x v="0"/>
    <x v="0"/>
    <x v="0"/>
    <x v="0"/>
    <s v=""/>
    <n v="695000"/>
    <n v="2308.9700996677739"/>
    <n v="139000"/>
    <s v="COMPRA"/>
  </r>
  <r>
    <s v="Casa o chalet independiente en calle Fuerteventura  Coria del Río389"/>
    <x v="2"/>
    <n v="395000"/>
    <x v="1"/>
    <n v="200"/>
    <x v="0"/>
    <x v="0"/>
    <x v="0"/>
    <x v="0"/>
    <x v="0"/>
    <s v=""/>
    <n v="395000"/>
    <n v="1975"/>
    <n v="79000"/>
    <s v="COMPRA"/>
  </r>
  <r>
    <s v="Casa o chalet independiente en calle Galera  s/n391"/>
    <x v="2"/>
    <n v="432000"/>
    <x v="1"/>
    <n v="299"/>
    <x v="0"/>
    <x v="0"/>
    <x v="0"/>
    <x v="0"/>
    <x v="0"/>
    <s v=""/>
    <n v="432000"/>
    <n v="1444.8160535117056"/>
    <n v="86400"/>
    <s v="COMPRA"/>
  </r>
  <r>
    <s v="Casa o chalet independiente en calle Hasekura Tsunenaga  Coria del Río393"/>
    <x v="2"/>
    <n v="240000"/>
    <x v="2"/>
    <n v="123"/>
    <x v="0"/>
    <x v="0"/>
    <x v="0"/>
    <x v="0"/>
    <x v="0"/>
    <s v=""/>
    <n v="240000"/>
    <n v="1951.219512195122"/>
    <n v="80000"/>
    <s v="COMPRA"/>
  </r>
  <r>
    <s v="Casa o chalet independiente en calle Hospitalidad  2394"/>
    <x v="2"/>
    <n v="450000"/>
    <x v="4"/>
    <n v="400"/>
    <x v="0"/>
    <x v="0"/>
    <x v="0"/>
    <x v="0"/>
    <x v="0"/>
    <s v=""/>
    <n v="450000"/>
    <n v="1125"/>
    <n v="112500"/>
    <s v="COMPRA"/>
  </r>
  <r>
    <s v="Casa o chalet independiente en calle Isaac Peral  Coria del Río395"/>
    <x v="2"/>
    <n v="560000"/>
    <x v="2"/>
    <n v="396"/>
    <x v="0"/>
    <x v="0"/>
    <x v="0"/>
    <x v="0"/>
    <x v="0"/>
    <s v=""/>
    <n v="560000"/>
    <n v="1414.1414141414141"/>
    <n v="186666.66666666666"/>
    <s v="COMPRA"/>
  </r>
  <r>
    <s v="Casa o chalet independiente en calle Juan Rodríguez Bermejo  Condequinto396"/>
    <x v="2"/>
    <n v="720000"/>
    <x v="0"/>
    <n v="400"/>
    <x v="0"/>
    <x v="0"/>
    <x v="0"/>
    <x v="0"/>
    <x v="0"/>
    <s v=""/>
    <n v="720000"/>
    <n v="1800"/>
    <n v="90000"/>
    <s v="COMPRA"/>
  </r>
  <r>
    <s v="Casa o chalet independiente en calle Libertad  Carretera de Sevilla a Utrera397"/>
    <x v="2"/>
    <n v="750000"/>
    <x v="2"/>
    <n v="798"/>
    <x v="0"/>
    <x v="0"/>
    <x v="0"/>
    <x v="0"/>
    <x v="0"/>
    <s v=""/>
    <n v="750000"/>
    <n v="939.8496240601504"/>
    <n v="250000"/>
    <s v="COMPRA"/>
  </r>
  <r>
    <s v="Casa o chalet independiente en calle Lira  La Motilla - Fuente del Rey398"/>
    <x v="2"/>
    <n v="470000"/>
    <x v="4"/>
    <n v="189"/>
    <x v="0"/>
    <x v="0"/>
    <x v="0"/>
    <x v="0"/>
    <x v="0"/>
    <s v=""/>
    <n v="470000"/>
    <n v="2486.7724867724869"/>
    <n v="117500"/>
    <s v="COMPRA"/>
  </r>
  <r>
    <s v="Casa o chalet independiente en calle Majalcofar  Almensilla400"/>
    <x v="2"/>
    <n v="210000"/>
    <x v="4"/>
    <n v="240"/>
    <x v="0"/>
    <x v="0"/>
    <x v="0"/>
    <x v="0"/>
    <x v="0"/>
    <s v=""/>
    <n v="210000"/>
    <n v="875"/>
    <n v="52500"/>
    <s v="COMPRA"/>
  </r>
  <r>
    <s v="Casa o chalet independiente en calle Nicaragua  Reina Mercedes - Heliópolis402"/>
    <x v="2"/>
    <n v="1200000"/>
    <x v="1"/>
    <n v="290"/>
    <x v="0"/>
    <x v="0"/>
    <x v="0"/>
    <x v="0"/>
    <x v="0"/>
    <s v=""/>
    <n v="1200000"/>
    <n v="4137.9310344827591"/>
    <n v="240000"/>
    <s v="COMPRA"/>
  </r>
  <r>
    <s v="Casa o chalet independiente en calle Parque Nacional de Sierra Nevada  330403"/>
    <x v="2"/>
    <n v="210000"/>
    <x v="4"/>
    <n v="220"/>
    <x v="0"/>
    <x v="0"/>
    <x v="0"/>
    <x v="0"/>
    <x v="0"/>
    <s v=""/>
    <n v="210000"/>
    <n v="954.5454545454545"/>
    <n v="52500"/>
    <s v="COMPRA"/>
  </r>
  <r>
    <s v="Casa o chalet independiente en calle Poligono Ue-2 Entrenucleos  83404"/>
    <x v="2"/>
    <n v="560000"/>
    <x v="4"/>
    <n v="196"/>
    <x v="0"/>
    <x v="0"/>
    <x v="0"/>
    <x v="0"/>
    <x v="0"/>
    <s v=""/>
    <n v="560000"/>
    <n v="2857.1428571428573"/>
    <n v="140000"/>
    <s v="COMPRA"/>
  </r>
  <r>
    <s v="Casa o chalet independiente en calle Poligono Ue-2 Entrenucleos  83405"/>
    <x v="2"/>
    <n v="570000"/>
    <x v="4"/>
    <n v="198"/>
    <x v="0"/>
    <x v="0"/>
    <x v="0"/>
    <x v="0"/>
    <x v="0"/>
    <s v=""/>
    <n v="570000"/>
    <n v="2878.787878787879"/>
    <n v="142500"/>
    <s v="COMPRA"/>
  </r>
  <r>
    <s v="Casa o chalet independiente en calle Poligono Ue-2 Entrenucleos  83406"/>
    <x v="2"/>
    <n v="560000"/>
    <x v="4"/>
    <n v="201"/>
    <x v="0"/>
    <x v="0"/>
    <x v="0"/>
    <x v="0"/>
    <x v="0"/>
    <s v=""/>
    <n v="560000"/>
    <n v="2786.0696517412935"/>
    <n v="140000"/>
    <s v="COMPRA"/>
  </r>
  <r>
    <s v="Casa o chalet independiente en calle Residencia H.H.Cruz Blanca  Entrenúcleos409"/>
    <x v="2"/>
    <n v="188500"/>
    <x v="4"/>
    <n v="184"/>
    <x v="0"/>
    <x v="0"/>
    <x v="0"/>
    <x v="0"/>
    <x v="0"/>
    <s v=""/>
    <n v="188500"/>
    <n v="1024.4565217391305"/>
    <n v="47125"/>
    <s v="COMPRA"/>
  </r>
  <r>
    <s v="Casa o chalet independiente en calle Romero  Bollullos de la Mitacion410"/>
    <x v="2"/>
    <n v="645000"/>
    <x v="4"/>
    <n v="300"/>
    <x v="0"/>
    <x v="0"/>
    <x v="0"/>
    <x v="0"/>
    <x v="0"/>
    <s v=""/>
    <n v="645000"/>
    <n v="2150"/>
    <n v="161250"/>
    <s v="COMPRA"/>
  </r>
  <r>
    <s v="Casa o chalet independiente en calle Santa María de Gracia  Camas411"/>
    <x v="2"/>
    <n v="390000"/>
    <x v="5"/>
    <n v="386"/>
    <x v="0"/>
    <x v="0"/>
    <x v="0"/>
    <x v="0"/>
    <x v="0"/>
    <s v=""/>
    <n v="390000"/>
    <n v="1010.3626943005181"/>
    <n v="65000"/>
    <s v="COMPRA"/>
  </r>
  <r>
    <s v="Casa o chalet independiente en calle Seguirilla  Sanlúcar la Mayor412"/>
    <x v="2"/>
    <n v="360000"/>
    <x v="5"/>
    <n v="410"/>
    <x v="0"/>
    <x v="0"/>
    <x v="0"/>
    <x v="0"/>
    <x v="0"/>
    <s v=""/>
    <n v="360000"/>
    <n v="878.04878048780483"/>
    <n v="60000"/>
    <s v="COMPRA"/>
  </r>
  <r>
    <s v="Casa o chalet independiente en calle Venus  La Motilla - Fuente del Rey416"/>
    <x v="2"/>
    <n v="460000"/>
    <x v="4"/>
    <n v="285"/>
    <x v="0"/>
    <x v="0"/>
    <x v="0"/>
    <x v="0"/>
    <x v="0"/>
    <s v=""/>
    <n v="460000"/>
    <n v="1614.0350877192982"/>
    <n v="115000"/>
    <s v="COMPRA"/>
  </r>
  <r>
    <s v="Casa o chalet independiente en calle Villas Quinto  Cerros de Montequinto417"/>
    <x v="2"/>
    <n v="494000"/>
    <x v="2"/>
    <n v="223"/>
    <x v="0"/>
    <x v="0"/>
    <x v="0"/>
    <x v="0"/>
    <x v="0"/>
    <s v=""/>
    <n v="494000"/>
    <n v="2215.2466367713005"/>
    <n v="164666.66666666666"/>
    <s v="COMPRA"/>
  </r>
  <r>
    <s v="Casa o chalet independiente en calle Virgen del Valle  La Hacienda - Nueva Andalucía418"/>
    <x v="2"/>
    <n v="300000"/>
    <x v="2"/>
    <n v="97"/>
    <x v="0"/>
    <x v="0"/>
    <x v="0"/>
    <x v="0"/>
    <x v="0"/>
    <s v=""/>
    <n v="300000"/>
    <n v="3092.783505154639"/>
    <n v="100000"/>
    <s v="COMPRA"/>
  </r>
  <r>
    <s v="Casa o chalet independiente en Camas 419"/>
    <x v="2"/>
    <n v="990000"/>
    <x v="1"/>
    <n v="315"/>
    <x v="0"/>
    <x v="0"/>
    <x v="0"/>
    <x v="0"/>
    <x v="0"/>
    <s v=""/>
    <n v="990000"/>
    <n v="3142.8571428571427"/>
    <n v="198000"/>
    <s v="COMPRA"/>
  </r>
  <r>
    <s v="Casa o chalet independiente en Camas 420"/>
    <x v="2"/>
    <n v="525000"/>
    <x v="5"/>
    <n v="342"/>
    <x v="0"/>
    <x v="0"/>
    <x v="0"/>
    <x v="0"/>
    <x v="0"/>
    <s v=""/>
    <n v="525000"/>
    <n v="1535.0877192982457"/>
    <n v="87500"/>
    <s v="COMPRA"/>
  </r>
  <r>
    <s v="Casa o chalet independiente en camino Huevar  Sanlúcar la Mayor421"/>
    <x v="2"/>
    <n v="500000"/>
    <x v="4"/>
    <n v="195"/>
    <x v="0"/>
    <x v="0"/>
    <x v="0"/>
    <x v="0"/>
    <x v="0"/>
    <s v=""/>
    <n v="500000"/>
    <n v="2564.102564102564"/>
    <n v="125000"/>
    <s v="COMPRA"/>
  </r>
  <r>
    <s v="Casa o chalet independiente en carretera Almensilla  649422"/>
    <x v="2"/>
    <n v="995000"/>
    <x v="10"/>
    <n v="691"/>
    <x v="0"/>
    <x v="0"/>
    <x v="0"/>
    <x v="0"/>
    <x v="0"/>
    <s v=""/>
    <n v="995000"/>
    <n v="1439.9421128798842"/>
    <n v="110555.55555555556"/>
    <s v="COMPRA"/>
  </r>
  <r>
    <s v="Casa o chalet independiente en Centro - Doña Mercedes  Dos Hermanas423"/>
    <x v="2"/>
    <n v="319900"/>
    <x v="2"/>
    <n v="139"/>
    <x v="0"/>
    <x v="0"/>
    <x v="0"/>
    <x v="0"/>
    <x v="0"/>
    <s v=""/>
    <n v="319900"/>
    <n v="2301.4388489208632"/>
    <n v="106633.33333333333"/>
    <s v="COMPRA"/>
  </r>
  <r>
    <s v="Casa o chalet independiente en Cerros de Montequinto  Montequinto425"/>
    <x v="2"/>
    <n v="720000"/>
    <x v="1"/>
    <n v="260"/>
    <x v="0"/>
    <x v="0"/>
    <x v="0"/>
    <x v="0"/>
    <x v="0"/>
    <s v=""/>
    <n v="720000"/>
    <n v="2769.2307692307691"/>
    <n v="144000"/>
    <s v="COMPRA"/>
  </r>
  <r>
    <s v="Casa o chalet independiente en Colina Blanca  Camas426"/>
    <x v="2"/>
    <n v="650000"/>
    <x v="1"/>
    <n v="270"/>
    <x v="0"/>
    <x v="0"/>
    <x v="0"/>
    <x v="0"/>
    <x v="0"/>
    <s v=""/>
    <n v="650000"/>
    <n v="2407.4074074074074"/>
    <n v="130000"/>
    <s v="COMPRA"/>
  </r>
  <r>
    <s v="Casa o chalet independiente en Coria del Río 427"/>
    <x v="2"/>
    <n v="165690"/>
    <x v="2"/>
    <n v="144"/>
    <x v="0"/>
    <x v="0"/>
    <x v="0"/>
    <x v="0"/>
    <x v="0"/>
    <s v=""/>
    <n v="165690"/>
    <n v="1150.625"/>
    <n v="55230"/>
    <s v="COMPRA"/>
  </r>
  <r>
    <s v="Casa o chalet independiente en Coria del Río 429"/>
    <x v="2"/>
    <n v="235000"/>
    <x v="1"/>
    <n v="260"/>
    <x v="0"/>
    <x v="0"/>
    <x v="0"/>
    <x v="0"/>
    <x v="0"/>
    <s v=""/>
    <n v="235000"/>
    <n v="903.84615384615381"/>
    <n v="47000"/>
    <s v="COMPRA"/>
  </r>
  <r>
    <s v="Casa o chalet independiente en Espartinas Pueblo  Espartinas431"/>
    <x v="2"/>
    <n v="399000"/>
    <x v="4"/>
    <n v="250"/>
    <x v="0"/>
    <x v="0"/>
    <x v="0"/>
    <x v="0"/>
    <x v="0"/>
    <s v=""/>
    <n v="399000"/>
    <n v="1596"/>
    <n v="99750"/>
    <s v="COMPRA"/>
  </r>
  <r>
    <s v="Casa o chalet independiente en Espartinas Pueblo  Espartinas432"/>
    <x v="2"/>
    <n v="264000"/>
    <x v="1"/>
    <n v="184"/>
    <x v="0"/>
    <x v="0"/>
    <x v="0"/>
    <x v="0"/>
    <x v="0"/>
    <s v=""/>
    <n v="264000"/>
    <n v="1434.7826086956522"/>
    <n v="52800"/>
    <s v="COMPRA"/>
  </r>
  <r>
    <s v="Casa o chalet independiente en Espartinas Pueblo  Espartinas433"/>
    <x v="2"/>
    <n v="350000"/>
    <x v="4"/>
    <n v="194"/>
    <x v="0"/>
    <x v="0"/>
    <x v="0"/>
    <x v="0"/>
    <x v="0"/>
    <s v=""/>
    <n v="350000"/>
    <n v="1804.1237113402062"/>
    <n v="87500"/>
    <s v="COMPRA"/>
  </r>
  <r>
    <s v="Casa o chalet independiente en Espartinas Pueblo  Espartinas434"/>
    <x v="2"/>
    <n v="401000"/>
    <x v="4"/>
    <n v="200"/>
    <x v="0"/>
    <x v="0"/>
    <x v="0"/>
    <x v="0"/>
    <x v="0"/>
    <s v=""/>
    <n v="401000"/>
    <n v="2005"/>
    <n v="100250"/>
    <s v="COMPRA"/>
  </r>
  <r>
    <s v="Casa o chalet independiente en Espartinas Pueblo  Espartinas435"/>
    <x v="2"/>
    <n v="380000"/>
    <x v="4"/>
    <n v="180"/>
    <x v="0"/>
    <x v="0"/>
    <x v="0"/>
    <x v="0"/>
    <x v="0"/>
    <s v=""/>
    <n v="380000"/>
    <n v="2111.1111111111113"/>
    <n v="95000"/>
    <s v="COMPRA"/>
  </r>
  <r>
    <s v="Casa o chalet independiente en Fuentequintillos  Zona Avenida de Europa436"/>
    <x v="2"/>
    <n v="1200000"/>
    <x v="0"/>
    <n v="771"/>
    <x v="0"/>
    <x v="0"/>
    <x v="0"/>
    <x v="0"/>
    <x v="0"/>
    <s v=""/>
    <n v="1200000"/>
    <n v="1556.4202334630349"/>
    <n v="150000"/>
    <s v="COMPRA"/>
  </r>
  <r>
    <s v="Casa o chalet independiente en Gines 437"/>
    <x v="2"/>
    <n v="418000"/>
    <x v="2"/>
    <n v="162"/>
    <x v="0"/>
    <x v="0"/>
    <x v="0"/>
    <x v="0"/>
    <x v="0"/>
    <s v=""/>
    <n v="418000"/>
    <n v="2580.2469135802471"/>
    <n v="139333.33333333334"/>
    <s v="COMPRA"/>
  </r>
  <r>
    <s v="Casa o chalet independiente en jacaranda  10439"/>
    <x v="2"/>
    <n v="1150000"/>
    <x v="5"/>
    <n v="655"/>
    <x v="0"/>
    <x v="0"/>
    <x v="0"/>
    <x v="0"/>
    <x v="0"/>
    <s v=""/>
    <n v="1150000"/>
    <n v="1755.7251908396947"/>
    <n v="191666.66666666666"/>
    <s v="COMPRA"/>
  </r>
  <r>
    <s v="Casa o chalet independiente en La Motilla - Fuente del Rey  Dos Hermanas442"/>
    <x v="2"/>
    <n v="583500"/>
    <x v="4"/>
    <n v="400"/>
    <x v="0"/>
    <x v="0"/>
    <x v="0"/>
    <x v="0"/>
    <x v="0"/>
    <s v=""/>
    <n v="583500"/>
    <n v="1458.75"/>
    <n v="145875"/>
    <s v="COMPRA"/>
  </r>
  <r>
    <s v="Casa o chalet independiente en La Motilla - Fuente del Rey  Dos Hermanas443"/>
    <x v="2"/>
    <n v="990000"/>
    <x v="7"/>
    <n v="1054"/>
    <x v="0"/>
    <x v="0"/>
    <x v="0"/>
    <x v="0"/>
    <x v="0"/>
    <s v=""/>
    <n v="990000"/>
    <n v="939.27893738140415"/>
    <n v="141428.57142857142"/>
    <s v="COMPRA"/>
  </r>
  <r>
    <s v="Casa o chalet independiente en Loreto  Espartinas445"/>
    <x v="2"/>
    <n v="499900"/>
    <x v="1"/>
    <n v="382"/>
    <x v="0"/>
    <x v="0"/>
    <x v="0"/>
    <x v="0"/>
    <x v="0"/>
    <s v=""/>
    <n v="499900"/>
    <n v="1308.6387434554974"/>
    <n v="99980"/>
    <s v="COMPRA"/>
  </r>
  <r>
    <s v="Casa o chalet independiente en Loreto  Espartinas446"/>
    <x v="2"/>
    <n v="285000"/>
    <x v="4"/>
    <n v="190"/>
    <x v="0"/>
    <x v="0"/>
    <x v="0"/>
    <x v="0"/>
    <x v="0"/>
    <s v=""/>
    <n v="285000"/>
    <n v="1500"/>
    <n v="71250"/>
    <s v="COMPRA"/>
  </r>
  <r>
    <s v="Casa o chalet independiente en Loreto  Espartinas447"/>
    <x v="2"/>
    <n v="414520"/>
    <x v="2"/>
    <n v="216"/>
    <x v="0"/>
    <x v="0"/>
    <x v="0"/>
    <x v="0"/>
    <x v="0"/>
    <s v=""/>
    <n v="414520"/>
    <n v="1919.0740740740741"/>
    <n v="138173.33333333334"/>
    <s v="COMPRA"/>
  </r>
  <r>
    <s v="Casa o chalet independiente en Loreto  Espartinas448"/>
    <x v="2"/>
    <n v="650000"/>
    <x v="4"/>
    <n v="380"/>
    <x v="0"/>
    <x v="0"/>
    <x v="0"/>
    <x v="0"/>
    <x v="0"/>
    <s v=""/>
    <n v="650000"/>
    <n v="1710.5263157894738"/>
    <n v="162500"/>
    <s v="COMPRA"/>
  </r>
  <r>
    <s v="Casa o chalet independiente en Manuel Ríos Moreno  s/n449"/>
    <x v="2"/>
    <n v="652000"/>
    <x v="4"/>
    <n v="184"/>
    <x v="0"/>
    <x v="0"/>
    <x v="0"/>
    <x v="0"/>
    <x v="0"/>
    <s v=""/>
    <n v="652000"/>
    <n v="3543.478260869565"/>
    <n v="163000"/>
    <s v="COMPRA"/>
  </r>
  <r>
    <s v="Casa o chalet independiente en Manuel Ríos Moreno  s/n450"/>
    <x v="2"/>
    <n v="690800"/>
    <x v="4"/>
    <n v="184"/>
    <x v="0"/>
    <x v="0"/>
    <x v="0"/>
    <x v="0"/>
    <x v="0"/>
    <s v=""/>
    <n v="690800"/>
    <n v="3754.3478260869565"/>
    <n v="172700"/>
    <s v="COMPRA"/>
  </r>
  <r>
    <s v="Casa o chalet independiente en Montaraz  Loreto451"/>
    <x v="2"/>
    <n v="405000"/>
    <x v="1"/>
    <n v="416"/>
    <x v="0"/>
    <x v="0"/>
    <x v="0"/>
    <x v="0"/>
    <x v="0"/>
    <s v=""/>
    <n v="405000"/>
    <n v="973.55769230769226"/>
    <n v="81000"/>
    <s v="COMPRA"/>
  </r>
  <r>
    <s v="Casa o chalet independiente en moraima  Gelves452"/>
    <x v="2"/>
    <n v="995000"/>
    <x v="4"/>
    <n v="497"/>
    <x v="0"/>
    <x v="0"/>
    <x v="0"/>
    <x v="0"/>
    <x v="0"/>
    <s v=""/>
    <n v="995000"/>
    <n v="2002.0120724346077"/>
    <n v="248750"/>
    <s v="COMPRA"/>
  </r>
  <r>
    <s v="Casa o chalet independiente en Moraima  Simón Verde453"/>
    <x v="2"/>
    <n v="1350000"/>
    <x v="7"/>
    <n v="578"/>
    <x v="0"/>
    <x v="0"/>
    <x v="0"/>
    <x v="0"/>
    <x v="0"/>
    <s v=""/>
    <n v="1350000"/>
    <n v="2335.6401384083047"/>
    <n v="192857.14285714287"/>
    <s v="COMPRA"/>
  </r>
  <r>
    <s v="Casa o chalet independiente en Olivar de Quintos  Montequinto455"/>
    <x v="2"/>
    <n v="690000"/>
    <x v="2"/>
    <n v="284"/>
    <x v="0"/>
    <x v="0"/>
    <x v="0"/>
    <x v="0"/>
    <x v="0"/>
    <s v=""/>
    <n v="690000"/>
    <n v="2429.5774647887324"/>
    <n v="230000"/>
    <s v="COMPRA"/>
  </r>
  <r>
    <s v="Casa o chalet independiente en Olivar de Quintos  Montequinto456"/>
    <x v="2"/>
    <n v="490000"/>
    <x v="1"/>
    <n v="198"/>
    <x v="0"/>
    <x v="0"/>
    <x v="0"/>
    <x v="0"/>
    <x v="0"/>
    <s v=""/>
    <n v="490000"/>
    <n v="2474.7474747474748"/>
    <n v="98000"/>
    <s v="COMPRA"/>
  </r>
  <r>
    <s v="Casa o chalet independiente en Palomares del Río 458"/>
    <x v="2"/>
    <n v="425000"/>
    <x v="0"/>
    <n v="400"/>
    <x v="0"/>
    <x v="0"/>
    <x v="0"/>
    <x v="0"/>
    <x v="0"/>
    <s v=""/>
    <n v="425000"/>
    <n v="1062.5"/>
    <n v="53125"/>
    <s v="COMPRA"/>
  </r>
  <r>
    <s v="Casa o chalet independiente en Palomares del Río 459"/>
    <x v="2"/>
    <n v="413483"/>
    <x v="1"/>
    <n v="279"/>
    <x v="0"/>
    <x v="0"/>
    <x v="0"/>
    <x v="0"/>
    <x v="0"/>
    <s v=""/>
    <n v="413483"/>
    <n v="1482.0179211469533"/>
    <n v="82696.600000000006"/>
    <s v="COMPRA"/>
  </r>
  <r>
    <s v="Casa o chalet independiente en Palomares del Río 460"/>
    <x v="2"/>
    <n v="240000"/>
    <x v="2"/>
    <n v="122"/>
    <x v="0"/>
    <x v="0"/>
    <x v="0"/>
    <x v="0"/>
    <x v="0"/>
    <s v=""/>
    <n v="240000"/>
    <n v="1967.2131147540983"/>
    <n v="80000"/>
    <s v="COMPRA"/>
  </r>
  <r>
    <s v="Casa o chalet independiente en Pilas 463"/>
    <x v="2"/>
    <n v="260000"/>
    <x v="4"/>
    <n v="285"/>
    <x v="0"/>
    <x v="0"/>
    <x v="0"/>
    <x v="0"/>
    <x v="0"/>
    <s v=""/>
    <n v="260000"/>
    <n v="912.28070175438597"/>
    <n v="65000"/>
    <s v="COMPRA"/>
  </r>
  <r>
    <s v="Casa o chalet independiente en Salteras 466"/>
    <x v="2"/>
    <n v="347000"/>
    <x v="5"/>
    <n v="277"/>
    <x v="0"/>
    <x v="0"/>
    <x v="0"/>
    <x v="0"/>
    <x v="0"/>
    <s v=""/>
    <n v="347000"/>
    <n v="1252.7075812274368"/>
    <n v="57833.333333333336"/>
    <s v="COMPRA"/>
  </r>
  <r>
    <s v="Casa o chalet independiente en Sanlúcar la Mayor 467"/>
    <x v="2"/>
    <n v="890000"/>
    <x v="7"/>
    <n v="611"/>
    <x v="0"/>
    <x v="0"/>
    <x v="0"/>
    <x v="0"/>
    <x v="0"/>
    <s v=""/>
    <n v="890000"/>
    <n v="1456.6284779050736"/>
    <n v="127142.85714285714"/>
    <s v="COMPRA"/>
  </r>
  <r>
    <s v="Casa o chalet independiente en Santa Eufemia  Tomares468"/>
    <x v="2"/>
    <n v="985000"/>
    <x v="4"/>
    <n v="452"/>
    <x v="0"/>
    <x v="0"/>
    <x v="0"/>
    <x v="0"/>
    <x v="0"/>
    <s v=""/>
    <n v="985000"/>
    <n v="2179.2035398230087"/>
    <n v="246250"/>
    <s v="COMPRA"/>
  </r>
  <r>
    <s v="Casa o chalet independiente en Simon Verde  Mairena del Aljarafe469"/>
    <x v="2"/>
    <n v="1100000"/>
    <x v="5"/>
    <n v="466"/>
    <x v="0"/>
    <x v="0"/>
    <x v="0"/>
    <x v="0"/>
    <x v="0"/>
    <s v=""/>
    <n v="1100000"/>
    <n v="2360.5150214592277"/>
    <n v="183333.33333333334"/>
    <s v="COMPRA"/>
  </r>
  <r>
    <s v="Casa o chalet independiente en Urbanización Colina Blanca  Camas471"/>
    <x v="2"/>
    <n v="590000"/>
    <x v="5"/>
    <n v="280"/>
    <x v="0"/>
    <x v="0"/>
    <x v="0"/>
    <x v="0"/>
    <x v="0"/>
    <s v=""/>
    <n v="590000"/>
    <n v="2107.1428571428573"/>
    <n v="98333.333333333328"/>
    <s v="COMPRA"/>
  </r>
  <r>
    <s v="Casa o chalet independiente en Urbanización El Capricho  Loreto472"/>
    <x v="2"/>
    <n v="575000"/>
    <x v="4"/>
    <n v="485"/>
    <x v="0"/>
    <x v="0"/>
    <x v="0"/>
    <x v="0"/>
    <x v="0"/>
    <s v=""/>
    <n v="575000"/>
    <n v="1185.5670103092784"/>
    <n v="143750"/>
    <s v="COMPRA"/>
  </r>
  <r>
    <s v="Casa o chalet independiente en Urbanización Fuentequintillo  34474"/>
    <x v="2"/>
    <n v="625000"/>
    <x v="1"/>
    <n v="488"/>
    <x v="0"/>
    <x v="0"/>
    <x v="0"/>
    <x v="0"/>
    <x v="0"/>
    <s v=""/>
    <n v="625000"/>
    <n v="1280.7377049180327"/>
    <n v="125000"/>
    <s v="COMPRA"/>
  </r>
  <r>
    <s v="Casa o chalet independiente en Urbanización los Tres Pinos  Loreto476"/>
    <x v="2"/>
    <n v="410000"/>
    <x v="2"/>
    <n v="198"/>
    <x v="0"/>
    <x v="0"/>
    <x v="0"/>
    <x v="0"/>
    <x v="0"/>
    <s v=""/>
    <n v="410000"/>
    <n v="2070.7070707070707"/>
    <n v="136666.66666666666"/>
    <s v="COMPRA"/>
  </r>
  <r>
    <s v="Casa o chalet independiente en Urbanización Pinar Grande  La Puebla del Rio477"/>
    <x v="2"/>
    <n v="375000"/>
    <x v="1"/>
    <n v="508"/>
    <x v="0"/>
    <x v="0"/>
    <x v="0"/>
    <x v="0"/>
    <x v="0"/>
    <s v=""/>
    <n v="375000"/>
    <n v="738.18897637795271"/>
    <n v="75000"/>
    <s v="COMPRA"/>
  </r>
  <r>
    <s v="Casa o chalet independiente en Urbanización Santa Isabel  Sanlúcar la Mayor478"/>
    <x v="2"/>
    <n v="425000"/>
    <x v="1"/>
    <n v="361"/>
    <x v="0"/>
    <x v="0"/>
    <x v="0"/>
    <x v="0"/>
    <x v="0"/>
    <s v=""/>
    <n v="425000"/>
    <n v="1177.2853185595568"/>
    <n v="85000"/>
    <s v="COMPRA"/>
  </r>
  <r>
    <s v="Casa o chalet independiente en Zafairon  133480"/>
    <x v="2"/>
    <n v="299000"/>
    <x v="4"/>
    <n v="139"/>
    <x v="0"/>
    <x v="0"/>
    <x v="0"/>
    <x v="0"/>
    <x v="0"/>
    <s v=""/>
    <n v="299000"/>
    <n v="2151.0791366906474"/>
    <n v="74750"/>
    <s v="COMPRA"/>
  </r>
  <r>
    <s v="Casa o chalet independiente en Zafairon  133481"/>
    <x v="2"/>
    <n v="325000"/>
    <x v="4"/>
    <n v="139"/>
    <x v="0"/>
    <x v="0"/>
    <x v="0"/>
    <x v="0"/>
    <x v="0"/>
    <s v=""/>
    <n v="325000"/>
    <n v="2338.1294964028775"/>
    <n v="81250"/>
    <s v="COMPRA"/>
  </r>
  <r>
    <s v="Casa o chalet independiente en Zona Colegio Europa  Espartinas482"/>
    <x v="2"/>
    <n v="750000"/>
    <x v="5"/>
    <n v="544"/>
    <x v="0"/>
    <x v="0"/>
    <x v="0"/>
    <x v="0"/>
    <x v="0"/>
    <s v=""/>
    <n v="750000"/>
    <n v="1378.6764705882354"/>
    <n v="125000"/>
    <s v="COMPRA"/>
  </r>
  <r>
    <s v="Casa o chalet independiente en Zona Universitaria  Bormujos483"/>
    <x v="2"/>
    <n v="316000"/>
    <x v="4"/>
    <n v="146"/>
    <x v="0"/>
    <x v="0"/>
    <x v="0"/>
    <x v="0"/>
    <x v="0"/>
    <s v=""/>
    <n v="316000"/>
    <n v="2164.3835616438355"/>
    <n v="79000"/>
    <s v="COMPRA"/>
  </r>
  <r>
    <s v="Casa rural en camino de Villanueva a Sanlucar  Villanueva del Ariscal484"/>
    <x v="2"/>
    <n v="299000"/>
    <x v="4"/>
    <n v="269"/>
    <x v="0"/>
    <x v="0"/>
    <x v="0"/>
    <x v="0"/>
    <x v="0"/>
    <s v=""/>
    <n v="299000"/>
    <n v="1111.5241635687732"/>
    <n v="74750"/>
    <s v="COMPRA"/>
  </r>
  <r>
    <s v="Casa rural en carretera Olivares  2485"/>
    <x v="2"/>
    <n v="379990"/>
    <x v="1"/>
    <n v="250"/>
    <x v="0"/>
    <x v="0"/>
    <x v="0"/>
    <x v="0"/>
    <x v="0"/>
    <s v=""/>
    <n v="379990"/>
    <n v="1519.96"/>
    <n v="75998"/>
    <s v="COMPRA"/>
  </r>
  <r>
    <s v="Chalet adosado en alameda de Santa Eufemia  Santa Eufemia486"/>
    <x v="2"/>
    <n v="380000"/>
    <x v="7"/>
    <n v="150"/>
    <x v="0"/>
    <x v="0"/>
    <x v="0"/>
    <x v="0"/>
    <x v="0"/>
    <s v=""/>
    <n v="380000"/>
    <n v="2533.3333333333335"/>
    <n v="54285.714285714283"/>
    <s v="COMPRA"/>
  </r>
  <r>
    <s v="Chalet adosado en Alcalde L. Uruñuela - Palacio de Congresos  Sevilla487"/>
    <x v="2"/>
    <n v="459000"/>
    <x v="1"/>
    <n v="252"/>
    <x v="0"/>
    <x v="0"/>
    <x v="0"/>
    <x v="0"/>
    <x v="0"/>
    <s v=""/>
    <n v="459000"/>
    <n v="1821.4285714285713"/>
    <n v="91800"/>
    <s v="COMPRA"/>
  </r>
  <r>
    <s v="Chalet adosado en Aljamar  Tomares488"/>
    <x v="2"/>
    <n v="320000"/>
    <x v="4"/>
    <n v="150"/>
    <x v="0"/>
    <x v="0"/>
    <x v="0"/>
    <x v="0"/>
    <x v="0"/>
    <s v=""/>
    <n v="320000"/>
    <n v="2133.3333333333335"/>
    <n v="80000"/>
    <s v="COMPRA"/>
  </r>
  <r>
    <s v="Chalet adosado en avenida de Almensilla  24489"/>
    <x v="2"/>
    <n v="199000"/>
    <x v="2"/>
    <n v="106"/>
    <x v="0"/>
    <x v="0"/>
    <x v="0"/>
    <x v="0"/>
    <x v="0"/>
    <s v=""/>
    <n v="199000"/>
    <n v="1877.3584905660377"/>
    <n v="66333.333333333328"/>
    <s v="COMPRA"/>
  </r>
  <r>
    <s v="Chalet adosado en avenida de Almensilla  24490"/>
    <x v="2"/>
    <n v="200900"/>
    <x v="2"/>
    <n v="144"/>
    <x v="0"/>
    <x v="0"/>
    <x v="0"/>
    <x v="0"/>
    <x v="0"/>
    <s v=""/>
    <n v="200900"/>
    <n v="1395.1388888888889"/>
    <n v="66966.666666666672"/>
    <s v="COMPRA"/>
  </r>
  <r>
    <s v="Chalet adosado en avenida de Almensilla  24491"/>
    <x v="2"/>
    <n v="201200"/>
    <x v="2"/>
    <n v="154"/>
    <x v="0"/>
    <x v="0"/>
    <x v="0"/>
    <x v="0"/>
    <x v="0"/>
    <s v=""/>
    <n v="201200"/>
    <n v="1306.4935064935064"/>
    <n v="67066.666666666672"/>
    <s v="COMPRA"/>
  </r>
  <r>
    <s v="Chalet adosado en Avenida de las Ciencias  Sevilla495"/>
    <x v="2"/>
    <n v="516000"/>
    <x v="2"/>
    <n v="168"/>
    <x v="0"/>
    <x v="0"/>
    <x v="0"/>
    <x v="0"/>
    <x v="0"/>
    <s v=""/>
    <n v="516000"/>
    <n v="3071.4285714285716"/>
    <n v="172000"/>
    <s v="COMPRA"/>
  </r>
  <r>
    <s v="Chalet adosado en avenida Europa  Zona Avenida de Europa497"/>
    <x v="2"/>
    <n v="259000"/>
    <x v="2"/>
    <n v="106"/>
    <x v="0"/>
    <x v="0"/>
    <x v="0"/>
    <x v="0"/>
    <x v="0"/>
    <s v=""/>
    <n v="259000"/>
    <n v="2443.3962264150941"/>
    <n v="86333.333333333328"/>
    <s v="COMPRA"/>
  </r>
  <r>
    <s v="Chalet adosado en avenida Presidente Adolfo Suárez  s/n499"/>
    <x v="2"/>
    <n v="225900"/>
    <x v="4"/>
    <n v="129"/>
    <x v="0"/>
    <x v="0"/>
    <x v="0"/>
    <x v="0"/>
    <x v="0"/>
    <s v=""/>
    <n v="225900"/>
    <n v="1751.1627906976744"/>
    <n v="56475"/>
    <s v="COMPRA"/>
  </r>
  <r>
    <s v="Chalet adosado en avenida Presidente Adolfo Suárez  s/n500"/>
    <x v="2"/>
    <n v="234500"/>
    <x v="4"/>
    <n v="129"/>
    <x v="0"/>
    <x v="0"/>
    <x v="0"/>
    <x v="0"/>
    <x v="0"/>
    <s v=""/>
    <n v="234500"/>
    <n v="1817.8294573643411"/>
    <n v="58625"/>
    <s v="COMPRA"/>
  </r>
  <r>
    <s v="Chalet adosado en avenida Presidente Adolfo Suárez  s/n501"/>
    <x v="2"/>
    <n v="234500"/>
    <x v="4"/>
    <n v="129"/>
    <x v="0"/>
    <x v="0"/>
    <x v="0"/>
    <x v="0"/>
    <x v="0"/>
    <s v=""/>
    <n v="234500"/>
    <n v="1817.8294573643411"/>
    <n v="58625"/>
    <s v="COMPRA"/>
  </r>
  <r>
    <s v="Chalet adosado en avenida Presidente Adolfo Suárez  s/n502"/>
    <x v="2"/>
    <n v="232000"/>
    <x v="4"/>
    <n v="135"/>
    <x v="0"/>
    <x v="0"/>
    <x v="0"/>
    <x v="0"/>
    <x v="0"/>
    <s v=""/>
    <n v="232000"/>
    <n v="1718.5185185185185"/>
    <n v="58000"/>
    <s v="COMPRA"/>
  </r>
  <r>
    <s v="Chalet adosado en avenida Sevilla  El Arenal - La Pólvora503"/>
    <x v="2"/>
    <n v="245000"/>
    <x v="2"/>
    <n v="149"/>
    <x v="0"/>
    <x v="0"/>
    <x v="0"/>
    <x v="0"/>
    <x v="0"/>
    <s v=""/>
    <n v="245000"/>
    <n v="1644.2953020134228"/>
    <n v="81666.666666666672"/>
    <s v="COMPRA"/>
  </r>
  <r>
    <s v="Chalet adosado en calle averroes  10507"/>
    <x v="2"/>
    <n v="300000"/>
    <x v="4"/>
    <n v="220"/>
    <x v="0"/>
    <x v="0"/>
    <x v="0"/>
    <x v="0"/>
    <x v="0"/>
    <s v=""/>
    <n v="300000"/>
    <n v="1363.6363636363637"/>
    <n v="75000"/>
    <s v="COMPRA"/>
  </r>
  <r>
    <s v="Chalet adosado en calle Averroes  La Puebla del Rio508"/>
    <x v="2"/>
    <n v="160000"/>
    <x v="2"/>
    <n v="110"/>
    <x v="0"/>
    <x v="0"/>
    <x v="0"/>
    <x v="0"/>
    <x v="0"/>
    <s v=""/>
    <n v="160000"/>
    <n v="1454.5454545454545"/>
    <n v="53333.333333333336"/>
    <s v="COMPRA"/>
  </r>
  <r>
    <s v="Chalet adosado en calle Cristina Hoyos  Aljamar510"/>
    <x v="2"/>
    <n v="350000"/>
    <x v="2"/>
    <n v="166"/>
    <x v="0"/>
    <x v="0"/>
    <x v="0"/>
    <x v="0"/>
    <x v="0"/>
    <s v=""/>
    <n v="350000"/>
    <n v="2108.4337349397592"/>
    <n v="116666.66666666667"/>
    <s v="COMPRA"/>
  </r>
  <r>
    <s v="Chalet adosado en calle Cristóbal Halffter  Centro - Doña Mercedes511"/>
    <x v="2"/>
    <n v="300000"/>
    <x v="2"/>
    <n v="113"/>
    <x v="0"/>
    <x v="0"/>
    <x v="0"/>
    <x v="0"/>
    <x v="0"/>
    <s v=""/>
    <n v="300000"/>
    <n v="2654.8672566371683"/>
    <n v="100000"/>
    <s v="COMPRA"/>
  </r>
  <r>
    <s v="Chalet adosado en calle Diego de los Reyes  Castilleja de la Cuesta512"/>
    <x v="2"/>
    <n v="72000"/>
    <x v="8"/>
    <n v="90"/>
    <x v="0"/>
    <x v="0"/>
    <x v="0"/>
    <x v="0"/>
    <x v="0"/>
    <s v=""/>
    <n v="72000"/>
    <n v="800"/>
    <n v="72000"/>
    <s v="COMPRA"/>
  </r>
  <r>
    <s v="Chalet adosado en calle el Carpio  Benacazon513"/>
    <x v="2"/>
    <n v="230000"/>
    <x v="2"/>
    <n v="147"/>
    <x v="0"/>
    <x v="0"/>
    <x v="0"/>
    <x v="0"/>
    <x v="0"/>
    <s v=""/>
    <n v="230000"/>
    <n v="1564.6258503401361"/>
    <n v="76666.666666666672"/>
    <s v="COMPRA"/>
  </r>
  <r>
    <s v="Chalet adosado en calle Encina  Huévar514"/>
    <x v="2"/>
    <n v="180000"/>
    <x v="2"/>
    <n v="130"/>
    <x v="0"/>
    <x v="0"/>
    <x v="0"/>
    <x v="0"/>
    <x v="0"/>
    <s v=""/>
    <n v="180000"/>
    <n v="1384.6153846153845"/>
    <n v="60000"/>
    <s v="COMPRA"/>
  </r>
  <r>
    <s v="Chalet adosado en calle Firmamento  Alcalde L. Uruñuela - Palacio de Congresos517"/>
    <x v="2"/>
    <n v="249220"/>
    <x v="2"/>
    <n v="172"/>
    <x v="0"/>
    <x v="0"/>
    <x v="0"/>
    <x v="0"/>
    <x v="0"/>
    <s v=""/>
    <n v="249220"/>
    <n v="1448.953488372093"/>
    <n v="83073.333333333328"/>
    <s v="COMPRA"/>
  </r>
  <r>
    <s v="Chalet adosado en calle Garria  Umbrete519"/>
    <x v="2"/>
    <n v="185000"/>
    <x v="2"/>
    <n v="108"/>
    <x v="0"/>
    <x v="0"/>
    <x v="0"/>
    <x v="0"/>
    <x v="0"/>
    <s v=""/>
    <n v="185000"/>
    <n v="1712.962962962963"/>
    <n v="61666.666666666664"/>
    <s v="COMPRA"/>
  </r>
  <r>
    <s v="Chalet adosado en calle Granada  La Puebla del Rio520"/>
    <x v="2"/>
    <n v="195000"/>
    <x v="1"/>
    <n v="212"/>
    <x v="0"/>
    <x v="0"/>
    <x v="0"/>
    <x v="0"/>
    <x v="0"/>
    <s v=""/>
    <n v="195000"/>
    <n v="919.81132075471703"/>
    <n v="39000"/>
    <s v="COMPRA"/>
  </r>
  <r>
    <s v="Chalet adosado en calle Julian Romero  Sanlúcar la Mayor523"/>
    <x v="2"/>
    <n v="150000"/>
    <x v="2"/>
    <n v="185"/>
    <x v="0"/>
    <x v="0"/>
    <x v="0"/>
    <x v="0"/>
    <x v="0"/>
    <s v=""/>
    <n v="150000"/>
    <n v="810.81081081081084"/>
    <n v="50000"/>
    <s v="COMPRA"/>
  </r>
  <r>
    <s v="Chalet adosado en calle Luis Chamizo  1526"/>
    <x v="2"/>
    <n v="220000"/>
    <x v="4"/>
    <n v="135"/>
    <x v="0"/>
    <x v="0"/>
    <x v="0"/>
    <x v="0"/>
    <x v="0"/>
    <s v=""/>
    <n v="220000"/>
    <n v="1629.6296296296296"/>
    <n v="55000"/>
    <s v="COMPRA"/>
  </r>
  <r>
    <s v="Chalet adosado en calle Magallanes  Pilas527"/>
    <x v="2"/>
    <n v="145000"/>
    <x v="2"/>
    <n v="124"/>
    <x v="0"/>
    <x v="0"/>
    <x v="0"/>
    <x v="0"/>
    <x v="0"/>
    <s v=""/>
    <n v="145000"/>
    <n v="1169.3548387096773"/>
    <n v="48333.333333333336"/>
    <s v="COMPRA"/>
  </r>
  <r>
    <s v="Chalet adosado en calle María Josefa Segovia  Luis Montoto - Santa Justa529"/>
    <x v="2"/>
    <n v="710000"/>
    <x v="4"/>
    <n v="207"/>
    <x v="0"/>
    <x v="0"/>
    <x v="0"/>
    <x v="0"/>
    <x v="0"/>
    <s v=""/>
    <n v="710000"/>
    <n v="3429.9516908212559"/>
    <n v="177500"/>
    <s v="COMPRA"/>
  </r>
  <r>
    <s v="Chalet adosado en calle Marqués del Saltillo  Espartinas Pueblo530"/>
    <x v="2"/>
    <n v="165000"/>
    <x v="2"/>
    <n v="151"/>
    <x v="0"/>
    <x v="0"/>
    <x v="0"/>
    <x v="0"/>
    <x v="0"/>
    <s v=""/>
    <n v="165000"/>
    <n v="1092.7152317880796"/>
    <n v="55000"/>
    <s v="COMPRA"/>
  </r>
  <r>
    <s v="Chalet adosado en calle Octavio Paz  Vista Azul - Consolación531"/>
    <x v="2"/>
    <n v="290000"/>
    <x v="4"/>
    <n v="167"/>
    <x v="0"/>
    <x v="0"/>
    <x v="0"/>
    <x v="0"/>
    <x v="0"/>
    <s v=""/>
    <n v="290000"/>
    <n v="1736.5269461077844"/>
    <n v="72500"/>
    <s v="COMPRA"/>
  </r>
  <r>
    <s v="Chalet adosado en calle Parroco Ildefonso Fernandez  3532"/>
    <x v="2"/>
    <n v="169900"/>
    <x v="4"/>
    <n v="138"/>
    <x v="0"/>
    <x v="0"/>
    <x v="0"/>
    <x v="0"/>
    <x v="0"/>
    <s v=""/>
    <n v="169900"/>
    <n v="1231.159420289855"/>
    <n v="42475"/>
    <s v="COMPRA"/>
  </r>
  <r>
    <s v="Chalet adosado en calle Santa Rita  s/n536"/>
    <x v="2"/>
    <n v="178500"/>
    <x v="4"/>
    <n v="123"/>
    <x v="0"/>
    <x v="0"/>
    <x v="0"/>
    <x v="0"/>
    <x v="0"/>
    <s v=""/>
    <n v="178500"/>
    <n v="1451.219512195122"/>
    <n v="44625"/>
    <s v="COMPRA"/>
  </r>
  <r>
    <s v="Chalet adosado en Cavaleri  Mairena del Aljarafe539"/>
    <x v="2"/>
    <n v="230000"/>
    <x v="4"/>
    <n v="92"/>
    <x v="0"/>
    <x v="0"/>
    <x v="0"/>
    <x v="0"/>
    <x v="0"/>
    <s v=""/>
    <n v="230000"/>
    <n v="2500"/>
    <n v="57500"/>
    <s v="COMPRA"/>
  </r>
  <r>
    <s v="Chalet adosado en Cavaleri  Mairena del Aljarafe540"/>
    <x v="2"/>
    <n v="420000"/>
    <x v="0"/>
    <n v="348"/>
    <x v="0"/>
    <x v="0"/>
    <x v="0"/>
    <x v="0"/>
    <x v="0"/>
    <s v=""/>
    <n v="420000"/>
    <n v="1206.8965517241379"/>
    <n v="52500"/>
    <s v="COMPRA"/>
  </r>
  <r>
    <s v="Chalet adosado en Centro  Alcalá de Guadaira541"/>
    <x v="2"/>
    <n v="265000"/>
    <x v="2"/>
    <n v="138"/>
    <x v="0"/>
    <x v="0"/>
    <x v="0"/>
    <x v="0"/>
    <x v="0"/>
    <s v=""/>
    <n v="265000"/>
    <n v="1920.2898550724638"/>
    <n v="88333.333333333328"/>
    <s v="COMPRA"/>
  </r>
  <r>
    <s v="Chalet adosado en Centro  Bormujos542"/>
    <x v="2"/>
    <n v="299900"/>
    <x v="4"/>
    <n v="139"/>
    <x v="0"/>
    <x v="0"/>
    <x v="0"/>
    <x v="0"/>
    <x v="0"/>
    <s v=""/>
    <n v="299900"/>
    <n v="2157.5539568345325"/>
    <n v="74975"/>
    <s v="COMPRA"/>
  </r>
  <r>
    <s v="Chalet adosado en Centro  Tomares543"/>
    <x v="2"/>
    <n v="295000"/>
    <x v="4"/>
    <n v="195"/>
    <x v="0"/>
    <x v="0"/>
    <x v="0"/>
    <x v="0"/>
    <x v="0"/>
    <s v=""/>
    <n v="295000"/>
    <n v="1512.8205128205129"/>
    <n v="73750"/>
    <s v="COMPRA"/>
  </r>
  <r>
    <s v="Chalet adosado en Espartinas Pueblo  Espartinas545"/>
    <x v="2"/>
    <n v="180000"/>
    <x v="2"/>
    <n v="141"/>
    <x v="0"/>
    <x v="0"/>
    <x v="0"/>
    <x v="0"/>
    <x v="0"/>
    <s v=""/>
    <n v="180000"/>
    <n v="1276.5957446808511"/>
    <n v="60000"/>
    <s v="COMPRA"/>
  </r>
  <r>
    <s v="Chalet adosado en Espartinas Pueblo  Espartinas546"/>
    <x v="2"/>
    <n v="202000"/>
    <x v="4"/>
    <n v="123"/>
    <x v="0"/>
    <x v="0"/>
    <x v="0"/>
    <x v="0"/>
    <x v="0"/>
    <s v=""/>
    <n v="202000"/>
    <n v="1642.2764227642276"/>
    <n v="50500"/>
    <s v="COMPRA"/>
  </r>
  <r>
    <s v="Chalet adosado en Gines 547"/>
    <x v="2"/>
    <n v="249000"/>
    <x v="1"/>
    <n v="229"/>
    <x v="0"/>
    <x v="0"/>
    <x v="0"/>
    <x v="0"/>
    <x v="0"/>
    <s v=""/>
    <n v="249000"/>
    <n v="1087.3362445414848"/>
    <n v="49800"/>
    <s v="COMPRA"/>
  </r>
  <r>
    <s v="Chalet adosado en Justicia  Villamanrique de la Condesa549"/>
    <x v="2"/>
    <n v="130000"/>
    <x v="4"/>
    <n v="138"/>
    <x v="0"/>
    <x v="0"/>
    <x v="0"/>
    <x v="0"/>
    <x v="0"/>
    <s v=""/>
    <n v="130000"/>
    <n v="942.02898550724638"/>
    <n v="32500"/>
    <s v="COMPRA"/>
  </r>
  <r>
    <s v="Chalet adosado en La Hacienda - Nueva Andalucía  Dos Hermanas550"/>
    <x v="2"/>
    <n v="190000"/>
    <x v="4"/>
    <n v="272"/>
    <x v="0"/>
    <x v="0"/>
    <x v="0"/>
    <x v="0"/>
    <x v="0"/>
    <s v=""/>
    <n v="190000"/>
    <n v="698.52941176470586"/>
    <n v="47500"/>
    <s v="COMPRA"/>
  </r>
  <r>
    <s v="Chalet adosado en Los Molinos  Alcalá de Guadaira551"/>
    <x v="2"/>
    <n v="219000"/>
    <x v="4"/>
    <n v="229"/>
    <x v="0"/>
    <x v="0"/>
    <x v="0"/>
    <x v="0"/>
    <x v="0"/>
    <s v=""/>
    <n v="219000"/>
    <n v="956.3318777292576"/>
    <n v="54750"/>
    <s v="COMPRA"/>
  </r>
  <r>
    <s v="Chalet adosado en Olivares 552"/>
    <x v="2"/>
    <n v="197500"/>
    <x v="4"/>
    <n v="127"/>
    <x v="0"/>
    <x v="0"/>
    <x v="0"/>
    <x v="0"/>
    <x v="0"/>
    <s v=""/>
    <n v="197500"/>
    <n v="1555.1181102362204"/>
    <n v="49375"/>
    <s v="COMPRA"/>
  </r>
  <r>
    <s v="Chalet adosado en Palmete-Padre Pío-Hacienda San Antonio  Sevilla553"/>
    <x v="2"/>
    <n v="185000"/>
    <x v="4"/>
    <n v="151"/>
    <x v="0"/>
    <x v="0"/>
    <x v="0"/>
    <x v="0"/>
    <x v="0"/>
    <s v=""/>
    <n v="185000"/>
    <n v="1225.1655629139073"/>
    <n v="46250"/>
    <s v="COMPRA"/>
  </r>
  <r>
    <s v="Chalet adosado en Palmete-Padre Pío-Hacienda San Antonio  Sevilla554"/>
    <x v="2"/>
    <n v="310000"/>
    <x v="4"/>
    <n v="256"/>
    <x v="0"/>
    <x v="0"/>
    <x v="0"/>
    <x v="0"/>
    <x v="0"/>
    <s v=""/>
    <n v="310000"/>
    <n v="1210.9375"/>
    <n v="77500"/>
    <s v="COMPRA"/>
  </r>
  <r>
    <s v="Chalet adosado en Palmete-Padre Pío-Hacienda San Antonio  Sevilla555"/>
    <x v="2"/>
    <n v="310000"/>
    <x v="4"/>
    <n v="256"/>
    <x v="0"/>
    <x v="0"/>
    <x v="0"/>
    <x v="0"/>
    <x v="0"/>
    <s v=""/>
    <n v="310000"/>
    <n v="1210.9375"/>
    <n v="77500"/>
    <s v="COMPRA"/>
  </r>
  <r>
    <s v="Chalet adosado en pasaje Gloria Fuertes  Arco norte - Avda España556"/>
    <x v="2"/>
    <n v="289000"/>
    <x v="4"/>
    <n v="136"/>
    <x v="0"/>
    <x v="0"/>
    <x v="0"/>
    <x v="0"/>
    <x v="0"/>
    <s v=""/>
    <n v="289000"/>
    <n v="2125"/>
    <n v="72250"/>
    <s v="COMPRA"/>
  </r>
  <r>
    <s v="Chalet adosado en Pilas 558"/>
    <x v="2"/>
    <n v="123000"/>
    <x v="2"/>
    <n v="114"/>
    <x v="0"/>
    <x v="0"/>
    <x v="0"/>
    <x v="0"/>
    <x v="0"/>
    <s v=""/>
    <n v="123000"/>
    <n v="1078.9473684210527"/>
    <n v="41000"/>
    <s v="COMPRA"/>
  </r>
  <r>
    <s v="Chalet adosado en Pilas 559"/>
    <x v="2"/>
    <n v="135000"/>
    <x v="2"/>
    <n v="84"/>
    <x v="0"/>
    <x v="0"/>
    <x v="0"/>
    <x v="0"/>
    <x v="0"/>
    <s v=""/>
    <n v="135000"/>
    <n v="1607.1428571428571"/>
    <n v="45000"/>
    <s v="COMPRA"/>
  </r>
  <r>
    <s v="Chalet adosado en Pilas 560"/>
    <x v="2"/>
    <n v="135000"/>
    <x v="2"/>
    <n v="84"/>
    <x v="0"/>
    <x v="0"/>
    <x v="0"/>
    <x v="0"/>
    <x v="0"/>
    <s v=""/>
    <n v="135000"/>
    <n v="1607.1428571428571"/>
    <n v="45000"/>
    <s v="COMPRA"/>
  </r>
  <r>
    <s v="Chalet adosado en plaza de la Iglesia  Aznalcazar561"/>
    <x v="2"/>
    <n v="125000"/>
    <x v="2"/>
    <n v="121"/>
    <x v="0"/>
    <x v="0"/>
    <x v="0"/>
    <x v="0"/>
    <x v="0"/>
    <s v=""/>
    <n v="125000"/>
    <n v="1033.0578512396694"/>
    <n v="41666.666666666664"/>
    <s v="COMPRA"/>
  </r>
  <r>
    <s v="Chalet adosado en Santa Ángela De La Cruz 21  Umbrete562"/>
    <x v="2"/>
    <n v="750000"/>
    <x v="0"/>
    <n v="962"/>
    <x v="0"/>
    <x v="0"/>
    <x v="0"/>
    <x v="0"/>
    <x v="0"/>
    <s v=""/>
    <n v="750000"/>
    <n v="779.62577962577961"/>
    <n v="93750"/>
    <s v="COMPRA"/>
  </r>
  <r>
    <s v="Chalet adosado en Tierno Galván  s/n565"/>
    <x v="2"/>
    <n v="299000"/>
    <x v="2"/>
    <n v="207"/>
    <x v="0"/>
    <x v="0"/>
    <x v="0"/>
    <x v="0"/>
    <x v="0"/>
    <s v=""/>
    <n v="299000"/>
    <n v="1444.4444444444443"/>
    <n v="99666.666666666672"/>
    <s v="COMPRA"/>
  </r>
  <r>
    <s v="Chalet adosado en Tierno Galván  s/n566"/>
    <x v="2"/>
    <n v="329000"/>
    <x v="4"/>
    <n v="230"/>
    <x v="0"/>
    <x v="0"/>
    <x v="0"/>
    <x v="0"/>
    <x v="0"/>
    <s v=""/>
    <n v="329000"/>
    <n v="1430.4347826086957"/>
    <n v="82250"/>
    <s v="COMPRA"/>
  </r>
  <r>
    <s v="Chalet adosado en Valencina de la Concepcion 568"/>
    <x v="2"/>
    <n v="420000"/>
    <x v="4"/>
    <n v="371"/>
    <x v="0"/>
    <x v="0"/>
    <x v="0"/>
    <x v="0"/>
    <x v="0"/>
    <s v=""/>
    <n v="420000"/>
    <n v="1132.0754716981132"/>
    <n v="105000"/>
    <s v="COMPRA"/>
  </r>
  <r>
    <s v="Chalet adosado en Villanueva del Ariscal 570"/>
    <x v="2"/>
    <n v="195000"/>
    <x v="2"/>
    <n v="172"/>
    <x v="0"/>
    <x v="0"/>
    <x v="0"/>
    <x v="0"/>
    <x v="0"/>
    <s v=""/>
    <n v="195000"/>
    <n v="1133.7209302325582"/>
    <n v="65000"/>
    <s v="COMPRA"/>
  </r>
  <r>
    <s v="Chalet adosado en Villanueva del Ariscal 571"/>
    <x v="2"/>
    <n v="195000"/>
    <x v="2"/>
    <n v="172"/>
    <x v="0"/>
    <x v="0"/>
    <x v="0"/>
    <x v="0"/>
    <x v="0"/>
    <s v=""/>
    <n v="195000"/>
    <n v="1133.7209302325582"/>
    <n v="65000"/>
    <s v="COMPRA"/>
  </r>
  <r>
    <s v="Chalet adosado en Vista Azul - Consolación  Dos Hermanas572"/>
    <x v="2"/>
    <n v="290000"/>
    <x v="1"/>
    <n v="167"/>
    <x v="0"/>
    <x v="0"/>
    <x v="0"/>
    <x v="0"/>
    <x v="0"/>
    <s v=""/>
    <n v="290000"/>
    <n v="1736.5269461077844"/>
    <n v="58000"/>
    <s v="COMPRA"/>
  </r>
  <r>
    <s v="Chalet en avenida de Sevilla  62574"/>
    <x v="2"/>
    <n v="199000"/>
    <x v="4"/>
    <n v="121"/>
    <x v="0"/>
    <x v="0"/>
    <x v="0"/>
    <x v="0"/>
    <x v="0"/>
    <s v=""/>
    <n v="199000"/>
    <n v="1644.6280991735537"/>
    <n v="49750"/>
    <s v="COMPRA"/>
  </r>
  <r>
    <s v="Chalet en calle Bahamas  Palmas Altas577"/>
    <x v="2"/>
    <n v="482000"/>
    <x v="4"/>
    <n v="227"/>
    <x v="0"/>
    <x v="0"/>
    <x v="0"/>
    <x v="0"/>
    <x v="0"/>
    <s v=""/>
    <n v="482000"/>
    <n v="2123.3480176211456"/>
    <n v="120500"/>
    <s v="COMPRA"/>
  </r>
  <r>
    <s v="Chalet en calle Tajo  10585"/>
    <x v="2"/>
    <n v="210000"/>
    <x v="2"/>
    <n v="100"/>
    <x v="0"/>
    <x v="0"/>
    <x v="0"/>
    <x v="0"/>
    <x v="0"/>
    <s v=""/>
    <n v="210000"/>
    <n v="2100"/>
    <n v="70000"/>
    <s v="COMPRA"/>
  </r>
  <r>
    <s v="Chalet en Parcela R10 Sector Sus-dbp-02  2588"/>
    <x v="2"/>
    <n v="482000"/>
    <x v="2"/>
    <n v="236"/>
    <x v="0"/>
    <x v="0"/>
    <x v="0"/>
    <x v="0"/>
    <x v="0"/>
    <s v=""/>
    <n v="482000"/>
    <n v="2042.3728813559321"/>
    <n v="160666.66666666666"/>
    <s v="COMPRA"/>
  </r>
  <r>
    <s v="Chalet en Parcela R10 Sector Sus-dbp-02  2589"/>
    <x v="2"/>
    <n v="512500"/>
    <x v="4"/>
    <n v="250"/>
    <x v="0"/>
    <x v="0"/>
    <x v="0"/>
    <x v="0"/>
    <x v="0"/>
    <s v=""/>
    <n v="512500"/>
    <n v="2050"/>
    <n v="128125"/>
    <s v="COMPRA"/>
  </r>
  <r>
    <s v="Chalet en Parcela R10 Sector Sus-dbp-02  2590"/>
    <x v="2"/>
    <n v="526000"/>
    <x v="2"/>
    <n v="271"/>
    <x v="0"/>
    <x v="0"/>
    <x v="0"/>
    <x v="0"/>
    <x v="0"/>
    <s v=""/>
    <n v="526000"/>
    <n v="1940.9594095940959"/>
    <n v="175333.33333333334"/>
    <s v="COMPRA"/>
  </r>
  <r>
    <s v="Chalet en Urbanización las Tinajas  1591"/>
    <x v="2"/>
    <n v="400000"/>
    <x v="5"/>
    <n v="553"/>
    <x v="0"/>
    <x v="0"/>
    <x v="0"/>
    <x v="0"/>
    <x v="0"/>
    <s v=""/>
    <n v="400000"/>
    <n v="723.32730560578659"/>
    <n v="66666.666666666672"/>
    <s v="COMPRA"/>
  </r>
  <r>
    <s v="Chalet pareado en avenida Clara Campoamor  Barrio Alto593"/>
    <x v="2"/>
    <n v="399000"/>
    <x v="4"/>
    <n v="170"/>
    <x v="0"/>
    <x v="0"/>
    <x v="0"/>
    <x v="0"/>
    <x v="0"/>
    <s v=""/>
    <n v="399000"/>
    <n v="2347.0588235294117"/>
    <n v="99750"/>
    <s v="COMPRA"/>
  </r>
  <r>
    <s v="Chalet pareado en avenida José González Luque  54594"/>
    <x v="2"/>
    <n v="380000"/>
    <x v="4"/>
    <n v="150"/>
    <x v="0"/>
    <x v="0"/>
    <x v="0"/>
    <x v="0"/>
    <x v="0"/>
    <s v=""/>
    <n v="380000"/>
    <n v="2533.3333333333335"/>
    <n v="95000"/>
    <s v="COMPRA"/>
  </r>
  <r>
    <s v="Chalet pareado en avenida José González Luque  54595"/>
    <x v="2"/>
    <n v="394000"/>
    <x v="4"/>
    <n v="150"/>
    <x v="0"/>
    <x v="0"/>
    <x v="0"/>
    <x v="0"/>
    <x v="0"/>
    <s v=""/>
    <n v="394000"/>
    <n v="2626.6666666666665"/>
    <n v="98500"/>
    <s v="COMPRA"/>
  </r>
  <r>
    <s v="Chalet pareado en avenida José González Luque  54596"/>
    <x v="2"/>
    <n v="452000"/>
    <x v="4"/>
    <n v="150"/>
    <x v="0"/>
    <x v="0"/>
    <x v="0"/>
    <x v="0"/>
    <x v="0"/>
    <s v=""/>
    <n v="452000"/>
    <n v="3013.3333333333335"/>
    <n v="113000"/>
    <s v="COMPRA"/>
  </r>
  <r>
    <s v="Chalet pareado en calle Azafrán  131597"/>
    <x v="2"/>
    <n v="430000"/>
    <x v="4"/>
    <n v="151"/>
    <x v="0"/>
    <x v="0"/>
    <x v="0"/>
    <x v="0"/>
    <x v="0"/>
    <s v=""/>
    <n v="430000"/>
    <n v="2847.682119205298"/>
    <n v="107500"/>
    <s v="COMPRA"/>
  </r>
  <r>
    <s v="Chalet pareado en calle Azafrán  131598"/>
    <x v="2"/>
    <n v="430000"/>
    <x v="4"/>
    <n v="152"/>
    <x v="0"/>
    <x v="0"/>
    <x v="0"/>
    <x v="0"/>
    <x v="0"/>
    <s v=""/>
    <n v="430000"/>
    <n v="2828.9473684210525"/>
    <n v="107500"/>
    <s v="COMPRA"/>
  </r>
  <r>
    <s v="Chalet pareado en calle Aznalcázar  Palomares del Río599"/>
    <x v="2"/>
    <n v="184900"/>
    <x v="4"/>
    <n v="132"/>
    <x v="0"/>
    <x v="0"/>
    <x v="0"/>
    <x v="0"/>
    <x v="0"/>
    <s v=""/>
    <n v="184900"/>
    <n v="1400.7575757575758"/>
    <n v="46225"/>
    <s v="COMPRA"/>
  </r>
  <r>
    <s v="Chalet pareado en calle Cerro de la Campana  Ciudad Aljarafe600"/>
    <x v="2"/>
    <n v="288000"/>
    <x v="4"/>
    <n v="209"/>
    <x v="0"/>
    <x v="0"/>
    <x v="0"/>
    <x v="0"/>
    <x v="0"/>
    <s v=""/>
    <n v="288000"/>
    <n v="1377.9904306220096"/>
    <n v="72000"/>
    <s v="COMPRA"/>
  </r>
  <r>
    <s v="Chalet pareado en calle Comandante José Sáenz  s/n601"/>
    <x v="2"/>
    <n v="310000"/>
    <x v="1"/>
    <n v="143"/>
    <x v="0"/>
    <x v="0"/>
    <x v="0"/>
    <x v="0"/>
    <x v="0"/>
    <s v=""/>
    <n v="310000"/>
    <n v="2167.8321678321677"/>
    <n v="62000"/>
    <s v="COMPRA"/>
  </r>
  <r>
    <s v="Chalet pareado en calle Guatemala  Zona Colegio Europa607"/>
    <x v="2"/>
    <n v="269000"/>
    <x v="4"/>
    <n v="155"/>
    <x v="0"/>
    <x v="0"/>
    <x v="0"/>
    <x v="0"/>
    <x v="0"/>
    <s v=""/>
    <n v="269000"/>
    <n v="1735.483870967742"/>
    <n v="67250"/>
    <s v="COMPRA"/>
  </r>
  <r>
    <s v="Chalet pareado en calle Jándula  Gelves608"/>
    <x v="2"/>
    <n v="290000"/>
    <x v="1"/>
    <n v="169"/>
    <x v="0"/>
    <x v="0"/>
    <x v="0"/>
    <x v="0"/>
    <x v="0"/>
    <s v=""/>
    <n v="290000"/>
    <n v="1715.9763313609467"/>
    <n v="58000"/>
    <s v="COMPRA"/>
  </r>
  <r>
    <s v="Chalet pareado en calle Pinsapo  Oromana616"/>
    <x v="2"/>
    <n v="440000"/>
    <x v="5"/>
    <n v="293"/>
    <x v="0"/>
    <x v="0"/>
    <x v="0"/>
    <x v="0"/>
    <x v="0"/>
    <s v=""/>
    <n v="440000"/>
    <n v="1501.7064846416383"/>
    <n v="73333.333333333328"/>
    <s v="COMPRA"/>
  </r>
  <r>
    <s v="Chalet pareado en calle San Martín de Porres  Espartinas Pueblo617"/>
    <x v="2"/>
    <n v="281999"/>
    <x v="4"/>
    <n v="160"/>
    <x v="0"/>
    <x v="0"/>
    <x v="0"/>
    <x v="0"/>
    <x v="0"/>
    <s v=""/>
    <n v="281999"/>
    <n v="1762.4937500000001"/>
    <n v="70499.75"/>
    <s v="COMPRA"/>
  </r>
  <r>
    <s v="Chalet pareado en calle Soledad  La Puebla del Rio618"/>
    <x v="2"/>
    <n v="450000"/>
    <x v="1"/>
    <n v="500"/>
    <x v="0"/>
    <x v="0"/>
    <x v="0"/>
    <x v="0"/>
    <x v="0"/>
    <s v=""/>
    <n v="450000"/>
    <n v="900"/>
    <n v="90000"/>
    <s v="COMPRA"/>
  </r>
  <r>
    <s v="Chalet pareado en camino de la Pañoleta  Espartinas Pueblo620"/>
    <x v="2"/>
    <n v="289990"/>
    <x v="4"/>
    <n v="180"/>
    <x v="0"/>
    <x v="0"/>
    <x v="0"/>
    <x v="0"/>
    <x v="0"/>
    <s v=""/>
    <n v="289990"/>
    <n v="1611.0555555555557"/>
    <n v="72497.5"/>
    <s v="COMPRA"/>
  </r>
  <r>
    <s v="Chalet pareado en camino de las Huertas  Gelves621"/>
    <x v="2"/>
    <n v="250000"/>
    <x v="4"/>
    <n v="126"/>
    <x v="0"/>
    <x v="0"/>
    <x v="0"/>
    <x v="0"/>
    <x v="0"/>
    <s v=""/>
    <n v="250000"/>
    <n v="1984.1269841269841"/>
    <n v="62500"/>
    <s v="COMPRA"/>
  </r>
  <r>
    <s v="Chalet pareado en Cazorla  Bollullos de la Mitacion622"/>
    <x v="2"/>
    <n v="199000"/>
    <x v="2"/>
    <n v="145"/>
    <x v="0"/>
    <x v="0"/>
    <x v="0"/>
    <x v="0"/>
    <x v="0"/>
    <s v=""/>
    <n v="199000"/>
    <n v="1372.4137931034484"/>
    <n v="66333.333333333328"/>
    <s v="COMPRA"/>
  </r>
  <r>
    <s v="Chalet pareado en Entrenúcleos  Dos Hermanas623"/>
    <x v="2"/>
    <n v="455000"/>
    <x v="4"/>
    <n v="178"/>
    <x v="0"/>
    <x v="0"/>
    <x v="0"/>
    <x v="0"/>
    <x v="0"/>
    <s v=""/>
    <n v="455000"/>
    <n v="2556.1797752808989"/>
    <n v="113750"/>
    <s v="COMPRA"/>
  </r>
  <r>
    <s v="Chalet pareado en Espartinas Pueblo  Espartinas624"/>
    <x v="2"/>
    <n v="281999"/>
    <x v="4"/>
    <n v="160"/>
    <x v="0"/>
    <x v="0"/>
    <x v="0"/>
    <x v="0"/>
    <x v="0"/>
    <s v=""/>
    <n v="281999"/>
    <n v="1762.4937500000001"/>
    <n v="70499.75"/>
    <s v="COMPRA"/>
  </r>
  <r>
    <s v="Chalet pareado en Gelves 625"/>
    <x v="2"/>
    <n v="279800"/>
    <x v="4"/>
    <n v="120"/>
    <x v="0"/>
    <x v="0"/>
    <x v="0"/>
    <x v="0"/>
    <x v="0"/>
    <s v=""/>
    <n v="279800"/>
    <n v="2331.6666666666665"/>
    <n v="69950"/>
    <s v="COMPRA"/>
  </r>
  <r>
    <s v="Chalet pareado en Gelves 626"/>
    <x v="2"/>
    <n v="258000"/>
    <x v="4"/>
    <n v="167"/>
    <x v="0"/>
    <x v="0"/>
    <x v="0"/>
    <x v="0"/>
    <x v="0"/>
    <s v=""/>
    <n v="258000"/>
    <n v="1544.9101796407185"/>
    <n v="64500"/>
    <s v="COMPRA"/>
  </r>
  <r>
    <s v="Chalet pareado en Gelves 627"/>
    <x v="2"/>
    <n v="268000"/>
    <x v="4"/>
    <n v="167"/>
    <x v="0"/>
    <x v="0"/>
    <x v="0"/>
    <x v="0"/>
    <x v="0"/>
    <s v=""/>
    <n v="268000"/>
    <n v="1604.7904191616767"/>
    <n v="67000"/>
    <s v="COMPRA"/>
  </r>
  <r>
    <s v="Chalet pareado en lentisco  Ciudad Aljarafe629"/>
    <x v="2"/>
    <n v="268000"/>
    <x v="4"/>
    <n v="242"/>
    <x v="0"/>
    <x v="0"/>
    <x v="0"/>
    <x v="0"/>
    <x v="0"/>
    <s v=""/>
    <n v="268000"/>
    <n v="1107.4380165289256"/>
    <n v="67000"/>
    <s v="COMPRA"/>
  </r>
  <r>
    <s v="Chalet pareado en Nueva Alcalá  Alcalá de Guadaira630"/>
    <x v="2"/>
    <n v="428400"/>
    <x v="4"/>
    <n v="274"/>
    <x v="0"/>
    <x v="0"/>
    <x v="0"/>
    <x v="0"/>
    <x v="0"/>
    <s v=""/>
    <n v="428400"/>
    <n v="1563.5036496350365"/>
    <n v="107100"/>
    <s v="COMPRA"/>
  </r>
  <r>
    <s v="Chalet pareado en Palomares del Río 631"/>
    <x v="2"/>
    <n v="319000"/>
    <x v="4"/>
    <n v="189"/>
    <x v="0"/>
    <x v="0"/>
    <x v="0"/>
    <x v="0"/>
    <x v="0"/>
    <s v=""/>
    <n v="319000"/>
    <n v="1687.8306878306878"/>
    <n v="79750"/>
    <s v="COMPRA"/>
  </r>
  <r>
    <s v="Chalet pareado en Palomares del Río 632"/>
    <x v="2"/>
    <n v="184900"/>
    <x v="4"/>
    <n v="138"/>
    <x v="0"/>
    <x v="0"/>
    <x v="0"/>
    <x v="0"/>
    <x v="0"/>
    <s v=""/>
    <n v="184900"/>
    <n v="1339.855072463768"/>
    <n v="46225"/>
    <s v="COMPRA"/>
  </r>
  <r>
    <s v="Chalet pareado en Salteras 633"/>
    <x v="2"/>
    <n v="265000"/>
    <x v="4"/>
    <n v="208"/>
    <x v="0"/>
    <x v="0"/>
    <x v="0"/>
    <x v="0"/>
    <x v="0"/>
    <s v=""/>
    <n v="265000"/>
    <n v="1274.0384615384614"/>
    <n v="66250"/>
    <s v="COMPRA"/>
  </r>
  <r>
    <s v="Chalet pareado en Sanlúcar la Mayor 634"/>
    <x v="2"/>
    <n v="220000"/>
    <x v="2"/>
    <n v="124"/>
    <x v="0"/>
    <x v="0"/>
    <x v="0"/>
    <x v="0"/>
    <x v="0"/>
    <s v=""/>
    <n v="220000"/>
    <n v="1774.1935483870968"/>
    <n v="73333.333333333328"/>
    <s v="COMPRA"/>
  </r>
  <r>
    <s v="Chalet pareado en Sanlúcar la Mayor 635"/>
    <x v="2"/>
    <n v="280000"/>
    <x v="4"/>
    <n v="137"/>
    <x v="0"/>
    <x v="0"/>
    <x v="0"/>
    <x v="0"/>
    <x v="0"/>
    <s v=""/>
    <n v="280000"/>
    <n v="2043.7956204379561"/>
    <n v="70000"/>
    <s v="COMPRA"/>
  </r>
  <r>
    <s v="Chalet pareado en Santiponce 636"/>
    <x v="2"/>
    <n v="299900"/>
    <x v="1"/>
    <n v="336"/>
    <x v="0"/>
    <x v="0"/>
    <x v="0"/>
    <x v="0"/>
    <x v="0"/>
    <s v=""/>
    <n v="299900"/>
    <n v="892.55952380952385"/>
    <n v="59980"/>
    <s v="COMPRA"/>
  </r>
  <r>
    <s v="Chalet pareado en Simon Verde  Mairena del Aljarafe637"/>
    <x v="2"/>
    <n v="290000"/>
    <x v="1"/>
    <n v="169"/>
    <x v="0"/>
    <x v="0"/>
    <x v="0"/>
    <x v="0"/>
    <x v="0"/>
    <s v=""/>
    <n v="290000"/>
    <n v="1715.9763313609467"/>
    <n v="58000"/>
    <s v="COMPRA"/>
  </r>
  <r>
    <s v="Chalet pareado en calle 28 de Febrero  Castilleja de la Cuesta639"/>
    <x v="2"/>
    <n v="365000"/>
    <x v="4"/>
    <n v="139"/>
    <x v="0"/>
    <x v="0"/>
    <x v="0"/>
    <x v="0"/>
    <x v="0"/>
    <s v=""/>
    <n v="365000"/>
    <n v="2625.8992805755397"/>
    <n v="91250"/>
    <s v="COMPRA"/>
  </r>
  <r>
    <s v="Chalet pareado en calle San Martín de Porres  1640"/>
    <x v="2"/>
    <n v="256000"/>
    <x v="2"/>
    <n v="161"/>
    <x v="0"/>
    <x v="0"/>
    <x v="0"/>
    <x v="0"/>
    <x v="0"/>
    <s v=""/>
    <n v="256000"/>
    <n v="1590.0621118012423"/>
    <n v="85333.333333333328"/>
    <s v="COMPRA"/>
  </r>
  <r>
    <s v="Casa o chalet independiente en urbanizacion loreto  s/n641"/>
    <x v="2"/>
    <n v="370000"/>
    <x v="5"/>
    <n v="286"/>
    <x v="0"/>
    <x v="0"/>
    <x v="0"/>
    <x v="0"/>
    <x v="0"/>
    <s v=""/>
    <n v="370000"/>
    <n v="1293.7062937062938"/>
    <n v="61666.666666666664"/>
    <s v="COMPRA"/>
  </r>
  <r>
    <s v="Casa o chalet independiente en Gines 642"/>
    <x v="2"/>
    <n v="399990"/>
    <x v="1"/>
    <n v="522"/>
    <x v="0"/>
    <x v="0"/>
    <x v="0"/>
    <x v="0"/>
    <x v="0"/>
    <s v=""/>
    <n v="399990"/>
    <n v="766.26436781609198"/>
    <n v="79998"/>
    <s v="COMPRA"/>
  </r>
  <r>
    <s v="Casa o chalet independiente en calle Haza de la Era  Gines643"/>
    <x v="2"/>
    <n v="390000"/>
    <x v="1"/>
    <n v="235"/>
    <x v="0"/>
    <x v="0"/>
    <x v="0"/>
    <x v="0"/>
    <x v="0"/>
    <s v=""/>
    <n v="390000"/>
    <n v="1659.5744680851064"/>
    <n v="78000"/>
    <s v="COMPRA"/>
  </r>
  <r>
    <s v="Casa o chalet independiente en Ramal de Espartinas  Espartinas644"/>
    <x v="2"/>
    <n v="290000"/>
    <x v="4"/>
    <n v="244"/>
    <x v="0"/>
    <x v="0"/>
    <x v="0"/>
    <x v="0"/>
    <x v="0"/>
    <s v=""/>
    <n v="290000"/>
    <n v="1188.5245901639344"/>
    <n v="72500"/>
    <s v="COMPRA"/>
  </r>
  <r>
    <s v="Chalet en Urbanización santa isabel  Coria del Río645"/>
    <x v="2"/>
    <n v="153000"/>
    <x v="8"/>
    <n v="750"/>
    <x v="0"/>
    <x v="0"/>
    <x v="0"/>
    <x v="0"/>
    <x v="0"/>
    <s v=""/>
    <n v="153000"/>
    <n v="204"/>
    <n v="153000"/>
    <s v="COMPRA"/>
  </r>
  <r>
    <s v="Chalet pareado en Loreto  Espartinas646"/>
    <x v="2"/>
    <n v="280000"/>
    <x v="4"/>
    <n v="225"/>
    <x v="0"/>
    <x v="0"/>
    <x v="0"/>
    <x v="0"/>
    <x v="0"/>
    <s v=""/>
    <n v="280000"/>
    <n v="1244.4444444444443"/>
    <n v="70000"/>
    <s v="COMPRA"/>
  </r>
  <r>
    <s v="Casa o chalet independiente en Gines 647"/>
    <x v="2"/>
    <n v="450000"/>
    <x v="4"/>
    <n v="278"/>
    <x v="0"/>
    <x v="0"/>
    <x v="0"/>
    <x v="0"/>
    <x v="0"/>
    <s v=""/>
    <n v="450000"/>
    <n v="1618.705035971223"/>
    <n v="112500"/>
    <s v="COMPRA"/>
  </r>
  <r>
    <s v="Casa o chalet independiente en calle Benedicto XVI  s/n648"/>
    <x v="2"/>
    <n v="310000"/>
    <x v="4"/>
    <n v="150"/>
    <x v="0"/>
    <x v="0"/>
    <x v="0"/>
    <x v="0"/>
    <x v="0"/>
    <s v=""/>
    <n v="310000"/>
    <n v="2066.6666666666665"/>
    <n v="77500"/>
    <s v="COMPRA"/>
  </r>
  <r>
    <s v="Casa o chalet independiente en calle Jardines de Triana  Espartinas Pueblo649"/>
    <x v="2"/>
    <n v="310000"/>
    <x v="4"/>
    <n v="234"/>
    <x v="0"/>
    <x v="0"/>
    <x v="0"/>
    <x v="0"/>
    <x v="0"/>
    <s v=""/>
    <n v="310000"/>
    <n v="1324.7863247863247"/>
    <n v="77500"/>
    <s v="COMPRA"/>
  </r>
  <r>
    <s v="Casa o chalet independiente en calle Desmarojadores  Ramal de Espartinas650"/>
    <x v="2"/>
    <n v="348000"/>
    <x v="1"/>
    <n v="177"/>
    <x v="0"/>
    <x v="0"/>
    <x v="0"/>
    <x v="0"/>
    <x v="0"/>
    <s v=""/>
    <n v="348000"/>
    <n v="1966.1016949152543"/>
    <n v="69600"/>
    <s v="COMPRA"/>
  </r>
  <r>
    <s v="Casa o chalet independiente en calle Pepe Pinto  Centro651"/>
    <x v="2"/>
    <n v="438000"/>
    <x v="1"/>
    <n v="233"/>
    <x v="0"/>
    <x v="0"/>
    <x v="0"/>
    <x v="0"/>
    <x v="0"/>
    <s v=""/>
    <n v="438000"/>
    <n v="1879.8283261802576"/>
    <n v="87600"/>
    <s v="COMPRA"/>
  </r>
  <r>
    <s v="Casa o chalet independiente en calle Severo Ochoa  s/n652"/>
    <x v="2"/>
    <n v="345000"/>
    <x v="4"/>
    <n v="210"/>
    <x v="0"/>
    <x v="0"/>
    <x v="0"/>
    <x v="0"/>
    <x v="0"/>
    <s v=""/>
    <n v="345000"/>
    <n v="1642.8571428571429"/>
    <n v="86250"/>
    <s v="COMPRA"/>
  </r>
  <r>
    <s v="Casa o chalet independiente en Urbanizacion Las Provincias  11653"/>
    <x v="2"/>
    <n v="380000"/>
    <x v="4"/>
    <n v="180"/>
    <x v="0"/>
    <x v="0"/>
    <x v="0"/>
    <x v="0"/>
    <x v="0"/>
    <s v=""/>
    <n v="380000"/>
    <n v="2111.1111111111113"/>
    <n v="95000"/>
    <s v="COMPRA"/>
  </r>
  <r>
    <s v="Chalet pareado en calle Machuca  s/n654"/>
    <x v="2"/>
    <n v="270000"/>
    <x v="4"/>
    <n v="231"/>
    <x v="0"/>
    <x v="0"/>
    <x v="0"/>
    <x v="0"/>
    <x v="0"/>
    <s v=""/>
    <n v="270000"/>
    <n v="1168.8311688311687"/>
    <n v="67500"/>
    <s v="COMPRA"/>
  </r>
  <r>
    <s v="Chalet pareado en calle Jardines de San Telmo  s/n655"/>
    <x v="2"/>
    <n v="250000"/>
    <x v="2"/>
    <n v="140"/>
    <x v="0"/>
    <x v="0"/>
    <x v="0"/>
    <x v="0"/>
    <x v="0"/>
    <s v=""/>
    <n v="250000"/>
    <n v="1785.7142857142858"/>
    <n v="83333.333333333328"/>
    <s v="COMPRA"/>
  </r>
  <r>
    <s v="Casa o chalet independiente en nuestra señora del rosario  s/n656"/>
    <x v="2"/>
    <n v="350000"/>
    <x v="4"/>
    <n v="194"/>
    <x v="0"/>
    <x v="0"/>
    <x v="0"/>
    <x v="0"/>
    <x v="0"/>
    <s v=""/>
    <n v="350000"/>
    <n v="1804.1237113402062"/>
    <n v="87500"/>
    <s v="COMPRA"/>
  </r>
  <r>
    <s v="Chalet pareado en Barrio Alto  San Juan de Aznalfarache657"/>
    <x v="2"/>
    <n v="229500"/>
    <x v="5"/>
    <n v="224"/>
    <x v="0"/>
    <x v="0"/>
    <x v="0"/>
    <x v="0"/>
    <x v="0"/>
    <s v=""/>
    <n v="229500"/>
    <n v="1024.5535714285713"/>
    <n v="38250"/>
    <s v="COMPRA"/>
  </r>
  <r>
    <s v="Casa o chalet independiente en avenida Jacaranda  El Zaudín - Club de Golf658"/>
    <x v="2"/>
    <n v="1150000"/>
    <x v="4"/>
    <n v="655"/>
    <x v="0"/>
    <x v="0"/>
    <x v="0"/>
    <x v="0"/>
    <x v="0"/>
    <s v=""/>
    <n v="1150000"/>
    <n v="1755.7251908396947"/>
    <n v="287500"/>
    <s v="COMPRA"/>
  </r>
  <r>
    <s v="Casa o chalet independiente en Barrio Alto  San Juan de Aznalfarache659"/>
    <x v="2"/>
    <n v="259900"/>
    <x v="1"/>
    <n v="372"/>
    <x v="0"/>
    <x v="0"/>
    <x v="0"/>
    <x v="0"/>
    <x v="0"/>
    <s v=""/>
    <n v="259900"/>
    <n v="698.6559139784946"/>
    <n v="51980"/>
    <s v="COMPRA"/>
  </r>
  <r>
    <s v="Chalet pareado en calle de los Narcisos  Bernabéu-Hispanoamérica1793"/>
    <x v="0"/>
    <n v="2700000"/>
    <x v="0"/>
    <n v="630"/>
    <x v="0"/>
    <x v="0"/>
    <x v="0"/>
    <x v="0"/>
    <x v="0"/>
    <s v=""/>
    <n v="2700000"/>
    <n v="4285.7142857142853"/>
    <n v="337500"/>
    <s v="COMPRA"/>
  </r>
  <r>
    <s v="Chalet adosado en El Soto de la Moraleja  La Moraleja1794"/>
    <x v="0"/>
    <n v="1100000"/>
    <x v="4"/>
    <n v="160"/>
    <x v="0"/>
    <x v="0"/>
    <x v="0"/>
    <x v="0"/>
    <x v="0"/>
    <s v=""/>
    <n v="1100000"/>
    <n v="6875"/>
    <n v="275000"/>
    <s v="COMPRA"/>
  </r>
  <r>
    <s v="Chalet adosado en calle Peñuelas  Daganzo de Arriba1795"/>
    <x v="0"/>
    <n v="359500"/>
    <x v="2"/>
    <n v="126"/>
    <x v="0"/>
    <x v="0"/>
    <x v="0"/>
    <x v="0"/>
    <x v="0"/>
    <s v=""/>
    <n v="359500"/>
    <n v="2853.1746031746034"/>
    <n v="119833.33333333333"/>
    <s v="COMPRA"/>
  </r>
  <r>
    <s v="Chalet adosado en calle Miguel de Cervantes  La Cárcaba - El Encinar - Montemolinos1797"/>
    <x v="0"/>
    <n v="464900"/>
    <x v="2"/>
    <n v="252"/>
    <x v="0"/>
    <x v="0"/>
    <x v="0"/>
    <x v="0"/>
    <x v="0"/>
    <s v=""/>
    <n v="464900"/>
    <n v="1844.8412698412699"/>
    <n v="154966.66666666666"/>
    <s v="COMPRA"/>
  </r>
  <r>
    <s v="Chalet adosado en calle de Ribadeo  Las Castañeras - Bulevar1798"/>
    <x v="0"/>
    <n v="479900"/>
    <x v="2"/>
    <n v="201"/>
    <x v="0"/>
    <x v="0"/>
    <x v="0"/>
    <x v="0"/>
    <x v="0"/>
    <s v=""/>
    <n v="479900"/>
    <n v="2387.5621890547263"/>
    <n v="159966.66666666666"/>
    <s v="COMPRA"/>
  </r>
  <r>
    <s v="Chalet adosado en calle Río Guadarrama  Zona el Caño1799"/>
    <x v="0"/>
    <n v="459900"/>
    <x v="4"/>
    <n v="250"/>
    <x v="0"/>
    <x v="0"/>
    <x v="0"/>
    <x v="0"/>
    <x v="0"/>
    <s v=""/>
    <n v="459900"/>
    <n v="1839.6"/>
    <n v="114975"/>
    <s v="COMPRA"/>
  </r>
  <r>
    <s v="Chalet adosado en avenida Valdelacea  Zona el Caño1800"/>
    <x v="0"/>
    <n v="434900"/>
    <x v="2"/>
    <n v="216"/>
    <x v="0"/>
    <x v="0"/>
    <x v="0"/>
    <x v="0"/>
    <x v="0"/>
    <s v=""/>
    <n v="434900"/>
    <n v="2013.4259259259259"/>
    <n v="144966.66666666666"/>
    <s v="COMPRA"/>
  </r>
  <r>
    <s v="Chalet adosado en calle San Juan de Alicante  Urbanización Mediterráneo1801"/>
    <x v="0"/>
    <n v="410000"/>
    <x v="4"/>
    <n v="240"/>
    <x v="0"/>
    <x v="0"/>
    <x v="0"/>
    <x v="0"/>
    <x v="0"/>
    <s v=""/>
    <n v="410000"/>
    <n v="1708.3333333333333"/>
    <n v="102500"/>
    <s v="COMPRA"/>
  </r>
  <r>
    <s v="Chalet pareado en avenida del Valle  Batres1802"/>
    <x v="0"/>
    <n v="599000"/>
    <x v="5"/>
    <n v="385"/>
    <x v="0"/>
    <x v="0"/>
    <x v="0"/>
    <x v="0"/>
    <x v="0"/>
    <s v=""/>
    <n v="599000"/>
    <n v="1555.8441558441559"/>
    <n v="99833.333333333328"/>
    <s v="COMPRA"/>
  </r>
  <r>
    <s v="Chalet pareado en avenida del Cantábrico  Las Castañeras - Bulevar1803"/>
    <x v="0"/>
    <n v="479900"/>
    <x v="4"/>
    <n v="166"/>
    <x v="0"/>
    <x v="0"/>
    <x v="0"/>
    <x v="0"/>
    <x v="0"/>
    <s v=""/>
    <n v="479900"/>
    <n v="2890.9638554216867"/>
    <n v="119975"/>
    <s v="COMPRA"/>
  </r>
  <r>
    <s v="Chalet adosado en Benito Pérez Galdós  s/n1805"/>
    <x v="0"/>
    <n v="525000"/>
    <x v="2"/>
    <n v="247"/>
    <x v="0"/>
    <x v="0"/>
    <x v="0"/>
    <x v="0"/>
    <x v="0"/>
    <s v=""/>
    <n v="525000"/>
    <n v="2125.5060728744938"/>
    <n v="175000"/>
    <s v="COMPRA"/>
  </r>
  <r>
    <s v="Chalet adosado en Benito Pérez Galdós  s/n1806"/>
    <x v="0"/>
    <n v="495000"/>
    <x v="2"/>
    <n v="247"/>
    <x v="0"/>
    <x v="0"/>
    <x v="0"/>
    <x v="0"/>
    <x v="0"/>
    <s v=""/>
    <n v="495000"/>
    <n v="2004.0485829959514"/>
    <n v="165000"/>
    <s v="COMPRA"/>
  </r>
  <r>
    <s v="Chalet adosado en Benito Pérez Galdós  s/n1807"/>
    <x v="0"/>
    <n v="490000"/>
    <x v="2"/>
    <n v="247"/>
    <x v="0"/>
    <x v="0"/>
    <x v="0"/>
    <x v="0"/>
    <x v="0"/>
    <s v=""/>
    <n v="490000"/>
    <n v="1983.8056680161944"/>
    <n v="163333.33333333334"/>
    <s v="COMPRA"/>
  </r>
  <r>
    <s v="Chalet en Fuente del Berro  Madrid1808"/>
    <x v="0"/>
    <n v="2350000"/>
    <x v="1"/>
    <n v="239"/>
    <x v="0"/>
    <x v="0"/>
    <x v="0"/>
    <x v="0"/>
    <x v="0"/>
    <s v=""/>
    <n v="2350000"/>
    <n v="9832.635983263599"/>
    <n v="470000"/>
    <s v="COMPRA"/>
  </r>
  <r>
    <s v="Chalet en Fuente del Berro  Madrid1809"/>
    <x v="0"/>
    <n v="2350000"/>
    <x v="1"/>
    <n v="239"/>
    <x v="0"/>
    <x v="0"/>
    <x v="0"/>
    <x v="0"/>
    <x v="0"/>
    <s v=""/>
    <n v="2350000"/>
    <n v="9832.635983263599"/>
    <n v="470000"/>
    <s v="COMPRA"/>
  </r>
  <r>
    <s v="Chalet pareado en Valdepastores - Las Encinas  Boadilla del Monte1810"/>
    <x v="0"/>
    <n v="1025000"/>
    <x v="1"/>
    <n v="391"/>
    <x v="0"/>
    <x v="0"/>
    <x v="0"/>
    <x v="0"/>
    <x v="0"/>
    <s v=""/>
    <n v="1025000"/>
    <n v="2621.4833759590792"/>
    <n v="205000"/>
    <s v="COMPRA"/>
  </r>
  <r>
    <s v="Chalet adosado en Campo de las Naciones-Corralejos  Madrid1811"/>
    <x v="0"/>
    <n v="1210000"/>
    <x v="1"/>
    <n v="367"/>
    <x v="0"/>
    <x v="0"/>
    <x v="0"/>
    <x v="0"/>
    <x v="0"/>
    <s v=""/>
    <n v="1210000"/>
    <n v="3297.0027247956405"/>
    <n v="242000"/>
    <s v="COMPRA"/>
  </r>
  <r>
    <s v="Chalet adosado en San Agustin de Guadalix 1812"/>
    <x v="0"/>
    <n v="549000"/>
    <x v="4"/>
    <n v="200"/>
    <x v="0"/>
    <x v="0"/>
    <x v="0"/>
    <x v="0"/>
    <x v="0"/>
    <s v=""/>
    <n v="549000"/>
    <n v="2745"/>
    <n v="137250"/>
    <s v="COMPRA"/>
  </r>
  <r>
    <s v="Chalet adosado en paseo de La Habana  Nueva España1813"/>
    <x v="0"/>
    <n v="2950000"/>
    <x v="1"/>
    <n v="420"/>
    <x v="0"/>
    <x v="0"/>
    <x v="0"/>
    <x v="0"/>
    <x v="0"/>
    <s v=""/>
    <n v="2950000"/>
    <n v="7023.8095238095239"/>
    <n v="590000"/>
    <s v="COMPRA"/>
  </r>
  <r>
    <s v="Chalet adosado en calle del Nardo  El Soto de la Moraleja1814"/>
    <x v="0"/>
    <n v="1450000"/>
    <x v="4"/>
    <n v="197"/>
    <x v="0"/>
    <x v="0"/>
    <x v="0"/>
    <x v="0"/>
    <x v="0"/>
    <s v=""/>
    <n v="1450000"/>
    <n v="7360.406091370558"/>
    <n v="362500"/>
    <s v="COMPRA"/>
  </r>
  <r>
    <s v="Chalet adosado en avenida de Luis García Cereceda  91815"/>
    <x v="0"/>
    <n v="4250000"/>
    <x v="1"/>
    <n v="395"/>
    <x v="0"/>
    <x v="0"/>
    <x v="0"/>
    <x v="0"/>
    <x v="0"/>
    <s v=""/>
    <n v="4250000"/>
    <n v="10759.493670886075"/>
    <n v="850000"/>
    <s v="COMPRA"/>
  </r>
  <r>
    <s v="Chalet adosado en Fuente el Saz de Jarama 1817"/>
    <x v="0"/>
    <n v="330000"/>
    <x v="2"/>
    <n v="150"/>
    <x v="0"/>
    <x v="0"/>
    <x v="0"/>
    <x v="0"/>
    <x v="0"/>
    <s v=""/>
    <n v="330000"/>
    <n v="2200"/>
    <n v="110000"/>
    <s v="COMPRA"/>
  </r>
  <r>
    <s v="Chalet adosado en Sector 3  Getafe1818"/>
    <x v="0"/>
    <n v="520000"/>
    <x v="1"/>
    <n v="286"/>
    <x v="0"/>
    <x v="0"/>
    <x v="0"/>
    <x v="0"/>
    <x v="0"/>
    <s v=""/>
    <n v="520000"/>
    <n v="1818.1818181818182"/>
    <n v="104000"/>
    <s v="COMPRA"/>
  </r>
  <r>
    <s v="Chalet adosado en Casarrubuelos 1819"/>
    <x v="0"/>
    <n v="300000"/>
    <x v="2"/>
    <n v="297"/>
    <x v="0"/>
    <x v="0"/>
    <x v="0"/>
    <x v="0"/>
    <x v="0"/>
    <s v=""/>
    <n v="300000"/>
    <n v="1010.10101010101"/>
    <n v="100000"/>
    <s v="COMPRA"/>
  </r>
  <r>
    <s v="Chalet adosado en Alameda de Osuna  Madrid1820"/>
    <x v="0"/>
    <n v="1225000"/>
    <x v="5"/>
    <n v="271"/>
    <x v="0"/>
    <x v="0"/>
    <x v="0"/>
    <x v="0"/>
    <x v="0"/>
    <s v=""/>
    <n v="1225000"/>
    <n v="4520.2952029520293"/>
    <n v="204166.66666666666"/>
    <s v="COMPRA"/>
  </r>
  <r>
    <s v="Chalet pareado en María Moliner  441821"/>
    <x v="0"/>
    <n v="589000"/>
    <x v="2"/>
    <n v="218"/>
    <x v="0"/>
    <x v="0"/>
    <x v="0"/>
    <x v="0"/>
    <x v="0"/>
    <s v=""/>
    <n v="589000"/>
    <n v="2701.8348623853212"/>
    <n v="196333.33333333334"/>
    <s v="COMPRA"/>
  </r>
  <r>
    <s v="Chalet adosado en ronda de Castilla Oeste  1771822"/>
    <x v="0"/>
    <n v="517000"/>
    <x v="4"/>
    <n v="278"/>
    <x v="0"/>
    <x v="0"/>
    <x v="0"/>
    <x v="0"/>
    <x v="0"/>
    <s v=""/>
    <n v="517000"/>
    <n v="1859.7122302158273"/>
    <n v="129250"/>
    <s v="COMPRA"/>
  </r>
  <r>
    <s v="Chalet adosado en Pintores-Ferial  Parla1823"/>
    <x v="0"/>
    <n v="399000"/>
    <x v="4"/>
    <n v="220"/>
    <x v="0"/>
    <x v="0"/>
    <x v="0"/>
    <x v="0"/>
    <x v="0"/>
    <s v=""/>
    <n v="399000"/>
    <n v="1813.6363636363637"/>
    <n v="99750"/>
    <s v="COMPRA"/>
  </r>
  <r>
    <s v="Chalet pareado en Bernabéu-Hispanoamérica  Madrid1824"/>
    <x v="0"/>
    <n v="3000000"/>
    <x v="4"/>
    <n v="269"/>
    <x v="0"/>
    <x v="0"/>
    <x v="0"/>
    <x v="0"/>
    <x v="0"/>
    <s v=""/>
    <n v="3000000"/>
    <n v="11152.416356877324"/>
    <n v="750000"/>
    <s v="COMPRA"/>
  </r>
  <r>
    <s v="Chalet en Parque Boadilla  Boadilla del Monte1825"/>
    <x v="0"/>
    <n v="3595000"/>
    <x v="5"/>
    <n v="690"/>
    <x v="0"/>
    <x v="0"/>
    <x v="0"/>
    <x v="0"/>
    <x v="0"/>
    <s v=""/>
    <n v="3595000"/>
    <n v="5210.144927536232"/>
    <n v="599166.66666666663"/>
    <s v="COMPRA"/>
  </r>
  <r>
    <s v="Chalet en El Soto de la Moraleja  La Moraleja1827"/>
    <x v="0"/>
    <n v="1100000"/>
    <x v="4"/>
    <n v="160"/>
    <x v="0"/>
    <x v="0"/>
    <x v="0"/>
    <x v="0"/>
    <x v="0"/>
    <s v=""/>
    <n v="1100000"/>
    <n v="6875"/>
    <n v="275000"/>
    <s v="COMPRA"/>
  </r>
  <r>
    <s v="Chalet pareado en Cuevas - Ilustración  Ciempozuelos1828"/>
    <x v="0"/>
    <n v="260000"/>
    <x v="2"/>
    <n v="150"/>
    <x v="0"/>
    <x v="0"/>
    <x v="0"/>
    <x v="0"/>
    <x v="0"/>
    <s v=""/>
    <n v="260000"/>
    <n v="1733.3333333333333"/>
    <n v="86666.666666666672"/>
    <s v="COMPRA"/>
  </r>
  <r>
    <s v="Chalet pareado en Nueva España  Madrid1829"/>
    <x v="0"/>
    <n v="4500000"/>
    <x v="4"/>
    <n v="692"/>
    <x v="0"/>
    <x v="0"/>
    <x v="0"/>
    <x v="0"/>
    <x v="0"/>
    <s v=""/>
    <n v="4500000"/>
    <n v="6502.8901734104047"/>
    <n v="1125000"/>
    <s v="COMPRA"/>
  </r>
  <r>
    <s v="Chalet adosado en Aravaca  Madrid1830"/>
    <x v="0"/>
    <n v="1790000"/>
    <x v="5"/>
    <n v="480"/>
    <x v="0"/>
    <x v="0"/>
    <x v="0"/>
    <x v="0"/>
    <x v="0"/>
    <s v=""/>
    <n v="1790000"/>
    <n v="3729.1666666666665"/>
    <n v="298333.33333333331"/>
    <s v="COMPRA"/>
  </r>
  <r>
    <s v="Chalet pareado en avenida Mataespesa  Alpedrete1831"/>
    <x v="0"/>
    <n v="379900"/>
    <x v="1"/>
    <n v="237"/>
    <x v="0"/>
    <x v="0"/>
    <x v="0"/>
    <x v="0"/>
    <x v="0"/>
    <s v=""/>
    <n v="379900"/>
    <n v="1602.9535864978902"/>
    <n v="75980"/>
    <s v="COMPRA"/>
  </r>
  <r>
    <s v="Chalet pareado en Canillejas  Madrid1832"/>
    <x v="0"/>
    <n v="1160000"/>
    <x v="5"/>
    <n v="306"/>
    <x v="0"/>
    <x v="0"/>
    <x v="0"/>
    <x v="0"/>
    <x v="0"/>
    <s v=""/>
    <n v="1160000"/>
    <n v="3790.8496732026142"/>
    <n v="193333.33333333334"/>
    <s v="COMPRA"/>
  </r>
  <r>
    <s v="Chalet pareado en calle Genil  s/n1833"/>
    <x v="0"/>
    <n v="640000"/>
    <x v="4"/>
    <n v="243"/>
    <x v="0"/>
    <x v="0"/>
    <x v="0"/>
    <x v="0"/>
    <x v="0"/>
    <s v=""/>
    <n v="640000"/>
    <n v="2633.7448559670784"/>
    <n v="160000"/>
    <s v="COMPRA"/>
  </r>
  <r>
    <s v="Chalet pareado en paseo de Alcobendas  s/n1834"/>
    <x v="0"/>
    <n v="3400000"/>
    <x v="7"/>
    <n v="691"/>
    <x v="0"/>
    <x v="0"/>
    <x v="0"/>
    <x v="0"/>
    <x v="0"/>
    <s v=""/>
    <n v="3400000"/>
    <n v="4920.4052098408101"/>
    <n v="485714.28571428574"/>
    <s v="COMPRA"/>
  </r>
  <r>
    <s v="Chalet adosado en avenida Estrella Polar  s/n1835"/>
    <x v="0"/>
    <n v="505000"/>
    <x v="2"/>
    <n v="136"/>
    <x v="0"/>
    <x v="0"/>
    <x v="0"/>
    <x v="0"/>
    <x v="0"/>
    <s v=""/>
    <n v="505000"/>
    <n v="3713.2352941176468"/>
    <n v="168333.33333333334"/>
    <s v="COMPRA"/>
  </r>
  <r>
    <s v="Chalet adosado en avenida Estrella Polar  s/n1836"/>
    <x v="0"/>
    <n v="524000"/>
    <x v="2"/>
    <n v="137"/>
    <x v="0"/>
    <x v="0"/>
    <x v="0"/>
    <x v="0"/>
    <x v="0"/>
    <s v=""/>
    <n v="524000"/>
    <n v="3824.817518248175"/>
    <n v="174666.66666666666"/>
    <s v="COMPRA"/>
  </r>
  <r>
    <s v="Chalet adosado en avenida Estrella Polar  s/n1837"/>
    <x v="0"/>
    <n v="570000"/>
    <x v="2"/>
    <n v="146"/>
    <x v="0"/>
    <x v="0"/>
    <x v="0"/>
    <x v="0"/>
    <x v="0"/>
    <s v=""/>
    <n v="570000"/>
    <n v="3904.1095890410961"/>
    <n v="190000"/>
    <s v="COMPRA"/>
  </r>
  <r>
    <s v="Chalet adosado en calle Julián Camarillo  561838"/>
    <x v="0"/>
    <n v="1249900"/>
    <x v="4"/>
    <n v="242"/>
    <x v="0"/>
    <x v="0"/>
    <x v="0"/>
    <x v="0"/>
    <x v="0"/>
    <s v=""/>
    <n v="1249900"/>
    <n v="5164.8760330578516"/>
    <n v="312475"/>
    <s v="COMPRA"/>
  </r>
  <r>
    <s v="Chalet adosado en Solagua  Leganés1839"/>
    <x v="0"/>
    <n v="570000"/>
    <x v="4"/>
    <n v="175"/>
    <x v="0"/>
    <x v="0"/>
    <x v="0"/>
    <x v="0"/>
    <x v="0"/>
    <s v=""/>
    <n v="570000"/>
    <n v="3257.1428571428573"/>
    <n v="142500"/>
    <s v="COMPRA"/>
  </r>
  <r>
    <s v="Chalet adosado en Amelia Earhart  161840"/>
    <x v="0"/>
    <n v="480000"/>
    <x v="2"/>
    <n v="211"/>
    <x v="0"/>
    <x v="0"/>
    <x v="0"/>
    <x v="0"/>
    <x v="0"/>
    <s v=""/>
    <n v="480000"/>
    <n v="2274.8815165876777"/>
    <n v="160000"/>
    <s v="COMPRA"/>
  </r>
  <r>
    <s v="Chalet adosado en Amelia Earhart  161841"/>
    <x v="0"/>
    <n v="475000"/>
    <x v="2"/>
    <n v="215"/>
    <x v="0"/>
    <x v="0"/>
    <x v="0"/>
    <x v="0"/>
    <x v="0"/>
    <s v=""/>
    <n v="475000"/>
    <n v="2209.3023255813955"/>
    <n v="158333.33333333334"/>
    <s v="COMPRA"/>
  </r>
  <r>
    <s v="Chalet pareado en Timón  Madrid1842"/>
    <x v="0"/>
    <n v="825000"/>
    <x v="4"/>
    <n v="302"/>
    <x v="0"/>
    <x v="0"/>
    <x v="0"/>
    <x v="0"/>
    <x v="0"/>
    <s v=""/>
    <n v="825000"/>
    <n v="2731.7880794701987"/>
    <n v="206250"/>
    <s v="COMPRA"/>
  </r>
  <r>
    <s v="Chalet adosado en calle Traviata  Los Satélites - Roza Martín1843"/>
    <x v="0"/>
    <n v="1230000"/>
    <x v="4"/>
    <n v="346"/>
    <x v="0"/>
    <x v="0"/>
    <x v="0"/>
    <x v="0"/>
    <x v="0"/>
    <s v=""/>
    <n v="1230000"/>
    <n v="3554.9132947976877"/>
    <n v="307500"/>
    <s v="COMPRA"/>
  </r>
  <r>
    <s v="Chalet adosado en El Soto de la Moraleja  La Moraleja1844"/>
    <x v="0"/>
    <n v="1100000"/>
    <x v="4"/>
    <n v="158"/>
    <x v="0"/>
    <x v="0"/>
    <x v="0"/>
    <x v="0"/>
    <x v="0"/>
    <s v=""/>
    <n v="1100000"/>
    <n v="6962.0253164556962"/>
    <n v="275000"/>
    <s v="COMPRA"/>
  </r>
  <r>
    <s v="Chalet pareado en El Soto de la Moraleja  La Moraleja1845"/>
    <x v="0"/>
    <n v="1895000"/>
    <x v="4"/>
    <n v="285"/>
    <x v="0"/>
    <x v="0"/>
    <x v="0"/>
    <x v="0"/>
    <x v="0"/>
    <s v=""/>
    <n v="1895000"/>
    <n v="6649.1228070175439"/>
    <n v="473750"/>
    <s v="COMPRA"/>
  </r>
  <r>
    <s v="Chalet pareado en calle de la Dalia  El Soto de la Moraleja1846"/>
    <x v="0"/>
    <n v="1450000"/>
    <x v="4"/>
    <n v="300"/>
    <x v="0"/>
    <x v="0"/>
    <x v="0"/>
    <x v="0"/>
    <x v="0"/>
    <s v=""/>
    <n v="1450000"/>
    <n v="4833.333333333333"/>
    <n v="362500"/>
    <s v="COMPRA"/>
  </r>
  <r>
    <s v="Chalet pareado en Peñagrande  Madrid1847"/>
    <x v="0"/>
    <n v="1490000"/>
    <x v="5"/>
    <n v="426"/>
    <x v="0"/>
    <x v="0"/>
    <x v="0"/>
    <x v="0"/>
    <x v="0"/>
    <s v=""/>
    <n v="1490000"/>
    <n v="3497.6525821596242"/>
    <n v="248333.33333333334"/>
    <s v="COMPRA"/>
  </r>
  <r>
    <s v="Chalet pareado en Palomas  Madrid1848"/>
    <x v="0"/>
    <n v="1690000"/>
    <x v="1"/>
    <n v="460"/>
    <x v="0"/>
    <x v="0"/>
    <x v="0"/>
    <x v="0"/>
    <x v="0"/>
    <s v=""/>
    <n v="1690000"/>
    <n v="3673.913043478261"/>
    <n v="338000"/>
    <s v="COMPRA"/>
  </r>
  <r>
    <s v="Chalet pareado en Canillejas  Madrid1849"/>
    <x v="0"/>
    <n v="1160000"/>
    <x v="5"/>
    <n v="306"/>
    <x v="0"/>
    <x v="0"/>
    <x v="0"/>
    <x v="0"/>
    <x v="0"/>
    <s v=""/>
    <n v="1160000"/>
    <n v="3790.8496732026142"/>
    <n v="193333.33333333334"/>
    <s v="COMPRA"/>
  </r>
  <r>
    <s v="Chalet pareado en Conde Orgaz-Piovera  Madrid1850"/>
    <x v="0"/>
    <n v="2180000"/>
    <x v="1"/>
    <n v="400"/>
    <x v="0"/>
    <x v="0"/>
    <x v="0"/>
    <x v="0"/>
    <x v="0"/>
    <s v=""/>
    <n v="2180000"/>
    <n v="5450"/>
    <n v="436000"/>
    <s v="COMPRA"/>
  </r>
  <r>
    <s v="Chalet adosado en Conde Orgaz-Piovera  Madrid1851"/>
    <x v="0"/>
    <n v="1890000"/>
    <x v="1"/>
    <n v="385"/>
    <x v="0"/>
    <x v="0"/>
    <x v="0"/>
    <x v="0"/>
    <x v="0"/>
    <s v=""/>
    <n v="1890000"/>
    <n v="4909.090909090909"/>
    <n v="378000"/>
    <s v="COMPRA"/>
  </r>
  <r>
    <s v="Chalet pareado en Palomas  Madrid1852"/>
    <x v="0"/>
    <n v="1220000"/>
    <x v="2"/>
    <n v="200"/>
    <x v="0"/>
    <x v="0"/>
    <x v="0"/>
    <x v="0"/>
    <x v="0"/>
    <s v=""/>
    <n v="1220000"/>
    <n v="6100"/>
    <n v="406666.66666666669"/>
    <s v="COMPRA"/>
  </r>
  <r>
    <s v="Chalet pareado en Palomas  Madrid1853"/>
    <x v="0"/>
    <n v="1220000"/>
    <x v="2"/>
    <n v="200"/>
    <x v="0"/>
    <x v="0"/>
    <x v="0"/>
    <x v="0"/>
    <x v="0"/>
    <s v=""/>
    <n v="1220000"/>
    <n v="6100"/>
    <n v="406666.66666666669"/>
    <s v="COMPRA"/>
  </r>
  <r>
    <s v="Chalet adosado en Nueva España  Madrid1854"/>
    <x v="0"/>
    <n v="2950000"/>
    <x v="1"/>
    <n v="366"/>
    <x v="0"/>
    <x v="0"/>
    <x v="0"/>
    <x v="0"/>
    <x v="0"/>
    <s v=""/>
    <n v="2950000"/>
    <n v="8060.109289617486"/>
    <n v="590000"/>
    <s v="COMPRA"/>
  </r>
  <r>
    <s v="Chalet adosado en Conde Orgaz-Piovera  Madrid1855"/>
    <x v="0"/>
    <n v="2500000"/>
    <x v="1"/>
    <n v="520"/>
    <x v="0"/>
    <x v="0"/>
    <x v="0"/>
    <x v="0"/>
    <x v="0"/>
    <s v=""/>
    <n v="2500000"/>
    <n v="4807.6923076923076"/>
    <n v="500000"/>
    <s v="COMPRA"/>
  </r>
  <r>
    <s v="Chalet adosado en calle Julián Camarillo  561858"/>
    <x v="0"/>
    <n v="1349900"/>
    <x v="4"/>
    <n v="282"/>
    <x v="0"/>
    <x v="0"/>
    <x v="0"/>
    <x v="0"/>
    <x v="0"/>
    <s v=""/>
    <n v="1349900"/>
    <n v="4786.8794326241132"/>
    <n v="337475"/>
    <s v="COMPRA"/>
  </r>
  <r>
    <s v="Chalet adosado en La Finca  Pozuelo de Alarcón1860"/>
    <x v="0"/>
    <n v="1990000"/>
    <x v="4"/>
    <n v="504"/>
    <x v="0"/>
    <x v="0"/>
    <x v="0"/>
    <x v="0"/>
    <x v="0"/>
    <s v=""/>
    <n v="1990000"/>
    <n v="3948.4126984126983"/>
    <n v="497500"/>
    <s v="COMPRA"/>
  </r>
  <r>
    <s v="Chalet pareado en La Fortuna  Leganés1861"/>
    <x v="0"/>
    <n v="580000"/>
    <x v="1"/>
    <n v="322"/>
    <x v="0"/>
    <x v="0"/>
    <x v="0"/>
    <x v="0"/>
    <x v="0"/>
    <s v=""/>
    <n v="580000"/>
    <n v="1801.2422360248447"/>
    <n v="116000"/>
    <s v="COMPRA"/>
  </r>
  <r>
    <s v="Chalet adosado en Hospital  Valdemoro1862"/>
    <x v="0"/>
    <n v="385000"/>
    <x v="1"/>
    <n v="165"/>
    <x v="0"/>
    <x v="0"/>
    <x v="0"/>
    <x v="0"/>
    <x v="0"/>
    <s v=""/>
    <n v="385000"/>
    <n v="2333.3333333333335"/>
    <n v="77000"/>
    <s v="COMPRA"/>
  </r>
  <r>
    <s v="Chalet pareado en calle Cigüela  s/n1863"/>
    <x v="0"/>
    <n v="750000"/>
    <x v="4"/>
    <n v="233"/>
    <x v="0"/>
    <x v="0"/>
    <x v="0"/>
    <x v="0"/>
    <x v="0"/>
    <s v=""/>
    <n v="750000"/>
    <n v="3218.8841201716737"/>
    <n v="187500"/>
    <s v="COMPRA"/>
  </r>
  <r>
    <s v="Chalet adosado en Palomas  Madrid1864"/>
    <x v="0"/>
    <n v="1650000"/>
    <x v="1"/>
    <n v="462"/>
    <x v="0"/>
    <x v="0"/>
    <x v="0"/>
    <x v="0"/>
    <x v="0"/>
    <s v=""/>
    <n v="1650000"/>
    <n v="3571.4285714285716"/>
    <n v="330000"/>
    <s v="COMPRA"/>
  </r>
  <r>
    <s v="Chalet adosado en Las Vegas - El Pozanco - Adelfillas  Colmenar Viejo1865"/>
    <x v="0"/>
    <n v="690000"/>
    <x v="4"/>
    <n v="350"/>
    <x v="0"/>
    <x v="0"/>
    <x v="0"/>
    <x v="0"/>
    <x v="0"/>
    <s v=""/>
    <n v="690000"/>
    <n v="1971.4285714285713"/>
    <n v="172500"/>
    <s v="COMPRA"/>
  </r>
  <r>
    <s v="Chalet pareado en Cortijo Sur  Boadilla del Monte1866"/>
    <x v="0"/>
    <n v="1150000"/>
    <x v="4"/>
    <n v="404"/>
    <x v="0"/>
    <x v="0"/>
    <x v="0"/>
    <x v="0"/>
    <x v="0"/>
    <s v=""/>
    <n v="1150000"/>
    <n v="2846.5346534653463"/>
    <n v="287500"/>
    <s v="COMPRA"/>
  </r>
  <r>
    <s v="Chalet adosado en calle del Enfriadero  La Navata1868"/>
    <x v="0"/>
    <n v="420000"/>
    <x v="4"/>
    <n v="177"/>
    <x v="0"/>
    <x v="0"/>
    <x v="0"/>
    <x v="0"/>
    <x v="0"/>
    <s v=""/>
    <n v="420000"/>
    <n v="2372.8813559322034"/>
    <n v="105000"/>
    <s v="COMPRA"/>
  </r>
  <r>
    <s v="Chalet adosado en Batres 1869"/>
    <x v="0"/>
    <n v="330000"/>
    <x v="4"/>
    <n v="285"/>
    <x v="0"/>
    <x v="0"/>
    <x v="0"/>
    <x v="0"/>
    <x v="0"/>
    <s v=""/>
    <n v="330000"/>
    <n v="1157.8947368421052"/>
    <n v="82500"/>
    <s v="COMPRA"/>
  </r>
  <r>
    <s v="Chalet pareado en Encinar de los Reyes  La Moraleja1870"/>
    <x v="0"/>
    <n v="2350000"/>
    <x v="4"/>
    <n v="358"/>
    <x v="0"/>
    <x v="0"/>
    <x v="0"/>
    <x v="0"/>
    <x v="0"/>
    <s v=""/>
    <n v="2350000"/>
    <n v="6564.2458100558661"/>
    <n v="587500"/>
    <s v="COMPRA"/>
  </r>
  <r>
    <s v="Chalet pareado en avenida de las Rozuelas  Casco Antiguo1871"/>
    <x v="0"/>
    <n v="935000"/>
    <x v="1"/>
    <n v="310"/>
    <x v="0"/>
    <x v="0"/>
    <x v="0"/>
    <x v="0"/>
    <x v="0"/>
    <s v=""/>
    <n v="935000"/>
    <n v="3016.1290322580644"/>
    <n v="187000"/>
    <s v="COMPRA"/>
  </r>
  <r>
    <s v="Chalet pareado en avenida de las Rozuelas  Casco Antiguo1872"/>
    <x v="0"/>
    <n v="1150000"/>
    <x v="1"/>
    <n v="310"/>
    <x v="0"/>
    <x v="0"/>
    <x v="0"/>
    <x v="0"/>
    <x v="0"/>
    <s v=""/>
    <n v="1150000"/>
    <n v="3709.6774193548385"/>
    <n v="230000"/>
    <s v="COMPRA"/>
  </r>
  <r>
    <s v="Chalet adosado en calle de Estanislao Gómez  Palomas1874"/>
    <x v="0"/>
    <n v="1250000"/>
    <x v="5"/>
    <n v="353"/>
    <x v="0"/>
    <x v="0"/>
    <x v="0"/>
    <x v="0"/>
    <x v="0"/>
    <s v=""/>
    <n v="1250000"/>
    <n v="3541.0764872521245"/>
    <n v="208333.33333333334"/>
    <s v="COMPRA"/>
  </r>
  <r>
    <s v="Chalet adosado en calle de Estanislao Gómez  Palomas1875"/>
    <x v="0"/>
    <n v="1250000"/>
    <x v="5"/>
    <n v="353"/>
    <x v="0"/>
    <x v="0"/>
    <x v="0"/>
    <x v="0"/>
    <x v="0"/>
    <s v=""/>
    <n v="1250000"/>
    <n v="3541.0764872521245"/>
    <n v="208333.33333333334"/>
    <s v="COMPRA"/>
  </r>
  <r>
    <s v="Chalet adosado en calle de Estanislao Gómez  Palomas1876"/>
    <x v="0"/>
    <n v="1250000"/>
    <x v="5"/>
    <n v="353"/>
    <x v="0"/>
    <x v="0"/>
    <x v="0"/>
    <x v="0"/>
    <x v="0"/>
    <s v=""/>
    <n v="1250000"/>
    <n v="3541.0764872521245"/>
    <n v="208333.33333333334"/>
    <s v="COMPRA"/>
  </r>
  <r>
    <s v="Chalet adosado en paseo de La Habana  Nueva España1877"/>
    <x v="0"/>
    <n v="2950000"/>
    <x v="1"/>
    <n v="395"/>
    <x v="0"/>
    <x v="0"/>
    <x v="0"/>
    <x v="0"/>
    <x v="0"/>
    <s v=""/>
    <n v="2950000"/>
    <n v="7468.3544303797471"/>
    <n v="590000"/>
    <s v="COMPRA"/>
  </r>
  <r>
    <s v="Chalet adosado en Palomas  Madrid1878"/>
    <x v="0"/>
    <n v="1495000"/>
    <x v="7"/>
    <n v="332"/>
    <x v="0"/>
    <x v="0"/>
    <x v="0"/>
    <x v="0"/>
    <x v="0"/>
    <s v=""/>
    <n v="1495000"/>
    <n v="4503.0120481927706"/>
    <n v="213571.42857142858"/>
    <s v="COMPRA"/>
  </r>
  <r>
    <s v="Chalet pareado en calle de Eduardo Mazón  Palomas1879"/>
    <x v="0"/>
    <n v="1220000"/>
    <x v="4"/>
    <n v="177"/>
    <x v="0"/>
    <x v="0"/>
    <x v="0"/>
    <x v="0"/>
    <x v="0"/>
    <s v=""/>
    <n v="1220000"/>
    <n v="6892.6553672316386"/>
    <n v="305000"/>
    <s v="COMPRA"/>
  </r>
  <r>
    <s v="Chalet adosado en El Soto de la Moraleja  La Moraleja1880"/>
    <x v="0"/>
    <n v="1250000"/>
    <x v="2"/>
    <n v="200"/>
    <x v="0"/>
    <x v="0"/>
    <x v="0"/>
    <x v="0"/>
    <x v="0"/>
    <s v=""/>
    <n v="1250000"/>
    <n v="6250"/>
    <n v="416666.66666666669"/>
    <s v="COMPRA"/>
  </r>
  <r>
    <s v="Chalet pareado en Nueva España  Madrid1881"/>
    <x v="0"/>
    <n v="3950000"/>
    <x v="0"/>
    <n v="766"/>
    <x v="0"/>
    <x v="0"/>
    <x v="0"/>
    <x v="0"/>
    <x v="0"/>
    <s v=""/>
    <n v="3950000"/>
    <n v="5156.6579634464752"/>
    <n v="493750"/>
    <s v="COMPRA"/>
  </r>
  <r>
    <s v="Chalet pareado en Arquitectura  Zona Estación1882"/>
    <x v="0"/>
    <n v="1700000"/>
    <x v="4"/>
    <n v="345"/>
    <x v="0"/>
    <x v="0"/>
    <x v="0"/>
    <x v="0"/>
    <x v="0"/>
    <s v=""/>
    <n v="1700000"/>
    <n v="4927.536231884058"/>
    <n v="425000"/>
    <s v="COMPRA"/>
  </r>
  <r>
    <s v="Chalet adosado en calle Lugano  Parquelagos - Puente Nuevo1883"/>
    <x v="0"/>
    <n v="735000"/>
    <x v="5"/>
    <n v="341"/>
    <x v="0"/>
    <x v="0"/>
    <x v="0"/>
    <x v="0"/>
    <x v="0"/>
    <s v=""/>
    <n v="735000"/>
    <n v="2155.425219941349"/>
    <n v="122500"/>
    <s v="COMPRA"/>
  </r>
  <r>
    <s v="Chalet adosado en calle Gutiérrez Soto  Sector b1884"/>
    <x v="0"/>
    <n v="820000"/>
    <x v="4"/>
    <n v="250"/>
    <x v="0"/>
    <x v="0"/>
    <x v="0"/>
    <x v="0"/>
    <x v="0"/>
    <s v=""/>
    <n v="820000"/>
    <n v="3280"/>
    <n v="205000"/>
    <s v="COMPRA"/>
  </r>
  <r>
    <s v="Chalet adosado en Sector 3  Getafe1885"/>
    <x v="0"/>
    <n v="475000"/>
    <x v="1"/>
    <n v="163"/>
    <x v="0"/>
    <x v="0"/>
    <x v="0"/>
    <x v="0"/>
    <x v="0"/>
    <s v=""/>
    <n v="475000"/>
    <n v="2914.1104294478528"/>
    <n v="95000"/>
    <s v="COMPRA"/>
  </r>
  <r>
    <s v="Chalet adosado en Sector 3  Getafe1886"/>
    <x v="0"/>
    <n v="475000"/>
    <x v="1"/>
    <n v="163"/>
    <x v="0"/>
    <x v="0"/>
    <x v="0"/>
    <x v="0"/>
    <x v="0"/>
    <s v=""/>
    <n v="475000"/>
    <n v="2914.1104294478528"/>
    <n v="95000"/>
    <s v="COMPRA"/>
  </r>
  <r>
    <s v="Chalet adosado en Las Matas- Peñascales  Las Rozas de Madrid1887"/>
    <x v="0"/>
    <n v="675000"/>
    <x v="4"/>
    <n v="300"/>
    <x v="0"/>
    <x v="0"/>
    <x v="0"/>
    <x v="0"/>
    <x v="0"/>
    <s v=""/>
    <n v="675000"/>
    <n v="2250"/>
    <n v="168750"/>
    <s v="COMPRA"/>
  </r>
  <r>
    <s v="Chalet pareado en calle de Eduardo Mazón  Palomas1888"/>
    <x v="0"/>
    <n v="1220000"/>
    <x v="2"/>
    <n v="270"/>
    <x v="0"/>
    <x v="0"/>
    <x v="0"/>
    <x v="0"/>
    <x v="0"/>
    <s v=""/>
    <n v="1220000"/>
    <n v="4518.5185185185182"/>
    <n v="406666.66666666669"/>
    <s v="COMPRA"/>
  </r>
  <r>
    <s v="Chalet en Somosaguas  Pozuelo de Alarcón1889"/>
    <x v="0"/>
    <n v="3150000"/>
    <x v="4"/>
    <n v="575"/>
    <x v="0"/>
    <x v="0"/>
    <x v="0"/>
    <x v="0"/>
    <x v="0"/>
    <s v=""/>
    <n v="3150000"/>
    <n v="5478.260869565217"/>
    <n v="787500"/>
    <s v="COMPRA"/>
  </r>
  <r>
    <s v="Chalet pareado en Valdemarín  Madrid1890"/>
    <x v="0"/>
    <n v="3700000"/>
    <x v="7"/>
    <n v="562"/>
    <x v="0"/>
    <x v="0"/>
    <x v="0"/>
    <x v="0"/>
    <x v="0"/>
    <s v=""/>
    <n v="3700000"/>
    <n v="6583.6298932384343"/>
    <n v="528571.42857142852"/>
    <s v="COMPRA"/>
  </r>
  <r>
    <s v="Chalet adosado en travesía de Hondorrio  El Olivar - La Magdalena1891"/>
    <x v="0"/>
    <n v="595000"/>
    <x v="1"/>
    <n v="315"/>
    <x v="0"/>
    <x v="0"/>
    <x v="0"/>
    <x v="0"/>
    <x v="0"/>
    <s v=""/>
    <n v="595000"/>
    <n v="1888.8888888888889"/>
    <n v="119000"/>
    <s v="COMPRA"/>
  </r>
  <r>
    <s v="Chalet adosado en San Andrés  Colmenar Viejo1892"/>
    <x v="0"/>
    <n v="478000"/>
    <x v="2"/>
    <n v="152"/>
    <x v="0"/>
    <x v="0"/>
    <x v="0"/>
    <x v="0"/>
    <x v="0"/>
    <s v=""/>
    <n v="478000"/>
    <n v="3144.7368421052633"/>
    <n v="159333.33333333334"/>
    <s v="COMPRA"/>
  </r>
  <r>
    <s v="Chalet adosado en paseo de los Lagos  La Finca1893"/>
    <x v="0"/>
    <n v="2950000"/>
    <x v="2"/>
    <n v="585"/>
    <x v="0"/>
    <x v="0"/>
    <x v="0"/>
    <x v="0"/>
    <x v="0"/>
    <s v=""/>
    <n v="2950000"/>
    <n v="5042.735042735043"/>
    <n v="983333.33333333337"/>
    <s v="COMPRA"/>
  </r>
  <r>
    <s v="Chalet adosado en calle de Federico Gravina  s/n1894"/>
    <x v="0"/>
    <n v="950000"/>
    <x v="4"/>
    <n v="306"/>
    <x v="0"/>
    <x v="0"/>
    <x v="0"/>
    <x v="0"/>
    <x v="0"/>
    <s v=""/>
    <n v="950000"/>
    <n v="3104.5751633986929"/>
    <n v="237500"/>
    <s v="COMPRA"/>
  </r>
  <r>
    <s v="Chalet adosado en Conde Orgaz-Piovera  Madrid1895"/>
    <x v="0"/>
    <n v="1800000"/>
    <x v="5"/>
    <n v="400"/>
    <x v="0"/>
    <x v="0"/>
    <x v="0"/>
    <x v="0"/>
    <x v="0"/>
    <s v=""/>
    <n v="1800000"/>
    <n v="4500"/>
    <n v="300000"/>
    <s v="COMPRA"/>
  </r>
  <r>
    <s v="Chalet adosado en Conde Orgaz-Piovera  Madrid1896"/>
    <x v="0"/>
    <n v="1800000"/>
    <x v="5"/>
    <n v="400"/>
    <x v="0"/>
    <x v="0"/>
    <x v="0"/>
    <x v="0"/>
    <x v="0"/>
    <s v=""/>
    <n v="1800000"/>
    <n v="4500"/>
    <n v="300000"/>
    <s v="COMPRA"/>
  </r>
  <r>
    <s v="Chalet adosado en Conde Orgaz-Piovera  Madrid1897"/>
    <x v="0"/>
    <n v="1800000"/>
    <x v="5"/>
    <n v="400"/>
    <x v="0"/>
    <x v="0"/>
    <x v="0"/>
    <x v="0"/>
    <x v="0"/>
    <s v=""/>
    <n v="1800000"/>
    <n v="4500"/>
    <n v="300000"/>
    <s v="COMPRA"/>
  </r>
  <r>
    <s v="Chalet pareado en paseo de Alcobendas  El Soto de la Moraleja1898"/>
    <x v="0"/>
    <n v="3400000"/>
    <x v="7"/>
    <n v="691"/>
    <x v="0"/>
    <x v="0"/>
    <x v="0"/>
    <x v="0"/>
    <x v="0"/>
    <s v=""/>
    <n v="3400000"/>
    <n v="4920.4052098408101"/>
    <n v="485714.28571428574"/>
    <s v="COMPRA"/>
  </r>
  <r>
    <s v="Chalet adosado en avenida Príncipe de Asturias  Miramadrid1899"/>
    <x v="0"/>
    <n v="539900"/>
    <x v="4"/>
    <n v="245"/>
    <x v="0"/>
    <x v="0"/>
    <x v="0"/>
    <x v="0"/>
    <x v="0"/>
    <s v=""/>
    <n v="539900"/>
    <n v="2203.6734693877552"/>
    <n v="134975"/>
    <s v="COMPRA"/>
  </r>
  <r>
    <s v="Chalet en calle del Camino de la Huerta  La Moraleja urbanización1900"/>
    <x v="0"/>
    <n v="7500000"/>
    <x v="5"/>
    <n v="1000"/>
    <x v="0"/>
    <x v="0"/>
    <x v="0"/>
    <x v="0"/>
    <x v="0"/>
    <s v=""/>
    <n v="7500000"/>
    <n v="7500"/>
    <n v="1250000"/>
    <s v="COMPRA"/>
  </r>
  <r>
    <s v="Chalet pareado en Cabo de Trafalgar  111901"/>
    <x v="0"/>
    <n v="939000"/>
    <x v="1"/>
    <n v="378"/>
    <x v="0"/>
    <x v="0"/>
    <x v="0"/>
    <x v="0"/>
    <x v="0"/>
    <s v=""/>
    <n v="939000"/>
    <n v="2484.1269841269841"/>
    <n v="187800"/>
    <s v="COMPRA"/>
  </r>
  <r>
    <s v="Chalet adosado en Francisco Pizarro  81902"/>
    <x v="0"/>
    <n v="870000"/>
    <x v="1"/>
    <n v="329"/>
    <x v="0"/>
    <x v="0"/>
    <x v="0"/>
    <x v="0"/>
    <x v="0"/>
    <s v=""/>
    <n v="870000"/>
    <n v="2644.3768996960484"/>
    <n v="174000"/>
    <s v="COMPRA"/>
  </r>
  <r>
    <s v="Chalet adosado en Francisco Pizarro  81903"/>
    <x v="0"/>
    <n v="860000"/>
    <x v="1"/>
    <n v="329"/>
    <x v="0"/>
    <x v="0"/>
    <x v="0"/>
    <x v="0"/>
    <x v="0"/>
    <s v=""/>
    <n v="860000"/>
    <n v="2613.9817629179333"/>
    <n v="172000"/>
    <s v="COMPRA"/>
  </r>
  <r>
    <s v="Chalet adosado en Francisco Pizarro  81904"/>
    <x v="0"/>
    <n v="950000"/>
    <x v="1"/>
    <n v="340"/>
    <x v="0"/>
    <x v="0"/>
    <x v="0"/>
    <x v="0"/>
    <x v="0"/>
    <s v=""/>
    <n v="950000"/>
    <n v="2794.1176470588234"/>
    <n v="190000"/>
    <s v="COMPRA"/>
  </r>
  <r>
    <s v="Chalet pareado en calle Mirlo  s/n1905"/>
    <x v="0"/>
    <n v="1350000"/>
    <x v="5"/>
    <n v="400"/>
    <x v="0"/>
    <x v="0"/>
    <x v="0"/>
    <x v="0"/>
    <x v="0"/>
    <s v=""/>
    <n v="1350000"/>
    <n v="3375"/>
    <n v="225000"/>
    <s v="COMPRA"/>
  </r>
  <r>
    <s v="Chalet adosado en Conde Orgaz-Piovera  Madrid1906"/>
    <x v="0"/>
    <n v="1995000"/>
    <x v="1"/>
    <n v="312"/>
    <x v="0"/>
    <x v="0"/>
    <x v="0"/>
    <x v="0"/>
    <x v="0"/>
    <s v=""/>
    <n v="1995000"/>
    <n v="6394.2307692307695"/>
    <n v="399000"/>
    <s v="COMPRA"/>
  </r>
  <r>
    <s v="Chalet adosado en Conde Orgaz-Piovera  Madrid1907"/>
    <x v="0"/>
    <n v="1995000"/>
    <x v="1"/>
    <n v="312"/>
    <x v="0"/>
    <x v="0"/>
    <x v="0"/>
    <x v="0"/>
    <x v="0"/>
    <s v=""/>
    <n v="1995000"/>
    <n v="6394.2307692307695"/>
    <n v="399000"/>
    <s v="COMPRA"/>
  </r>
  <r>
    <s v="Chalet pareado en paseo de Alcobendas  El Soto de la Moraleja1908"/>
    <x v="0"/>
    <n v="3400000"/>
    <x v="7"/>
    <n v="691"/>
    <x v="0"/>
    <x v="0"/>
    <x v="0"/>
    <x v="0"/>
    <x v="0"/>
    <s v=""/>
    <n v="3400000"/>
    <n v="4920.4052098408101"/>
    <n v="485714.28571428574"/>
    <s v="COMPRA"/>
  </r>
  <r>
    <s v="Chalet adosado en calle Yecla  s/n1909"/>
    <x v="0"/>
    <n v="675000"/>
    <x v="1"/>
    <n v="268"/>
    <x v="0"/>
    <x v="0"/>
    <x v="0"/>
    <x v="0"/>
    <x v="0"/>
    <s v=""/>
    <n v="675000"/>
    <n v="2518.6567164179105"/>
    <n v="135000"/>
    <s v="COMPRA"/>
  </r>
  <r>
    <s v="Chalet pareado en Peñagrande  Madrid1910"/>
    <x v="0"/>
    <n v="1495000"/>
    <x v="5"/>
    <n v="439"/>
    <x v="0"/>
    <x v="0"/>
    <x v="0"/>
    <x v="0"/>
    <x v="0"/>
    <s v=""/>
    <n v="1495000"/>
    <n v="3405.4669703872437"/>
    <n v="249166.66666666666"/>
    <s v="COMPRA"/>
  </r>
  <r>
    <s v="Chalet pareado en Peñagrande  Madrid1911"/>
    <x v="0"/>
    <n v="1435000"/>
    <x v="5"/>
    <n v="388"/>
    <x v="0"/>
    <x v="0"/>
    <x v="0"/>
    <x v="0"/>
    <x v="0"/>
    <s v=""/>
    <n v="1435000"/>
    <n v="3698.4536082474228"/>
    <n v="239166.66666666666"/>
    <s v="COMPRA"/>
  </r>
  <r>
    <s v="Chalet pareado en Peñagrande  Madrid1912"/>
    <x v="0"/>
    <n v="1435000"/>
    <x v="5"/>
    <n v="388"/>
    <x v="0"/>
    <x v="0"/>
    <x v="0"/>
    <x v="0"/>
    <x v="0"/>
    <s v=""/>
    <n v="1435000"/>
    <n v="3698.4536082474228"/>
    <n v="239166.66666666666"/>
    <s v="COMPRA"/>
  </r>
  <r>
    <s v="Chalet pareado en Peñagrande  Madrid1913"/>
    <x v="0"/>
    <n v="1435000"/>
    <x v="5"/>
    <n v="388"/>
    <x v="0"/>
    <x v="0"/>
    <x v="0"/>
    <x v="0"/>
    <x v="0"/>
    <s v=""/>
    <n v="1435000"/>
    <n v="3698.4536082474228"/>
    <n v="239166.66666666666"/>
    <s v="COMPRA"/>
  </r>
  <r>
    <s v="Chalet adosado en El Soto de la Moraleja  La Moraleja1914"/>
    <x v="0"/>
    <n v="1390000"/>
    <x v="5"/>
    <n v="260"/>
    <x v="0"/>
    <x v="0"/>
    <x v="0"/>
    <x v="0"/>
    <x v="0"/>
    <s v=""/>
    <n v="1390000"/>
    <n v="5346.1538461538457"/>
    <n v="231666.66666666666"/>
    <s v="COMPRA"/>
  </r>
  <r>
    <s v="Chalet pareado en La Moraleja urbanización  La Moraleja1915"/>
    <x v="0"/>
    <n v="3395000"/>
    <x v="1"/>
    <n v="363"/>
    <x v="0"/>
    <x v="0"/>
    <x v="0"/>
    <x v="0"/>
    <x v="0"/>
    <s v=""/>
    <n v="3395000"/>
    <n v="9352.6170798898074"/>
    <n v="679000"/>
    <s v="COMPRA"/>
  </r>
  <r>
    <s v="Chalet pareado en calle de Aragón  Zona Estación1916"/>
    <x v="0"/>
    <n v="1590000"/>
    <x v="4"/>
    <n v="348"/>
    <x v="0"/>
    <x v="0"/>
    <x v="0"/>
    <x v="0"/>
    <x v="0"/>
    <s v=""/>
    <n v="1590000"/>
    <n v="4568.9655172413795"/>
    <n v="397500"/>
    <s v="COMPRA"/>
  </r>
  <r>
    <s v="Chalet pareado en calle Severo María Agustín  Zona Estación1917"/>
    <x v="0"/>
    <n v="1550000"/>
    <x v="4"/>
    <n v="348"/>
    <x v="0"/>
    <x v="0"/>
    <x v="0"/>
    <x v="0"/>
    <x v="0"/>
    <s v=""/>
    <n v="1550000"/>
    <n v="4454.022988505747"/>
    <n v="387500"/>
    <s v="COMPRA"/>
  </r>
  <r>
    <s v="Chalet pareado en Club de Golf  Las Rozas de Madrid1918"/>
    <x v="0"/>
    <n v="915000"/>
    <x v="1"/>
    <n v="451"/>
    <x v="0"/>
    <x v="0"/>
    <x v="0"/>
    <x v="0"/>
    <x v="0"/>
    <s v=""/>
    <n v="915000"/>
    <n v="2028.8248337028824"/>
    <n v="183000"/>
    <s v="COMPRA"/>
  </r>
  <r>
    <s v="Chalet adosado en calle de Jorge Manrique  Algete1920"/>
    <x v="0"/>
    <n v="495000"/>
    <x v="4"/>
    <n v="220"/>
    <x v="0"/>
    <x v="0"/>
    <x v="0"/>
    <x v="0"/>
    <x v="0"/>
    <s v=""/>
    <n v="495000"/>
    <n v="2250"/>
    <n v="123750"/>
    <s v="COMPRA"/>
  </r>
  <r>
    <s v="Chalet adosado en Marazuela- El Torreón  Las Rozas de Madrid1921"/>
    <x v="0"/>
    <n v="755000"/>
    <x v="7"/>
    <n v="468"/>
    <x v="0"/>
    <x v="0"/>
    <x v="0"/>
    <x v="0"/>
    <x v="0"/>
    <s v=""/>
    <n v="755000"/>
    <n v="1613.2478632478633"/>
    <n v="107857.14285714286"/>
    <s v="COMPRA"/>
  </r>
  <r>
    <s v="Chalet pareado en calle Jaraíz  Club de Golf1922"/>
    <x v="0"/>
    <n v="995000"/>
    <x v="6"/>
    <n v="462"/>
    <x v="0"/>
    <x v="0"/>
    <x v="0"/>
    <x v="0"/>
    <x v="0"/>
    <s v=""/>
    <n v="995000"/>
    <n v="2153.6796536796537"/>
    <n v="99500"/>
    <s v="COMPRA"/>
  </r>
  <r>
    <s v="Chalet adosado en calle del Quejigo  El Soto de la Moraleja1923"/>
    <x v="0"/>
    <n v="1500000"/>
    <x v="4"/>
    <n v="217"/>
    <x v="0"/>
    <x v="0"/>
    <x v="0"/>
    <x v="0"/>
    <x v="0"/>
    <s v=""/>
    <n v="1500000"/>
    <n v="6912.442396313364"/>
    <n v="375000"/>
    <s v="COMPRA"/>
  </r>
  <r>
    <s v="Chalet adosado en calle del Abedul  s/n1926"/>
    <x v="0"/>
    <n v="550000"/>
    <x v="4"/>
    <n v="238"/>
    <x v="0"/>
    <x v="0"/>
    <x v="0"/>
    <x v="0"/>
    <x v="0"/>
    <s v=""/>
    <n v="550000"/>
    <n v="2310.9243697478992"/>
    <n v="137500"/>
    <s v="COMPRA"/>
  </r>
  <r>
    <s v="Chalet adosado en avenida de la Reina Sofía  Leganés norte1927"/>
    <x v="0"/>
    <n v="539990"/>
    <x v="4"/>
    <n v="281"/>
    <x v="0"/>
    <x v="0"/>
    <x v="0"/>
    <x v="0"/>
    <x v="0"/>
    <s v=""/>
    <n v="539990"/>
    <n v="1921.6725978647687"/>
    <n v="134997.5"/>
    <s v="COMPRA"/>
  </r>
  <r>
    <s v="Chalet pareado en calle Fuente Marcela  991928"/>
    <x v="0"/>
    <n v="1079900"/>
    <x v="1"/>
    <n v="372"/>
    <x v="0"/>
    <x v="0"/>
    <x v="0"/>
    <x v="0"/>
    <x v="0"/>
    <s v=""/>
    <n v="1079900"/>
    <n v="2902.9569892473119"/>
    <n v="215980"/>
    <s v="COMPRA"/>
  </r>
  <r>
    <s v="Chalet adosado en calle Río Júcar  Los Llanos - Valle Pardo1929"/>
    <x v="0"/>
    <n v="649900"/>
    <x v="2"/>
    <n v="257"/>
    <x v="0"/>
    <x v="0"/>
    <x v="0"/>
    <x v="0"/>
    <x v="0"/>
    <s v=""/>
    <n v="649900"/>
    <n v="2528.793774319066"/>
    <n v="216633.33333333334"/>
    <s v="COMPRA"/>
  </r>
  <r>
    <s v="Chalet adosado en calle Valle del Oro  Centro1930"/>
    <x v="0"/>
    <n v="629900"/>
    <x v="4"/>
    <n v="264"/>
    <x v="0"/>
    <x v="0"/>
    <x v="0"/>
    <x v="0"/>
    <x v="0"/>
    <s v=""/>
    <n v="629900"/>
    <n v="2385.9848484848485"/>
    <n v="157475"/>
    <s v="COMPRA"/>
  </r>
  <r>
    <s v="Chalet pareado en calle de San Luis Gonzaga  Centro1931"/>
    <x v="0"/>
    <n v="585000"/>
    <x v="4"/>
    <n v="220"/>
    <x v="0"/>
    <x v="0"/>
    <x v="0"/>
    <x v="0"/>
    <x v="0"/>
    <s v=""/>
    <n v="585000"/>
    <n v="2659.090909090909"/>
    <n v="146250"/>
    <s v="COMPRA"/>
  </r>
  <r>
    <s v="Chalet pareado en calle del Ganges  Ciudalcampo1932"/>
    <x v="0"/>
    <n v="1395000"/>
    <x v="6"/>
    <n v="930"/>
    <x v="0"/>
    <x v="0"/>
    <x v="0"/>
    <x v="0"/>
    <x v="0"/>
    <s v=""/>
    <n v="1395000"/>
    <n v="1500"/>
    <n v="139500"/>
    <s v="COMPRA"/>
  </r>
  <r>
    <s v="Chalet adosado en San Agustin de Guadalix 1933"/>
    <x v="0"/>
    <n v="630000"/>
    <x v="1"/>
    <n v="225"/>
    <x v="0"/>
    <x v="0"/>
    <x v="0"/>
    <x v="0"/>
    <x v="0"/>
    <s v=""/>
    <n v="630000"/>
    <n v="2800"/>
    <n v="126000"/>
    <s v="COMPRA"/>
  </r>
  <r>
    <s v="Chalet pareado en avenida del Cerro de San Pedro  Fuente del Fresno1934"/>
    <x v="0"/>
    <n v="1195000"/>
    <x v="1"/>
    <n v="417"/>
    <x v="0"/>
    <x v="0"/>
    <x v="0"/>
    <x v="0"/>
    <x v="0"/>
    <s v=""/>
    <n v="1195000"/>
    <n v="2865.7074340527579"/>
    <n v="239000"/>
    <s v="COMPRA"/>
  </r>
  <r>
    <s v="Chalet pareado en calle Cima  Cubas de la Sagra1935"/>
    <x v="0"/>
    <n v="460000"/>
    <x v="4"/>
    <n v="309"/>
    <x v="0"/>
    <x v="0"/>
    <x v="0"/>
    <x v="0"/>
    <x v="0"/>
    <s v=""/>
    <n v="460000"/>
    <n v="1488.6731391585761"/>
    <n v="115000"/>
    <s v="COMPRA"/>
  </r>
  <r>
    <s v="Chalet pareado en calle Cima  Cubas de la Sagra1936"/>
    <x v="0"/>
    <n v="460000"/>
    <x v="4"/>
    <n v="309"/>
    <x v="0"/>
    <x v="0"/>
    <x v="0"/>
    <x v="0"/>
    <x v="0"/>
    <s v=""/>
    <n v="460000"/>
    <n v="1488.6731391585761"/>
    <n v="115000"/>
    <s v="COMPRA"/>
  </r>
  <r>
    <s v="Chalet adosado en chopos  Fuente el Saz de Jarama1939"/>
    <x v="0"/>
    <n v="419000"/>
    <x v="4"/>
    <n v="190"/>
    <x v="0"/>
    <x v="0"/>
    <x v="0"/>
    <x v="0"/>
    <x v="0"/>
    <s v=""/>
    <n v="419000"/>
    <n v="2205.2631578947367"/>
    <n v="104750"/>
    <s v="COMPRA"/>
  </r>
  <r>
    <s v="Chalet pareado en Cubas de la Sagra 1940"/>
    <x v="0"/>
    <n v="460000"/>
    <x v="4"/>
    <n v="309"/>
    <x v="0"/>
    <x v="0"/>
    <x v="0"/>
    <x v="0"/>
    <x v="0"/>
    <s v=""/>
    <n v="460000"/>
    <n v="1488.6731391585761"/>
    <n v="115000"/>
    <s v="COMPRA"/>
  </r>
  <r>
    <s v="Chalet pareado en avenida de los Ángeles  131941"/>
    <x v="0"/>
    <n v="1299281"/>
    <x v="1"/>
    <n v="275"/>
    <x v="0"/>
    <x v="0"/>
    <x v="0"/>
    <x v="0"/>
    <x v="0"/>
    <s v=""/>
    <n v="1299281"/>
    <n v="4724.6581818181821"/>
    <n v="259856.2"/>
    <s v="COMPRA"/>
  </r>
  <r>
    <s v="Chalet pareado en avenida de los Ángeles  131942"/>
    <x v="0"/>
    <n v="1195877"/>
    <x v="1"/>
    <n v="275"/>
    <x v="0"/>
    <x v="0"/>
    <x v="0"/>
    <x v="0"/>
    <x v="0"/>
    <s v=""/>
    <n v="1195877"/>
    <n v="4348.6436363636367"/>
    <n v="239175.4"/>
    <s v="COMPRA"/>
  </r>
  <r>
    <s v="Chalet adosado en calle Julián Camarillo  561943"/>
    <x v="0"/>
    <n v="1374900"/>
    <x v="4"/>
    <n v="282"/>
    <x v="0"/>
    <x v="0"/>
    <x v="0"/>
    <x v="0"/>
    <x v="0"/>
    <s v=""/>
    <n v="1374900"/>
    <n v="4875.5319148936169"/>
    <n v="343725"/>
    <s v="COMPRA"/>
  </r>
  <r>
    <s v="Chalet adosado en calle Félix Rodríguez de la Fuente  Fuente el Saz de Jarama1944"/>
    <x v="0"/>
    <n v="339000"/>
    <x v="2"/>
    <n v="108"/>
    <x v="0"/>
    <x v="0"/>
    <x v="0"/>
    <x v="0"/>
    <x v="0"/>
    <s v=""/>
    <n v="339000"/>
    <n v="3138.8888888888887"/>
    <n v="113000"/>
    <s v="COMPRA"/>
  </r>
  <r>
    <s v="Chalet adosado en Peñagrande  Madrid1946"/>
    <x v="0"/>
    <n v="1450000"/>
    <x v="1"/>
    <n v="585"/>
    <x v="0"/>
    <x v="0"/>
    <x v="0"/>
    <x v="0"/>
    <x v="0"/>
    <s v=""/>
    <n v="1450000"/>
    <n v="2478.6324786324785"/>
    <n v="290000"/>
    <s v="COMPRA"/>
  </r>
  <r>
    <s v="Chalet adosado en calle Josefina Castellvi  141947"/>
    <x v="0"/>
    <n v="675000"/>
    <x v="4"/>
    <n v="317"/>
    <x v="0"/>
    <x v="0"/>
    <x v="0"/>
    <x v="0"/>
    <x v="0"/>
    <s v=""/>
    <n v="675000"/>
    <n v="2129.3375394321765"/>
    <n v="168750"/>
    <s v="COMPRA"/>
  </r>
  <r>
    <s v="Chalet adosado en calle Josefina Castellvi  141948"/>
    <x v="0"/>
    <n v="825000"/>
    <x v="4"/>
    <n v="381"/>
    <x v="0"/>
    <x v="0"/>
    <x v="0"/>
    <x v="0"/>
    <x v="0"/>
    <s v=""/>
    <n v="825000"/>
    <n v="2165.3543307086616"/>
    <n v="206250"/>
    <s v="COMPRA"/>
  </r>
  <r>
    <s v="Chalet pareado en Zona Carretera del Plantío  Majadahonda1949"/>
    <x v="0"/>
    <n v="1750000"/>
    <x v="1"/>
    <n v="550"/>
    <x v="0"/>
    <x v="0"/>
    <x v="0"/>
    <x v="0"/>
    <x v="0"/>
    <s v=""/>
    <n v="1750000"/>
    <n v="3181.818181818182"/>
    <n v="350000"/>
    <s v="COMPRA"/>
  </r>
  <r>
    <s v="Chalet pareado en calle de la Haya  Coimbra - Guadarrama1950"/>
    <x v="0"/>
    <n v="399900"/>
    <x v="4"/>
    <n v="185"/>
    <x v="0"/>
    <x v="0"/>
    <x v="0"/>
    <x v="0"/>
    <x v="0"/>
    <s v=""/>
    <n v="399900"/>
    <n v="2161.6216216216217"/>
    <n v="99975"/>
    <s v="COMPRA"/>
  </r>
  <r>
    <s v="Chalet pareado en calle Aranjuez  Moraleja de Enmedio1952"/>
    <x v="0"/>
    <n v="379000"/>
    <x v="2"/>
    <n v="160"/>
    <x v="0"/>
    <x v="0"/>
    <x v="0"/>
    <x v="0"/>
    <x v="0"/>
    <s v=""/>
    <n v="379000"/>
    <n v="2368.75"/>
    <n v="126333.33333333333"/>
    <s v="COMPRA"/>
  </r>
  <r>
    <s v="Chalet adosado en calle Píndaro  Monte Rozas1953"/>
    <x v="0"/>
    <n v="830000"/>
    <x v="5"/>
    <n v="266"/>
    <x v="0"/>
    <x v="0"/>
    <x v="0"/>
    <x v="0"/>
    <x v="0"/>
    <s v=""/>
    <n v="830000"/>
    <n v="3120.3007518796994"/>
    <n v="138333.33333333334"/>
    <s v="COMPRA"/>
  </r>
  <r>
    <s v="Chalet pareado en calle el Torreon  Marazuela- El Torreón1954"/>
    <x v="0"/>
    <n v="1125000"/>
    <x v="7"/>
    <n v="708"/>
    <x v="0"/>
    <x v="0"/>
    <x v="0"/>
    <x v="0"/>
    <x v="0"/>
    <s v=""/>
    <n v="1125000"/>
    <n v="1588.9830508474577"/>
    <n v="160714.28571428571"/>
    <s v="COMPRA"/>
  </r>
  <r>
    <s v="Chalet adosado en Parla Este  Parla1955"/>
    <x v="0"/>
    <n v="325000"/>
    <x v="4"/>
    <n v="274"/>
    <x v="0"/>
    <x v="0"/>
    <x v="0"/>
    <x v="0"/>
    <x v="0"/>
    <s v=""/>
    <n v="325000"/>
    <n v="1186.1313868613138"/>
    <n v="81250"/>
    <s v="COMPRA"/>
  </r>
  <r>
    <s v="Chalet adosado en calle Antonio Machado  s/n1957"/>
    <x v="0"/>
    <n v="335000"/>
    <x v="2"/>
    <n v="168"/>
    <x v="0"/>
    <x v="0"/>
    <x v="0"/>
    <x v="0"/>
    <x v="0"/>
    <s v=""/>
    <n v="335000"/>
    <n v="1994.047619047619"/>
    <n v="111666.66666666667"/>
    <s v="COMPRA"/>
  </r>
  <r>
    <s v="Chalet adosado en calle Villa Adriana  Fuenlabrada II - El Molino1959"/>
    <x v="0"/>
    <n v="445000"/>
    <x v="1"/>
    <n v="200"/>
    <x v="0"/>
    <x v="0"/>
    <x v="0"/>
    <x v="0"/>
    <x v="0"/>
    <s v=""/>
    <n v="445000"/>
    <n v="2225"/>
    <n v="89000"/>
    <s v="COMPRA"/>
  </r>
  <r>
    <s v="Chalet pareado en Zona Estación  Pozuelo de Alarcón1963"/>
    <x v="0"/>
    <n v="1150000"/>
    <x v="4"/>
    <n v="185"/>
    <x v="0"/>
    <x v="0"/>
    <x v="0"/>
    <x v="0"/>
    <x v="0"/>
    <s v=""/>
    <n v="1150000"/>
    <n v="6216.2162162162158"/>
    <n v="287500"/>
    <s v="COMPRA"/>
  </r>
  <r>
    <s v="Chalet pareado en Zona Estación  Pozuelo de Alarcón1964"/>
    <x v="0"/>
    <n v="1150000"/>
    <x v="4"/>
    <n v="185"/>
    <x v="0"/>
    <x v="0"/>
    <x v="0"/>
    <x v="0"/>
    <x v="0"/>
    <s v=""/>
    <n v="1150000"/>
    <n v="6216.2162162162158"/>
    <n v="287500"/>
    <s v="COMPRA"/>
  </r>
  <r>
    <s v="Chalet adosado en Yucatán- Las Cornisas  Las Rozas de Madrid1965"/>
    <x v="0"/>
    <n v="1050000"/>
    <x v="0"/>
    <n v="450"/>
    <x v="0"/>
    <x v="0"/>
    <x v="0"/>
    <x v="0"/>
    <x v="0"/>
    <s v=""/>
    <n v="1050000"/>
    <n v="2333.3333333333335"/>
    <n v="131250"/>
    <s v="COMPRA"/>
  </r>
  <r>
    <s v="Chalet pareado en Peñagrande  Madrid1966"/>
    <x v="0"/>
    <n v="1490000"/>
    <x v="1"/>
    <n v="424"/>
    <x v="0"/>
    <x v="0"/>
    <x v="0"/>
    <x v="0"/>
    <x v="0"/>
    <s v=""/>
    <n v="1490000"/>
    <n v="3514.1509433962265"/>
    <n v="298000"/>
    <s v="COMPRA"/>
  </r>
  <r>
    <s v="Chalet pareado en Peñagrande  Madrid1967"/>
    <x v="0"/>
    <n v="1490000"/>
    <x v="1"/>
    <n v="424"/>
    <x v="0"/>
    <x v="0"/>
    <x v="0"/>
    <x v="0"/>
    <x v="0"/>
    <s v=""/>
    <n v="1490000"/>
    <n v="3514.1509433962265"/>
    <n v="298000"/>
    <s v="COMPRA"/>
  </r>
  <r>
    <s v="Chalet adosado en Encinar de los Reyes  La Moraleja1968"/>
    <x v="0"/>
    <n v="1580000"/>
    <x v="4"/>
    <n v="250"/>
    <x v="0"/>
    <x v="0"/>
    <x v="0"/>
    <x v="0"/>
    <x v="0"/>
    <s v=""/>
    <n v="1580000"/>
    <n v="6320"/>
    <n v="395000"/>
    <s v="COMPRA"/>
  </r>
  <r>
    <s v="Chalet adosado en El Soto de la Moraleja  La Moraleja1969"/>
    <x v="0"/>
    <n v="1100000"/>
    <x v="4"/>
    <n v="152"/>
    <x v="0"/>
    <x v="0"/>
    <x v="0"/>
    <x v="0"/>
    <x v="0"/>
    <s v=""/>
    <n v="1100000"/>
    <n v="7236.8421052631575"/>
    <n v="275000"/>
    <s v="COMPRA"/>
  </r>
  <r>
    <s v="Chalet pareado en calle Denébola  61970"/>
    <x v="0"/>
    <n v="479000"/>
    <x v="2"/>
    <n v="147"/>
    <x v="0"/>
    <x v="0"/>
    <x v="0"/>
    <x v="0"/>
    <x v="0"/>
    <s v=""/>
    <n v="479000"/>
    <n v="3258.5034013605441"/>
    <n v="159666.66666666666"/>
    <s v="COMPRA"/>
  </r>
  <r>
    <s v="Chalet adosado en paseo J. Carlos Ureta Saorín  s/n1971"/>
    <x v="0"/>
    <n v="939000"/>
    <x v="4"/>
    <n v="275"/>
    <x v="0"/>
    <x v="0"/>
    <x v="0"/>
    <x v="0"/>
    <x v="0"/>
    <s v=""/>
    <n v="939000"/>
    <n v="3414.5454545454545"/>
    <n v="234750"/>
    <s v="COMPRA"/>
  </r>
  <r>
    <s v="Chalet adosado en paseo J. Carlos Ureta Saorín  s/n1972"/>
    <x v="0"/>
    <n v="979000"/>
    <x v="4"/>
    <n v="289"/>
    <x v="0"/>
    <x v="0"/>
    <x v="0"/>
    <x v="0"/>
    <x v="0"/>
    <s v=""/>
    <n v="979000"/>
    <n v="3387.5432525951555"/>
    <n v="244750"/>
    <s v="COMPRA"/>
  </r>
  <r>
    <s v="Chalet adosado en alto de la Línea  s/n1973"/>
    <x v="0"/>
    <n v="565000"/>
    <x v="4"/>
    <n v="273"/>
    <x v="0"/>
    <x v="0"/>
    <x v="0"/>
    <x v="0"/>
    <x v="0"/>
    <s v=""/>
    <n v="565000"/>
    <n v="2069.5970695970695"/>
    <n v="141250"/>
    <s v="COMPRA"/>
  </r>
  <r>
    <s v="Chalet adosado en alto de la Línea  s/n1974"/>
    <x v="0"/>
    <n v="565000"/>
    <x v="4"/>
    <n v="340"/>
    <x v="0"/>
    <x v="0"/>
    <x v="0"/>
    <x v="0"/>
    <x v="0"/>
    <s v=""/>
    <n v="565000"/>
    <n v="1661.7647058823529"/>
    <n v="141250"/>
    <s v="COMPRA"/>
  </r>
  <r>
    <s v="Chalet pareado en Valdepelayo-Montepinos-Arroyo Culebro  Leganés1975"/>
    <x v="0"/>
    <n v="529999"/>
    <x v="1"/>
    <n v="240"/>
    <x v="0"/>
    <x v="0"/>
    <x v="0"/>
    <x v="0"/>
    <x v="0"/>
    <s v=""/>
    <n v="529999"/>
    <n v="2208.3291666666669"/>
    <n v="105999.8"/>
    <s v="COMPRA"/>
  </r>
  <r>
    <s v="Chalet adosado en avenida de Madrid  341976"/>
    <x v="0"/>
    <n v="588000"/>
    <x v="4"/>
    <n v="312"/>
    <x v="0"/>
    <x v="0"/>
    <x v="0"/>
    <x v="0"/>
    <x v="0"/>
    <s v=""/>
    <n v="588000"/>
    <n v="1884.6153846153845"/>
    <n v="147000"/>
    <s v="COMPRA"/>
  </r>
  <r>
    <s v="Chalet adosado en avenida de Madrid  341977"/>
    <x v="0"/>
    <n v="615550"/>
    <x v="4"/>
    <n v="320"/>
    <x v="0"/>
    <x v="0"/>
    <x v="0"/>
    <x v="0"/>
    <x v="0"/>
    <s v=""/>
    <n v="615550"/>
    <n v="1923.59375"/>
    <n v="153887.5"/>
    <s v="COMPRA"/>
  </r>
  <r>
    <s v="Chalet adosado en avenida de Madrid  341978"/>
    <x v="0"/>
    <n v="625000"/>
    <x v="4"/>
    <n v="321"/>
    <x v="0"/>
    <x v="0"/>
    <x v="0"/>
    <x v="0"/>
    <x v="0"/>
    <s v=""/>
    <n v="625000"/>
    <n v="1947.0404984423676"/>
    <n v="156250"/>
    <s v="COMPRA"/>
  </r>
  <r>
    <s v="Chalet en Valdecabañas  Boadilla del Monte1979"/>
    <x v="0"/>
    <n v="3400000"/>
    <x v="5"/>
    <n v="852"/>
    <x v="0"/>
    <x v="0"/>
    <x v="0"/>
    <x v="0"/>
    <x v="0"/>
    <s v=""/>
    <n v="3400000"/>
    <n v="3990.6103286384978"/>
    <n v="566666.66666666663"/>
    <s v="COMPRA"/>
  </r>
  <r>
    <s v="Chalet en Valdecabañas  Boadilla del Monte1980"/>
    <x v="0"/>
    <n v="3400000"/>
    <x v="5"/>
    <n v="852"/>
    <x v="0"/>
    <x v="0"/>
    <x v="0"/>
    <x v="0"/>
    <x v="0"/>
    <s v=""/>
    <n v="3400000"/>
    <n v="3990.6103286384978"/>
    <n v="566666.66666666663"/>
    <s v="COMPRA"/>
  </r>
  <r>
    <s v="Chalet en Valdecabañas  Boadilla del Monte1981"/>
    <x v="0"/>
    <n v="3200000"/>
    <x v="1"/>
    <n v="732"/>
    <x v="0"/>
    <x v="0"/>
    <x v="0"/>
    <x v="0"/>
    <x v="0"/>
    <s v=""/>
    <n v="3200000"/>
    <n v="4371.5846994535523"/>
    <n v="640000"/>
    <s v="COMPRA"/>
  </r>
  <r>
    <s v="Chalet en La Finca  Pozuelo de Alarcón1982"/>
    <x v="0"/>
    <n v="1850000"/>
    <x v="5"/>
    <n v="600"/>
    <x v="0"/>
    <x v="0"/>
    <x v="0"/>
    <x v="0"/>
    <x v="0"/>
    <s v=""/>
    <n v="1850000"/>
    <n v="3083.3333333333335"/>
    <n v="308333.33333333331"/>
    <s v="COMPRA"/>
  </r>
  <r>
    <s v="Chalet adosado en La Finca  Pozuelo de Alarcón1983"/>
    <x v="0"/>
    <n v="1795000"/>
    <x v="1"/>
    <n v="612"/>
    <x v="0"/>
    <x v="0"/>
    <x v="0"/>
    <x v="0"/>
    <x v="0"/>
    <s v=""/>
    <n v="1795000"/>
    <n v="2933.0065359477126"/>
    <n v="359000"/>
    <s v="COMPRA"/>
  </r>
  <r>
    <s v="Chalet en Somosaguas  Pozuelo de Alarcón1985"/>
    <x v="0"/>
    <n v="7900000"/>
    <x v="7"/>
    <n v="1515"/>
    <x v="0"/>
    <x v="0"/>
    <x v="0"/>
    <x v="0"/>
    <x v="0"/>
    <s v=""/>
    <n v="7900000"/>
    <n v="5214.5214521452144"/>
    <n v="1128571.4285714286"/>
    <s v="COMPRA"/>
  </r>
  <r>
    <s v="Chalet en Somosaguas  Pozuelo de Alarcón1986"/>
    <x v="0"/>
    <n v="2950000"/>
    <x v="4"/>
    <n v="589"/>
    <x v="0"/>
    <x v="0"/>
    <x v="0"/>
    <x v="0"/>
    <x v="0"/>
    <s v=""/>
    <n v="2950000"/>
    <n v="5008.4889643463493"/>
    <n v="737500"/>
    <s v="COMPRA"/>
  </r>
  <r>
    <s v="Chalet en La Finca  Pozuelo de Alarcón1987"/>
    <x v="0"/>
    <n v="3800000"/>
    <x v="1"/>
    <n v="756"/>
    <x v="0"/>
    <x v="0"/>
    <x v="0"/>
    <x v="0"/>
    <x v="0"/>
    <s v=""/>
    <n v="3800000"/>
    <n v="5026.4550264550262"/>
    <n v="760000"/>
    <s v="COMPRA"/>
  </r>
  <r>
    <s v="Chalet en La Finca  Pozuelo de Alarcón1988"/>
    <x v="0"/>
    <n v="3800000"/>
    <x v="1"/>
    <n v="756"/>
    <x v="0"/>
    <x v="0"/>
    <x v="0"/>
    <x v="0"/>
    <x v="0"/>
    <s v=""/>
    <n v="3800000"/>
    <n v="5026.4550264550262"/>
    <n v="760000"/>
    <s v="COMPRA"/>
  </r>
  <r>
    <s v="Chalet en Montealina  Pozuelo de Alarcón1989"/>
    <x v="0"/>
    <n v="3200000"/>
    <x v="5"/>
    <n v="818"/>
    <x v="0"/>
    <x v="0"/>
    <x v="0"/>
    <x v="0"/>
    <x v="0"/>
    <s v=""/>
    <n v="3200000"/>
    <n v="3911.9804400977996"/>
    <n v="533333.33333333337"/>
    <s v="COMPRA"/>
  </r>
  <r>
    <s v="Chalet en Valenoso  Boadilla del Monte1990"/>
    <x v="0"/>
    <n v="865000"/>
    <x v="4"/>
    <n v="235"/>
    <x v="0"/>
    <x v="0"/>
    <x v="0"/>
    <x v="0"/>
    <x v="0"/>
    <s v=""/>
    <n v="865000"/>
    <n v="3680.8510638297871"/>
    <n v="216250"/>
    <s v="COMPRA"/>
  </r>
  <r>
    <s v="Chalet en Bonanza  Boadilla del Monte1991"/>
    <x v="0"/>
    <n v="1950000"/>
    <x v="5"/>
    <n v="640"/>
    <x v="0"/>
    <x v="0"/>
    <x v="0"/>
    <x v="0"/>
    <x v="0"/>
    <s v=""/>
    <n v="1950000"/>
    <n v="3046.875"/>
    <n v="325000"/>
    <s v="COMPRA"/>
  </r>
  <r>
    <s v="Chalet en Montealina  Pozuelo de Alarcón1992"/>
    <x v="0"/>
    <n v="3900000"/>
    <x v="7"/>
    <n v="1031"/>
    <x v="0"/>
    <x v="0"/>
    <x v="0"/>
    <x v="0"/>
    <x v="0"/>
    <s v=""/>
    <n v="3900000"/>
    <n v="3782.7352085354023"/>
    <n v="557142.85714285716"/>
    <s v="COMPRA"/>
  </r>
  <r>
    <s v="Chalet en Valdecabañas  Boadilla del Monte1995"/>
    <x v="0"/>
    <n v="2250000"/>
    <x v="1"/>
    <n v="636"/>
    <x v="0"/>
    <x v="0"/>
    <x v="0"/>
    <x v="0"/>
    <x v="0"/>
    <s v=""/>
    <n v="2250000"/>
    <n v="3537.7358490566039"/>
    <n v="450000"/>
    <s v="COMPRA"/>
  </r>
  <r>
    <s v="Chalet en Zona Carretera del Plantío  Majadahonda1996"/>
    <x v="0"/>
    <n v="1190000"/>
    <x v="7"/>
    <n v="600"/>
    <x v="0"/>
    <x v="0"/>
    <x v="0"/>
    <x v="0"/>
    <x v="0"/>
    <s v=""/>
    <n v="1190000"/>
    <n v="1983.3333333333333"/>
    <n v="170000"/>
    <s v="COMPRA"/>
  </r>
  <r>
    <s v="Chalet en Urb. este - Montepríncipe  Boadilla del Monte1997"/>
    <x v="0"/>
    <n v="1790000"/>
    <x v="7"/>
    <n v="650"/>
    <x v="0"/>
    <x v="0"/>
    <x v="0"/>
    <x v="0"/>
    <x v="0"/>
    <s v=""/>
    <n v="1790000"/>
    <n v="2753.8461538461538"/>
    <n v="255714.28571428571"/>
    <s v="COMPRA"/>
  </r>
  <r>
    <s v="Chalet pareado en paseo de los Jacintos  Bernabéu-Hispanoamérica1999"/>
    <x v="0"/>
    <n v="3000000"/>
    <x v="4"/>
    <n v="269"/>
    <x v="0"/>
    <x v="0"/>
    <x v="0"/>
    <x v="0"/>
    <x v="0"/>
    <s v=""/>
    <n v="3000000"/>
    <n v="11152.416356877324"/>
    <n v="750000"/>
    <s v="COMPRA"/>
  </r>
  <r>
    <s v="Chalet en Arroyo de la Vega  La Moraleja2000"/>
    <x v="0"/>
    <n v="1190000"/>
    <x v="4"/>
    <n v="285"/>
    <x v="0"/>
    <x v="0"/>
    <x v="0"/>
    <x v="0"/>
    <x v="0"/>
    <s v=""/>
    <n v="1190000"/>
    <n v="4175.4385964912281"/>
    <n v="297500"/>
    <s v="COMPRA"/>
  </r>
  <r>
    <s v="Chalet adosado en calle de Machaquito  Conde Orgaz-Piovera2002"/>
    <x v="0"/>
    <n v="1890000"/>
    <x v="1"/>
    <n v="385"/>
    <x v="0"/>
    <x v="0"/>
    <x v="0"/>
    <x v="0"/>
    <x v="0"/>
    <s v=""/>
    <n v="1890000"/>
    <n v="4909.090909090909"/>
    <n v="378000"/>
    <s v="COMPRA"/>
  </r>
  <r>
    <s v="Chalet adosado en calle de José Rizal  Conde Orgaz-Piovera2003"/>
    <x v="0"/>
    <n v="2500000"/>
    <x v="1"/>
    <n v="540"/>
    <x v="0"/>
    <x v="0"/>
    <x v="0"/>
    <x v="0"/>
    <x v="0"/>
    <s v=""/>
    <n v="2500000"/>
    <n v="4629.6296296296296"/>
    <n v="500000"/>
    <s v="COMPRA"/>
  </r>
  <r>
    <s v="Chalet pareado en ronda de Sobradiel  Conde Orgaz-Piovera2004"/>
    <x v="0"/>
    <n v="2180000"/>
    <x v="1"/>
    <n v="400"/>
    <x v="0"/>
    <x v="0"/>
    <x v="0"/>
    <x v="0"/>
    <x v="0"/>
    <s v=""/>
    <n v="2180000"/>
    <n v="5450"/>
    <n v="436000"/>
    <s v="COMPRA"/>
  </r>
  <r>
    <s v="Chalet adosado en calle de la Azalea  El Soto de la Moraleja2005"/>
    <x v="0"/>
    <n v="1250000"/>
    <x v="2"/>
    <n v="192"/>
    <x v="0"/>
    <x v="0"/>
    <x v="0"/>
    <x v="0"/>
    <x v="0"/>
    <s v=""/>
    <n v="1250000"/>
    <n v="6510.416666666667"/>
    <n v="416666.66666666669"/>
    <s v="COMPRA"/>
  </r>
  <r>
    <s v="Chalet en Loranca  Fuenlabrada2008"/>
    <x v="0"/>
    <n v="475000"/>
    <x v="1"/>
    <n v="210"/>
    <x v="0"/>
    <x v="0"/>
    <x v="0"/>
    <x v="0"/>
    <x v="0"/>
    <s v=""/>
    <n v="475000"/>
    <n v="2261.9047619047619"/>
    <n v="95000"/>
    <s v="COMPRA"/>
  </r>
  <r>
    <s v="Chalet adosado en avenida de la Armada Española  Cortijo Sur2009"/>
    <x v="0"/>
    <n v="1090000"/>
    <x v="5"/>
    <n v="342"/>
    <x v="0"/>
    <x v="0"/>
    <x v="0"/>
    <x v="0"/>
    <x v="0"/>
    <s v=""/>
    <n v="1090000"/>
    <n v="3187.1345029239765"/>
    <n v="181666.66666666666"/>
    <s v="COMPRA"/>
  </r>
  <r>
    <s v="Chalet adosado en paseo de las Perdices  Ciudalcampo2010"/>
    <x v="0"/>
    <n v="720000"/>
    <x v="1"/>
    <n v="235"/>
    <x v="0"/>
    <x v="0"/>
    <x v="0"/>
    <x v="0"/>
    <x v="0"/>
    <s v=""/>
    <n v="720000"/>
    <n v="3063.8297872340427"/>
    <n v="144000"/>
    <s v="COMPRA"/>
  </r>
  <r>
    <s v="Chalet adosado en calle Lago de Sanabria  Laguna Park2011"/>
    <x v="0"/>
    <n v="367500"/>
    <x v="4"/>
    <n v="165"/>
    <x v="0"/>
    <x v="0"/>
    <x v="0"/>
    <x v="0"/>
    <x v="0"/>
    <s v=""/>
    <n v="367500"/>
    <n v="2227.2727272727275"/>
    <n v="91875"/>
    <s v="COMPRA"/>
  </r>
  <r>
    <s v="Chalet adosado en avenida de las Artes  142012"/>
    <x v="0"/>
    <n v="460000"/>
    <x v="2"/>
    <n v="326"/>
    <x v="0"/>
    <x v="0"/>
    <x v="0"/>
    <x v="0"/>
    <x v="0"/>
    <s v=""/>
    <n v="460000"/>
    <n v="1411.0429447852762"/>
    <n v="153333.33333333334"/>
    <s v="COMPRA"/>
  </r>
  <r>
    <s v="Chalet pareado en calle Jorge Juan  22013"/>
    <x v="0"/>
    <n v="1035000"/>
    <x v="1"/>
    <n v="322"/>
    <x v="0"/>
    <x v="0"/>
    <x v="0"/>
    <x v="0"/>
    <x v="0"/>
    <s v=""/>
    <n v="1035000"/>
    <n v="3214.2857142857142"/>
    <n v="207000"/>
    <s v="COMPRA"/>
  </r>
  <r>
    <s v="Chalet pareado en calle Diamante  s/n2014"/>
    <x v="0"/>
    <n v="1879900"/>
    <x v="1"/>
    <n v="343"/>
    <x v="0"/>
    <x v="0"/>
    <x v="0"/>
    <x v="0"/>
    <x v="0"/>
    <s v=""/>
    <n v="1879900"/>
    <n v="5480.7580174927116"/>
    <n v="375980"/>
    <s v="COMPRA"/>
  </r>
  <r>
    <s v="Chalet adosado en avenida Víctimas del Terrorismo  162015"/>
    <x v="0"/>
    <n v="795000"/>
    <x v="4"/>
    <n v="333"/>
    <x v="0"/>
    <x v="0"/>
    <x v="0"/>
    <x v="0"/>
    <x v="0"/>
    <s v=""/>
    <n v="795000"/>
    <n v="2387.3873873873872"/>
    <n v="198750"/>
    <s v="COMPRA"/>
  </r>
  <r>
    <s v="Chalet adosado en avenida Víctimas del Terrorismo  162016"/>
    <x v="0"/>
    <n v="839000"/>
    <x v="1"/>
    <n v="344"/>
    <x v="0"/>
    <x v="0"/>
    <x v="0"/>
    <x v="0"/>
    <x v="0"/>
    <s v=""/>
    <n v="839000"/>
    <n v="2438.953488372093"/>
    <n v="167800"/>
    <s v="COMPRA"/>
  </r>
  <r>
    <s v="Chalet adosado en avenida Víctimas del Terrorismo  162017"/>
    <x v="0"/>
    <n v="860000"/>
    <x v="1"/>
    <n v="410"/>
    <x v="0"/>
    <x v="0"/>
    <x v="0"/>
    <x v="0"/>
    <x v="0"/>
    <s v=""/>
    <n v="860000"/>
    <n v="2097.560975609756"/>
    <n v="172000"/>
    <s v="COMPRA"/>
  </r>
  <r>
    <s v="Chalet pareado en calle de Bueso de Pineda  762018"/>
    <x v="0"/>
    <n v="2495000"/>
    <x v="4"/>
    <n v="447"/>
    <x v="0"/>
    <x v="0"/>
    <x v="0"/>
    <x v="0"/>
    <x v="0"/>
    <s v=""/>
    <n v="2495000"/>
    <n v="5581.6554809843401"/>
    <n v="623750"/>
    <s v="COMPRA"/>
  </r>
  <r>
    <s v="Chalet adosado en calle Islas Canarias 1 Común  Valdepastores - Las Encinas2019"/>
    <x v="0"/>
    <n v="1299000"/>
    <x v="1"/>
    <n v="531"/>
    <x v="0"/>
    <x v="0"/>
    <x v="0"/>
    <x v="0"/>
    <x v="0"/>
    <s v=""/>
    <n v="1299000"/>
    <n v="2446.3276836158193"/>
    <n v="259800"/>
    <s v="COMPRA"/>
  </r>
  <r>
    <s v="Chalet adosado en Las Américas  Parla2020"/>
    <x v="0"/>
    <n v="399990"/>
    <x v="4"/>
    <n v="180"/>
    <x v="0"/>
    <x v="0"/>
    <x v="0"/>
    <x v="0"/>
    <x v="0"/>
    <s v=""/>
    <n v="399990"/>
    <n v="2222.1666666666665"/>
    <n v="99997.5"/>
    <s v="COMPRA"/>
  </r>
  <r>
    <s v="Chalet en calle Osa Mayor  Moraleja de Enmedio2021"/>
    <x v="0"/>
    <n v="426000"/>
    <x v="4"/>
    <n v="230"/>
    <x v="0"/>
    <x v="0"/>
    <x v="0"/>
    <x v="0"/>
    <x v="0"/>
    <s v=""/>
    <n v="426000"/>
    <n v="1852.1739130434783"/>
    <n v="106500"/>
    <s v="COMPRA"/>
  </r>
  <r>
    <s v="Chalet pareado en Los Satélites - Roza Martín  Majadahonda2022"/>
    <x v="0"/>
    <n v="1345000"/>
    <x v="1"/>
    <n v="364"/>
    <x v="0"/>
    <x v="0"/>
    <x v="0"/>
    <x v="0"/>
    <x v="0"/>
    <s v=""/>
    <n v="1345000"/>
    <n v="3695.0549450549452"/>
    <n v="269000"/>
    <s v="COMPRA"/>
  </r>
  <r>
    <s v="Chalet pareado en calle de las Encinas  s/n2023"/>
    <x v="0"/>
    <n v="429900"/>
    <x v="4"/>
    <n v="191"/>
    <x v="0"/>
    <x v="0"/>
    <x v="0"/>
    <x v="0"/>
    <x v="0"/>
    <s v=""/>
    <n v="429900"/>
    <n v="2250.7853403141362"/>
    <n v="107475"/>
    <s v="COMPRA"/>
  </r>
  <r>
    <s v="Chalet pareado en calle Inmaculada  Cubas de la Sagra2024"/>
    <x v="0"/>
    <n v="350000"/>
    <x v="2"/>
    <n v="250"/>
    <x v="0"/>
    <x v="0"/>
    <x v="0"/>
    <x v="0"/>
    <x v="0"/>
    <s v=""/>
    <n v="350000"/>
    <n v="1400"/>
    <n v="116666.66666666667"/>
    <s v="COMPRA"/>
  </r>
  <r>
    <s v="Chalet pareado en Fuente el Saz de Jarama 2026"/>
    <x v="0"/>
    <n v="477000"/>
    <x v="1"/>
    <n v="298"/>
    <x v="0"/>
    <x v="0"/>
    <x v="0"/>
    <x v="0"/>
    <x v="0"/>
    <s v=""/>
    <n v="477000"/>
    <n v="1600.6711409395973"/>
    <n v="95400"/>
    <s v="COMPRA"/>
  </r>
  <r>
    <s v="Chalet pareado en La Moraleja urbanización  La Moraleja2027"/>
    <x v="0"/>
    <n v="3400000"/>
    <x v="7"/>
    <n v="600"/>
    <x v="0"/>
    <x v="0"/>
    <x v="0"/>
    <x v="0"/>
    <x v="0"/>
    <s v=""/>
    <n v="3400000"/>
    <n v="5666.666666666667"/>
    <n v="485714.28571428574"/>
    <s v="COMPRA"/>
  </r>
  <r>
    <s v="Chalet pareado en Las Viñas  El Molar2028"/>
    <x v="0"/>
    <n v="390000"/>
    <x v="4"/>
    <n v="241"/>
    <x v="0"/>
    <x v="0"/>
    <x v="0"/>
    <x v="0"/>
    <x v="0"/>
    <s v=""/>
    <n v="390000"/>
    <n v="1618.2572614107885"/>
    <n v="97500"/>
    <s v="COMPRA"/>
  </r>
  <r>
    <s v="Chalet adosado en calle de Edipo  Restón i - Restón Ii2029"/>
    <x v="0"/>
    <n v="379000"/>
    <x v="4"/>
    <n v="261"/>
    <x v="0"/>
    <x v="0"/>
    <x v="0"/>
    <x v="0"/>
    <x v="0"/>
    <s v=""/>
    <n v="379000"/>
    <n v="1452.1072796934866"/>
    <n v="94750"/>
    <s v="COMPRA"/>
  </r>
  <r>
    <s v="Chalet pareado en calle Fuensalida  Humanes de Madrid2030"/>
    <x v="0"/>
    <n v="459000"/>
    <x v="1"/>
    <n v="245"/>
    <x v="0"/>
    <x v="0"/>
    <x v="0"/>
    <x v="0"/>
    <x v="0"/>
    <s v=""/>
    <n v="459000"/>
    <n v="1873.4693877551019"/>
    <n v="91800"/>
    <s v="COMPRA"/>
  </r>
  <r>
    <s v="Chalet adosado en María Moliner  442031"/>
    <x v="0"/>
    <n v="549000"/>
    <x v="2"/>
    <n v="222"/>
    <x v="0"/>
    <x v="0"/>
    <x v="0"/>
    <x v="0"/>
    <x v="0"/>
    <s v=""/>
    <n v="549000"/>
    <n v="2472.9729729729729"/>
    <n v="183000"/>
    <s v="COMPRA"/>
  </r>
  <r>
    <s v="Chalet adosado en María Moliner  442032"/>
    <x v="0"/>
    <n v="549000"/>
    <x v="2"/>
    <n v="222"/>
    <x v="0"/>
    <x v="0"/>
    <x v="0"/>
    <x v="0"/>
    <x v="0"/>
    <s v=""/>
    <n v="549000"/>
    <n v="2472.9729729729729"/>
    <n v="183000"/>
    <s v="COMPRA"/>
  </r>
  <r>
    <s v="Chalet adosado en María Moliner  442033"/>
    <x v="0"/>
    <n v="549000"/>
    <x v="2"/>
    <n v="227"/>
    <x v="0"/>
    <x v="0"/>
    <x v="0"/>
    <x v="0"/>
    <x v="0"/>
    <s v=""/>
    <n v="549000"/>
    <n v="2418.5022026431716"/>
    <n v="183000"/>
    <s v="COMPRA"/>
  </r>
  <r>
    <s v="Chalet adosado en María Moliner  442034"/>
    <x v="0"/>
    <n v="549000"/>
    <x v="2"/>
    <n v="233"/>
    <x v="0"/>
    <x v="0"/>
    <x v="0"/>
    <x v="0"/>
    <x v="0"/>
    <s v=""/>
    <n v="549000"/>
    <n v="2356.2231759656652"/>
    <n v="183000"/>
    <s v="COMPRA"/>
  </r>
  <r>
    <s v="Chalet pareado en Encinar de los Reyes  La Moraleja2035"/>
    <x v="0"/>
    <n v="1350000"/>
    <x v="2"/>
    <n v="250"/>
    <x v="0"/>
    <x v="0"/>
    <x v="0"/>
    <x v="0"/>
    <x v="0"/>
    <s v=""/>
    <n v="1350000"/>
    <n v="5400"/>
    <n v="450000"/>
    <s v="COMPRA"/>
  </r>
  <r>
    <s v="Chalet pareado en calle del Padre Arrupe  Encinar de los Reyes2036"/>
    <x v="0"/>
    <n v="2350000"/>
    <x v="4"/>
    <n v="358"/>
    <x v="0"/>
    <x v="0"/>
    <x v="0"/>
    <x v="0"/>
    <x v="0"/>
    <s v=""/>
    <n v="2350000"/>
    <n v="6564.2458100558661"/>
    <n v="587500"/>
    <s v="COMPRA"/>
  </r>
  <r>
    <s v="Chalet adosado en paseo de Los Lagos  La Finca2037"/>
    <x v="0"/>
    <n v="2600000"/>
    <x v="5"/>
    <n v="565"/>
    <x v="0"/>
    <x v="0"/>
    <x v="0"/>
    <x v="0"/>
    <x v="0"/>
    <s v=""/>
    <n v="2600000"/>
    <n v="4601.7699115044252"/>
    <n v="433333.33333333331"/>
    <s v="COMPRA"/>
  </r>
  <r>
    <s v="Chalet pareado en avenida de Fuentelarreina  Ciudad Universitaria2038"/>
    <x v="0"/>
    <n v="1695000"/>
    <x v="5"/>
    <n v="540"/>
    <x v="0"/>
    <x v="0"/>
    <x v="0"/>
    <x v="0"/>
    <x v="0"/>
    <s v=""/>
    <n v="1695000"/>
    <n v="3138.8888888888887"/>
    <n v="282500"/>
    <s v="COMPRA"/>
  </r>
  <r>
    <s v="Chalet pareado en Conde Orgaz-Piovera  Madrid2039"/>
    <x v="0"/>
    <n v="2180000"/>
    <x v="1"/>
    <n v="342"/>
    <x v="0"/>
    <x v="0"/>
    <x v="0"/>
    <x v="0"/>
    <x v="0"/>
    <s v=""/>
    <n v="2180000"/>
    <n v="6374.2690058479529"/>
    <n v="436000"/>
    <s v="COMPRA"/>
  </r>
  <r>
    <s v="Chalet adosado en avenida del Papa Negro  Conde Orgaz-Piovera2040"/>
    <x v="0"/>
    <n v="1890000"/>
    <x v="1"/>
    <n v="385"/>
    <x v="0"/>
    <x v="0"/>
    <x v="0"/>
    <x v="0"/>
    <x v="0"/>
    <s v=""/>
    <n v="1890000"/>
    <n v="4909.090909090909"/>
    <n v="378000"/>
    <s v="COMPRA"/>
  </r>
  <r>
    <s v="Chalet adosado en avenida del Papa Negro  Conde Orgaz-Piovera2041"/>
    <x v="0"/>
    <n v="1890000"/>
    <x v="1"/>
    <n v="385"/>
    <x v="0"/>
    <x v="0"/>
    <x v="0"/>
    <x v="0"/>
    <x v="0"/>
    <s v=""/>
    <n v="1890000"/>
    <n v="4909.090909090909"/>
    <n v="378000"/>
    <s v="COMPRA"/>
  </r>
  <r>
    <s v="Chalet pareado en Conde Orgaz-Piovera  Madrid2042"/>
    <x v="0"/>
    <n v="2300000"/>
    <x v="4"/>
    <n v="350"/>
    <x v="0"/>
    <x v="0"/>
    <x v="0"/>
    <x v="0"/>
    <x v="0"/>
    <s v=""/>
    <n v="2300000"/>
    <n v="6571.4285714285716"/>
    <n v="575000"/>
    <s v="COMPRA"/>
  </r>
  <r>
    <s v="Chalet pareado en Palomas  Madrid2043"/>
    <x v="0"/>
    <n v="2300000"/>
    <x v="5"/>
    <n v="285"/>
    <x v="0"/>
    <x v="0"/>
    <x v="0"/>
    <x v="0"/>
    <x v="0"/>
    <s v=""/>
    <n v="2300000"/>
    <n v="8070.1754385964914"/>
    <n v="383333.33333333331"/>
    <s v="COMPRA"/>
  </r>
  <r>
    <s v="Chalet adosado en calle Costa Rica  La Avanzada - La Cueva2044"/>
    <x v="0"/>
    <n v="569000"/>
    <x v="1"/>
    <n v="360"/>
    <x v="0"/>
    <x v="0"/>
    <x v="0"/>
    <x v="0"/>
    <x v="0"/>
    <s v=""/>
    <n v="569000"/>
    <n v="1580.5555555555557"/>
    <n v="113800"/>
    <s v="COMPRA"/>
  </r>
  <r>
    <s v="Chalet adosado en calle del Camino Nuevo  El Soto de la Moraleja2045"/>
    <x v="0"/>
    <n v="1100000"/>
    <x v="4"/>
    <n v="152"/>
    <x v="0"/>
    <x v="0"/>
    <x v="0"/>
    <x v="0"/>
    <x v="0"/>
    <s v=""/>
    <n v="1100000"/>
    <n v="7236.8421052631575"/>
    <n v="275000"/>
    <s v="COMPRA"/>
  </r>
  <r>
    <s v="Chalet adosado en Madrid Fuente del Fresno  Fuente del Fresno2046"/>
    <x v="0"/>
    <n v="1300000"/>
    <x v="1"/>
    <n v="394"/>
    <x v="0"/>
    <x v="0"/>
    <x v="0"/>
    <x v="0"/>
    <x v="0"/>
    <s v=""/>
    <n v="1300000"/>
    <n v="3299.4923857868021"/>
    <n v="260000"/>
    <s v="COMPRA"/>
  </r>
  <r>
    <s v="Chalet adosado en calle Mistral  22047"/>
    <x v="0"/>
    <n v="1750000"/>
    <x v="1"/>
    <n v="550"/>
    <x v="0"/>
    <x v="0"/>
    <x v="0"/>
    <x v="0"/>
    <x v="0"/>
    <s v=""/>
    <n v="1750000"/>
    <n v="3181.818181818182"/>
    <n v="350000"/>
    <s v="COMPRA"/>
  </r>
  <r>
    <s v="Chalet pareado en paseo Club Deportivo  22048"/>
    <x v="0"/>
    <n v="2050000"/>
    <x v="1"/>
    <n v="480"/>
    <x v="0"/>
    <x v="0"/>
    <x v="0"/>
    <x v="0"/>
    <x v="0"/>
    <s v=""/>
    <n v="2050000"/>
    <n v="4270.833333333333"/>
    <n v="410000"/>
    <s v="COMPRA"/>
  </r>
  <r>
    <s v="Chalet pareado en avenida Valdelacea  Zona el Caño2049"/>
    <x v="0"/>
    <n v="489000"/>
    <x v="1"/>
    <n v="400"/>
    <x v="0"/>
    <x v="0"/>
    <x v="0"/>
    <x v="0"/>
    <x v="0"/>
    <s v=""/>
    <n v="489000"/>
    <n v="1222.5"/>
    <n v="97800"/>
    <s v="COMPRA"/>
  </r>
  <r>
    <s v="Chalet pareado en paseo del Arroyo  Coimbra - Guadarrama2050"/>
    <x v="0"/>
    <n v="419900"/>
    <x v="4"/>
    <n v="281"/>
    <x v="0"/>
    <x v="0"/>
    <x v="0"/>
    <x v="0"/>
    <x v="0"/>
    <s v=""/>
    <n v="419900"/>
    <n v="1494.3060498220641"/>
    <n v="104975"/>
    <s v="COMPRA"/>
  </r>
  <r>
    <s v="Chalet pareado en Restón i - Restón Ii  Valdemoro2051"/>
    <x v="0"/>
    <n v="424900"/>
    <x v="4"/>
    <n v="190"/>
    <x v="0"/>
    <x v="0"/>
    <x v="0"/>
    <x v="0"/>
    <x v="0"/>
    <s v=""/>
    <n v="424900"/>
    <n v="2236.3157894736842"/>
    <n v="106225"/>
    <s v="COMPRA"/>
  </r>
  <r>
    <s v="Chalet pareado en Restón i - Restón Ii  Valdemoro2052"/>
    <x v="0"/>
    <n v="424900"/>
    <x v="4"/>
    <n v="190"/>
    <x v="0"/>
    <x v="0"/>
    <x v="0"/>
    <x v="0"/>
    <x v="0"/>
    <s v=""/>
    <n v="424900"/>
    <n v="2236.3157894736842"/>
    <n v="106225"/>
    <s v="COMPRA"/>
  </r>
  <r>
    <s v="Chalet adosado en Cubas de la Sagra 2053"/>
    <x v="0"/>
    <n v="299900"/>
    <x v="1"/>
    <n v="228"/>
    <x v="0"/>
    <x v="0"/>
    <x v="0"/>
    <x v="0"/>
    <x v="0"/>
    <s v=""/>
    <n v="299900"/>
    <n v="1315.3508771929824"/>
    <n v="59980"/>
    <s v="COMPRA"/>
  </r>
  <r>
    <s v="Chalet pareado en travesía de la Fuente  s/n2054"/>
    <x v="0"/>
    <n v="590000"/>
    <x v="2"/>
    <n v="297"/>
    <x v="0"/>
    <x v="0"/>
    <x v="0"/>
    <x v="0"/>
    <x v="0"/>
    <s v=""/>
    <n v="590000"/>
    <n v="1986.5319865319866"/>
    <n v="196666.66666666666"/>
    <s v="COMPRA"/>
  </r>
  <r>
    <s v="Chalet adosado en La Ermita  Parla2056"/>
    <x v="0"/>
    <n v="399000"/>
    <x v="2"/>
    <n v="235"/>
    <x v="0"/>
    <x v="0"/>
    <x v="0"/>
    <x v="0"/>
    <x v="0"/>
    <s v=""/>
    <n v="399000"/>
    <n v="1697.872340425532"/>
    <n v="133000"/>
    <s v="COMPRA"/>
  </r>
  <r>
    <s v="Chalet pareado en Canillas  Madrid2057"/>
    <x v="0"/>
    <n v="1795000"/>
    <x v="1"/>
    <n v="438"/>
    <x v="0"/>
    <x v="0"/>
    <x v="0"/>
    <x v="0"/>
    <x v="0"/>
    <s v=""/>
    <n v="1795000"/>
    <n v="4098.1735159817354"/>
    <n v="359000"/>
    <s v="COMPRA"/>
  </r>
  <r>
    <s v="Chalet adosado en avenida del Papa Negro  Conde Orgaz-Piovera2058"/>
    <x v="0"/>
    <n v="1890000"/>
    <x v="1"/>
    <n v="385"/>
    <x v="0"/>
    <x v="0"/>
    <x v="0"/>
    <x v="0"/>
    <x v="0"/>
    <s v=""/>
    <n v="1890000"/>
    <n v="4909.090909090909"/>
    <n v="378000"/>
    <s v="COMPRA"/>
  </r>
  <r>
    <s v="Chalet adosado en paseo de La Habana  Nueva España2059"/>
    <x v="0"/>
    <n v="2950000"/>
    <x v="1"/>
    <n v="366"/>
    <x v="0"/>
    <x v="0"/>
    <x v="0"/>
    <x v="0"/>
    <x v="0"/>
    <s v=""/>
    <n v="2950000"/>
    <n v="8060.109289617486"/>
    <n v="590000"/>
    <s v="COMPRA"/>
  </r>
  <r>
    <s v="Chalet pareado en paseo de Alcobendas  La Moraleja urbanización2060"/>
    <x v="0"/>
    <n v="3400000"/>
    <x v="7"/>
    <n v="600"/>
    <x v="0"/>
    <x v="0"/>
    <x v="0"/>
    <x v="0"/>
    <x v="0"/>
    <s v=""/>
    <n v="3400000"/>
    <n v="5666.666666666667"/>
    <n v="485714.28571428574"/>
    <s v="COMPRA"/>
  </r>
  <r>
    <s v="Chalet adosado en Peñagrande  Madrid2061"/>
    <x v="0"/>
    <n v="1650000"/>
    <x v="7"/>
    <n v="543"/>
    <x v="0"/>
    <x v="0"/>
    <x v="0"/>
    <x v="0"/>
    <x v="0"/>
    <s v=""/>
    <n v="1650000"/>
    <n v="3038.6740331491715"/>
    <n v="235714.28571428571"/>
    <s v="COMPRA"/>
  </r>
  <r>
    <s v="Chalet adosado en Peñagrande  Madrid2062"/>
    <x v="0"/>
    <n v="1650000"/>
    <x v="7"/>
    <n v="543"/>
    <x v="0"/>
    <x v="0"/>
    <x v="0"/>
    <x v="0"/>
    <x v="0"/>
    <s v=""/>
    <n v="1650000"/>
    <n v="3038.6740331491715"/>
    <n v="235714.28571428571"/>
    <s v="COMPRA"/>
  </r>
  <r>
    <s v="Chalet adosado en Peñagrande  Madrid2063"/>
    <x v="0"/>
    <n v="1650000"/>
    <x v="7"/>
    <n v="543"/>
    <x v="0"/>
    <x v="0"/>
    <x v="0"/>
    <x v="0"/>
    <x v="0"/>
    <s v=""/>
    <n v="1650000"/>
    <n v="3038.6740331491715"/>
    <n v="235714.28571428571"/>
    <s v="COMPRA"/>
  </r>
  <r>
    <s v="Chalet pareado en calle Pico del Oso  812064"/>
    <x v="0"/>
    <n v="434900"/>
    <x v="4"/>
    <n v="261"/>
    <x v="0"/>
    <x v="0"/>
    <x v="0"/>
    <x v="0"/>
    <x v="0"/>
    <s v=""/>
    <n v="434900"/>
    <n v="1666.2835249042146"/>
    <n v="108725"/>
    <s v="COMPRA"/>
  </r>
  <r>
    <s v="Chalet adosado en avenida del Delta del Ebro  El Pastel2065"/>
    <x v="0"/>
    <n v="910000"/>
    <x v="4"/>
    <n v="251"/>
    <x v="0"/>
    <x v="0"/>
    <x v="0"/>
    <x v="0"/>
    <x v="0"/>
    <s v=""/>
    <n v="910000"/>
    <n v="3625.4980079681277"/>
    <n v="227500"/>
    <s v="COMPRA"/>
  </r>
  <r>
    <s v="Chalet adosado en calle del Avellano  Getafe norte2066"/>
    <x v="0"/>
    <n v="599900"/>
    <x v="4"/>
    <n v="214"/>
    <x v="0"/>
    <x v="0"/>
    <x v="0"/>
    <x v="0"/>
    <x v="0"/>
    <s v=""/>
    <n v="599900"/>
    <n v="2803.2710280373831"/>
    <n v="149975"/>
    <s v="COMPRA"/>
  </r>
  <r>
    <s v="Chalet adosado en calle Mistral  La Finca2067"/>
    <x v="0"/>
    <n v="1700000"/>
    <x v="1"/>
    <n v="573"/>
    <x v="0"/>
    <x v="0"/>
    <x v="0"/>
    <x v="0"/>
    <x v="0"/>
    <s v=""/>
    <n v="1700000"/>
    <n v="2966.8411867364748"/>
    <n v="340000"/>
    <s v="COMPRA"/>
  </r>
  <r>
    <s v="Chalet pareado en Valdepastores - Las Encinas  Boadilla del Monte2068"/>
    <x v="0"/>
    <n v="1025000"/>
    <x v="1"/>
    <n v="390"/>
    <x v="0"/>
    <x v="0"/>
    <x v="0"/>
    <x v="0"/>
    <x v="0"/>
    <s v=""/>
    <n v="1025000"/>
    <n v="2628.2051282051284"/>
    <n v="205000"/>
    <s v="COMPRA"/>
  </r>
  <r>
    <s v="Chalet pareado en Encinar de los Reyes  La Moraleja2069"/>
    <x v="0"/>
    <n v="1790000"/>
    <x v="1"/>
    <n v="332"/>
    <x v="0"/>
    <x v="0"/>
    <x v="0"/>
    <x v="0"/>
    <x v="0"/>
    <s v=""/>
    <n v="1790000"/>
    <n v="5391.5662650602408"/>
    <n v="358000"/>
    <s v="COMPRA"/>
  </r>
  <r>
    <s v="Chalet pareado en calle la Iglesia  Torrejón de la Calzada2070"/>
    <x v="0"/>
    <n v="428000"/>
    <x v="1"/>
    <n v="236"/>
    <x v="0"/>
    <x v="0"/>
    <x v="0"/>
    <x v="0"/>
    <x v="0"/>
    <s v=""/>
    <n v="428000"/>
    <n v="1813.5593220338983"/>
    <n v="85600"/>
    <s v="COMPRA"/>
  </r>
  <r>
    <s v="Chalet pareado en calle Río Guadiana  s/n2072"/>
    <x v="0"/>
    <n v="849900"/>
    <x v="1"/>
    <n v="431"/>
    <x v="0"/>
    <x v="0"/>
    <x v="0"/>
    <x v="0"/>
    <x v="0"/>
    <s v=""/>
    <n v="849900"/>
    <n v="1971.9257540603248"/>
    <n v="169980"/>
    <s v="COMPRA"/>
  </r>
  <r>
    <s v="Chalet pareado en calle Mariano Barbacid  Viñas Viejas2073"/>
    <x v="0"/>
    <n v="918000"/>
    <x v="1"/>
    <n v="319"/>
    <x v="0"/>
    <x v="0"/>
    <x v="0"/>
    <x v="0"/>
    <x v="0"/>
    <s v=""/>
    <n v="918000"/>
    <n v="2877.7429467084639"/>
    <n v="183600"/>
    <s v="COMPRA"/>
  </r>
  <r>
    <s v="Chalet pareado en calle Mariano Barbacid  Viñas Viejas2074"/>
    <x v="0"/>
    <n v="918000"/>
    <x v="1"/>
    <n v="319"/>
    <x v="0"/>
    <x v="0"/>
    <x v="0"/>
    <x v="0"/>
    <x v="0"/>
    <s v=""/>
    <n v="918000"/>
    <n v="2877.7429467084639"/>
    <n v="183600"/>
    <s v="COMPRA"/>
  </r>
  <r>
    <s v="Chalet adosado en calle de José María Pemán  Algete2075"/>
    <x v="0"/>
    <n v="469900"/>
    <x v="4"/>
    <n v="238"/>
    <x v="0"/>
    <x v="0"/>
    <x v="0"/>
    <x v="0"/>
    <x v="0"/>
    <s v=""/>
    <n v="469900"/>
    <n v="1974.3697478991596"/>
    <n v="117475"/>
    <s v="COMPRA"/>
  </r>
  <r>
    <s v="Chalet adosado en Nueva España  Madrid2077"/>
    <x v="0"/>
    <n v="2950000"/>
    <x v="1"/>
    <n v="389"/>
    <x v="0"/>
    <x v="0"/>
    <x v="0"/>
    <x v="0"/>
    <x v="0"/>
    <s v=""/>
    <n v="2950000"/>
    <n v="7583.5475578406167"/>
    <n v="590000"/>
    <s v="COMPRA"/>
  </r>
  <r>
    <s v="Chalet adosado en Nueva España  Madrid2078"/>
    <x v="0"/>
    <n v="2950000"/>
    <x v="1"/>
    <n v="389"/>
    <x v="0"/>
    <x v="0"/>
    <x v="0"/>
    <x v="0"/>
    <x v="0"/>
    <s v=""/>
    <n v="2950000"/>
    <n v="7583.5475578406167"/>
    <n v="590000"/>
    <s v="COMPRA"/>
  </r>
  <r>
    <s v="Chalet pareado en camino Lavadero  42079"/>
    <x v="0"/>
    <n v="2150000"/>
    <x v="4"/>
    <n v="325"/>
    <x v="0"/>
    <x v="0"/>
    <x v="0"/>
    <x v="0"/>
    <x v="0"/>
    <s v=""/>
    <n v="2150000"/>
    <n v="6615.3846153846152"/>
    <n v="537500"/>
    <s v="COMPRA"/>
  </r>
  <r>
    <s v="Chalet adosado en El Soto de la Moraleja  La Moraleja2080"/>
    <x v="0"/>
    <n v="1250000"/>
    <x v="4"/>
    <n v="200"/>
    <x v="0"/>
    <x v="0"/>
    <x v="0"/>
    <x v="0"/>
    <x v="0"/>
    <s v=""/>
    <n v="1250000"/>
    <n v="6250"/>
    <n v="312500"/>
    <s v="COMPRA"/>
  </r>
  <r>
    <s v="Chalet adosado en calle Misioneras Hijas del Calvario  El Olivar - La Magdalena2081"/>
    <x v="0"/>
    <n v="414900"/>
    <x v="2"/>
    <n v="180"/>
    <x v="0"/>
    <x v="0"/>
    <x v="0"/>
    <x v="0"/>
    <x v="0"/>
    <s v=""/>
    <n v="414900"/>
    <n v="2305"/>
    <n v="138300"/>
    <s v="COMPRA"/>
  </r>
  <r>
    <s v="Chalet adosado en calle de Salvadiós  Santa Teresa2082"/>
    <x v="0"/>
    <n v="650000"/>
    <x v="4"/>
    <n v="299"/>
    <x v="0"/>
    <x v="0"/>
    <x v="0"/>
    <x v="0"/>
    <x v="0"/>
    <s v=""/>
    <n v="650000"/>
    <n v="2173.913043478261"/>
    <n v="162500"/>
    <s v="COMPRA"/>
  </r>
  <r>
    <s v="Chalet adosado en camino Viejo  La Moraleja urbanización2084"/>
    <x v="0"/>
    <n v="4500000"/>
    <x v="1"/>
    <n v="480"/>
    <x v="0"/>
    <x v="0"/>
    <x v="0"/>
    <x v="0"/>
    <x v="0"/>
    <s v=""/>
    <n v="4500000"/>
    <n v="9375"/>
    <n v="900000"/>
    <s v="COMPRA"/>
  </r>
  <r>
    <s v="Chalet adosado en calle del Camino Ancho  12085"/>
    <x v="0"/>
    <n v="1590000"/>
    <x v="4"/>
    <n v="411"/>
    <x v="0"/>
    <x v="0"/>
    <x v="0"/>
    <x v="0"/>
    <x v="0"/>
    <s v=""/>
    <n v="1590000"/>
    <n v="3868.6131386861316"/>
    <n v="397500"/>
    <s v="COMPRA"/>
  </r>
  <r>
    <s v="Chalet pareado en paseo de Alcobendas  La Moraleja urbanización2086"/>
    <x v="0"/>
    <n v="3400000"/>
    <x v="7"/>
    <n v="600"/>
    <x v="0"/>
    <x v="0"/>
    <x v="0"/>
    <x v="0"/>
    <x v="0"/>
    <s v=""/>
    <n v="3400000"/>
    <n v="5666.666666666667"/>
    <n v="485714.28571428574"/>
    <s v="COMPRA"/>
  </r>
  <r>
    <s v="Chalet pareado en camino de la Huerta  Encinar de los Reyes2087"/>
    <x v="0"/>
    <n v="2400000"/>
    <x v="1"/>
    <n v="276"/>
    <x v="0"/>
    <x v="0"/>
    <x v="0"/>
    <x v="0"/>
    <x v="0"/>
    <s v=""/>
    <n v="2400000"/>
    <n v="8695.652173913044"/>
    <n v="480000"/>
    <s v="COMPRA"/>
  </r>
  <r>
    <s v="Chalet adosado en calle Abogados de Atocha  El Molar2088"/>
    <x v="0"/>
    <n v="349000"/>
    <x v="4"/>
    <n v="155"/>
    <x v="0"/>
    <x v="0"/>
    <x v="0"/>
    <x v="0"/>
    <x v="0"/>
    <s v=""/>
    <n v="349000"/>
    <n v="2251.6129032258063"/>
    <n v="87250"/>
    <s v="COMPRA"/>
  </r>
  <r>
    <s v="Chalet adosado en travesía de Bravo Murillo  Torrelaguna2090"/>
    <x v="0"/>
    <n v="89900"/>
    <x v="1"/>
    <n v="211"/>
    <x v="0"/>
    <x v="0"/>
    <x v="0"/>
    <x v="0"/>
    <x v="0"/>
    <s v=""/>
    <n v="89900"/>
    <n v="426.06635071090045"/>
    <n v="17980"/>
    <s v="COMPRA"/>
  </r>
  <r>
    <s v="Chalet pareado en calle de Alcalá  152091"/>
    <x v="0"/>
    <n v="440000"/>
    <x v="4"/>
    <n v="205"/>
    <x v="0"/>
    <x v="0"/>
    <x v="0"/>
    <x v="0"/>
    <x v="0"/>
    <s v=""/>
    <n v="440000"/>
    <n v="2146.3414634146343"/>
    <n v="110000"/>
    <s v="COMPRA"/>
  </r>
  <r>
    <s v="Chalet pareado en Urb. Monte de la Villa  12092"/>
    <x v="0"/>
    <n v="775000"/>
    <x v="4"/>
    <n v="194"/>
    <x v="0"/>
    <x v="0"/>
    <x v="0"/>
    <x v="0"/>
    <x v="0"/>
    <s v=""/>
    <n v="775000"/>
    <n v="3994.8453608247423"/>
    <n v="193750"/>
    <s v="COMPRA"/>
  </r>
  <r>
    <s v="Chalet pareado en Urb. Monte de la Villa  12093"/>
    <x v="0"/>
    <n v="750000"/>
    <x v="4"/>
    <n v="194"/>
    <x v="0"/>
    <x v="0"/>
    <x v="0"/>
    <x v="0"/>
    <x v="0"/>
    <s v=""/>
    <n v="750000"/>
    <n v="3865.9793814432992"/>
    <n v="187500"/>
    <s v="COMPRA"/>
  </r>
  <r>
    <s v="Chalet adosado en calle de Valti  Altos de Jarama2094"/>
    <x v="0"/>
    <n v="475000"/>
    <x v="5"/>
    <n v="251"/>
    <x v="0"/>
    <x v="0"/>
    <x v="0"/>
    <x v="0"/>
    <x v="0"/>
    <s v=""/>
    <n v="475000"/>
    <n v="1892.430278884462"/>
    <n v="79166.666666666672"/>
    <s v="COMPRA"/>
  </r>
  <r>
    <s v="Chalet adosado en calle de San Enrique de Ossó  s/n2095"/>
    <x v="0"/>
    <n v="1580000"/>
    <x v="4"/>
    <n v="250"/>
    <x v="0"/>
    <x v="0"/>
    <x v="0"/>
    <x v="0"/>
    <x v="0"/>
    <s v=""/>
    <n v="1580000"/>
    <n v="6320"/>
    <n v="395000"/>
    <s v="COMPRA"/>
  </r>
  <r>
    <s v="Casa o chalet independiente en Las Lomas  Boadilla del Monte2096"/>
    <x v="0"/>
    <n v="1495000"/>
    <x v="0"/>
    <n v="1141"/>
    <x v="0"/>
    <x v="0"/>
    <x v="0"/>
    <x v="0"/>
    <x v="0"/>
    <s v=""/>
    <n v="1495000"/>
    <n v="1310.2541630148992"/>
    <n v="186875"/>
    <s v="COMPRA"/>
  </r>
  <r>
    <s v="Chalet adosado en Valdeavero 2097"/>
    <x v="0"/>
    <n v="225000"/>
    <x v="4"/>
    <n v="188"/>
    <x v="0"/>
    <x v="0"/>
    <x v="0"/>
    <x v="0"/>
    <x v="0"/>
    <s v=""/>
    <n v="225000"/>
    <n v="1196.8085106382978"/>
    <n v="56250"/>
    <s v="COMPRA"/>
  </r>
  <r>
    <s v="Chalet pareado en Valdeavero 2098"/>
    <x v="0"/>
    <n v="239000"/>
    <x v="2"/>
    <n v="147"/>
    <x v="0"/>
    <x v="0"/>
    <x v="0"/>
    <x v="0"/>
    <x v="0"/>
    <s v=""/>
    <n v="239000"/>
    <n v="1625.8503401360545"/>
    <n v="79666.666666666672"/>
    <s v="COMPRA"/>
  </r>
  <r>
    <s v="Casa o chalet independiente en calle de las Golondrinas  s/n2099"/>
    <x v="0"/>
    <n v="849900"/>
    <x v="1"/>
    <n v="330"/>
    <x v="0"/>
    <x v="0"/>
    <x v="0"/>
    <x v="0"/>
    <x v="0"/>
    <s v=""/>
    <n v="849900"/>
    <n v="2575.4545454545455"/>
    <n v="169980"/>
    <s v="COMPRA"/>
  </r>
  <r>
    <s v="Casa o chalet independiente en vereda del Chaparro  Fuente el Saz de Jarama2100"/>
    <x v="0"/>
    <n v="479900"/>
    <x v="2"/>
    <n v="169"/>
    <x v="0"/>
    <x v="0"/>
    <x v="0"/>
    <x v="0"/>
    <x v="0"/>
    <s v=""/>
    <n v="479900"/>
    <n v="2839.644970414201"/>
    <n v="159966.66666666666"/>
    <s v="COMPRA"/>
  </r>
  <r>
    <s v="Casa o chalet independiente en Valdepastores - Las Encinas  Boadilla del Monte2101"/>
    <x v="0"/>
    <n v="1699000"/>
    <x v="4"/>
    <n v="446"/>
    <x v="0"/>
    <x v="0"/>
    <x v="0"/>
    <x v="0"/>
    <x v="0"/>
    <s v=""/>
    <n v="1699000"/>
    <n v="3809.4170403587445"/>
    <n v="424750"/>
    <s v="COMPRA"/>
  </r>
  <r>
    <s v="Casa o chalet independiente en Guadarrama 2102"/>
    <x v="0"/>
    <n v="1300000"/>
    <x v="10"/>
    <n v="525"/>
    <x v="0"/>
    <x v="0"/>
    <x v="0"/>
    <x v="0"/>
    <x v="0"/>
    <s v=""/>
    <n v="1300000"/>
    <n v="2476.1904761904761"/>
    <n v="144444.44444444444"/>
    <s v="COMPRA"/>
  </r>
  <r>
    <s v="Chalet adosado en calle Antonio Machado  12103"/>
    <x v="0"/>
    <n v="334999"/>
    <x v="2"/>
    <n v="190"/>
    <x v="0"/>
    <x v="0"/>
    <x v="0"/>
    <x v="0"/>
    <x v="0"/>
    <s v=""/>
    <n v="334999"/>
    <n v="1763.1526315789474"/>
    <n v="111666.33333333333"/>
    <s v="COMPRA"/>
  </r>
  <r>
    <s v="Chalet pareado en calle el Cacejo  Cubas de la Sagra2104"/>
    <x v="0"/>
    <n v="439900"/>
    <x v="2"/>
    <n v="196"/>
    <x v="0"/>
    <x v="0"/>
    <x v="0"/>
    <x v="0"/>
    <x v="0"/>
    <s v=""/>
    <n v="439900"/>
    <n v="2244.387755102041"/>
    <n v="146633.33333333334"/>
    <s v="COMPRA"/>
  </r>
  <r>
    <s v="Chalet pareado en calle el Cacejo  Cubas de la Sagra2105"/>
    <x v="0"/>
    <n v="369900"/>
    <x v="4"/>
    <n v="245"/>
    <x v="0"/>
    <x v="0"/>
    <x v="0"/>
    <x v="0"/>
    <x v="0"/>
    <s v=""/>
    <n v="369900"/>
    <n v="1509.795918367347"/>
    <n v="92475"/>
    <s v="COMPRA"/>
  </r>
  <r>
    <s v="Casa o chalet independiente en calle San Blas  342107"/>
    <x v="0"/>
    <n v="524900"/>
    <x v="4"/>
    <n v="255"/>
    <x v="0"/>
    <x v="0"/>
    <x v="0"/>
    <x v="0"/>
    <x v="0"/>
    <s v=""/>
    <n v="524900"/>
    <n v="2058.4313725490197"/>
    <n v="131225"/>
    <s v="COMPRA"/>
  </r>
  <r>
    <s v="Chalet adosado en calle de la Comedia  Sector 32108"/>
    <x v="0"/>
    <n v="559900"/>
    <x v="4"/>
    <n v="227"/>
    <x v="0"/>
    <x v="0"/>
    <x v="0"/>
    <x v="0"/>
    <x v="0"/>
    <s v=""/>
    <n v="559900"/>
    <n v="2466.5198237885461"/>
    <n v="139975"/>
    <s v="COMPRA"/>
  </r>
  <r>
    <s v="Chalet adosado en calle Sierra Bermeja  Soto de Viñuelas2109"/>
    <x v="0"/>
    <n v="599900"/>
    <x v="4"/>
    <n v="200"/>
    <x v="0"/>
    <x v="0"/>
    <x v="0"/>
    <x v="0"/>
    <x v="0"/>
    <s v=""/>
    <n v="599900"/>
    <n v="2999.5"/>
    <n v="149975"/>
    <s v="COMPRA"/>
  </r>
  <r>
    <s v="Chalet adosado en calle Sierra del Agua  Soto de Viñuelas2110"/>
    <x v="0"/>
    <n v="665000"/>
    <x v="4"/>
    <n v="240"/>
    <x v="0"/>
    <x v="0"/>
    <x v="0"/>
    <x v="0"/>
    <x v="0"/>
    <s v=""/>
    <n v="665000"/>
    <n v="2770.8333333333335"/>
    <n v="166250"/>
    <s v="COMPRA"/>
  </r>
  <r>
    <s v="Chalet adosado en calle de Júpiter  Segunda Fase2111"/>
    <x v="0"/>
    <n v="725000"/>
    <x v="4"/>
    <n v="254"/>
    <x v="0"/>
    <x v="0"/>
    <x v="0"/>
    <x v="0"/>
    <x v="0"/>
    <s v=""/>
    <n v="725000"/>
    <n v="2854.3307086614172"/>
    <n v="181250"/>
    <s v="COMPRA"/>
  </r>
  <r>
    <s v="Casa o chalet independiente en calle Piqueras  Soto de Viñuelas2112"/>
    <x v="0"/>
    <n v="1100000"/>
    <x v="1"/>
    <n v="671"/>
    <x v="0"/>
    <x v="0"/>
    <x v="0"/>
    <x v="0"/>
    <x v="0"/>
    <s v=""/>
    <n v="1100000"/>
    <n v="1639.344262295082"/>
    <n v="220000"/>
    <s v="COMPRA"/>
  </r>
  <r>
    <s v="Chalet adosado en paseo de Guadalajara  Los Arroyos2113"/>
    <x v="0"/>
    <n v="762000"/>
    <x v="1"/>
    <n v="265"/>
    <x v="0"/>
    <x v="0"/>
    <x v="0"/>
    <x v="0"/>
    <x v="0"/>
    <s v=""/>
    <n v="762000"/>
    <n v="2875.4716981132074"/>
    <n v="152400"/>
    <s v="COMPRA"/>
  </r>
  <r>
    <s v="Chalet adosado en calle de la Malvarrosa  Zona Estación- Centro2114"/>
    <x v="0"/>
    <n v="580000"/>
    <x v="2"/>
    <n v="164"/>
    <x v="0"/>
    <x v="0"/>
    <x v="0"/>
    <x v="0"/>
    <x v="0"/>
    <s v=""/>
    <n v="580000"/>
    <n v="3536.5853658536585"/>
    <n v="193333.33333333334"/>
    <s v="COMPRA"/>
  </r>
  <r>
    <s v="Casa o chalet independiente en calle las Américas  32115"/>
    <x v="0"/>
    <n v="469000"/>
    <x v="4"/>
    <n v="360"/>
    <x v="0"/>
    <x v="0"/>
    <x v="0"/>
    <x v="0"/>
    <x v="0"/>
    <s v=""/>
    <n v="469000"/>
    <n v="1302.7777777777778"/>
    <n v="117250"/>
    <s v="COMPRA"/>
  </r>
  <r>
    <s v="Chalet adosado en Universidad - Hospital  Fuenlabrada2116"/>
    <x v="0"/>
    <n v="699000"/>
    <x v="4"/>
    <n v="270"/>
    <x v="0"/>
    <x v="0"/>
    <x v="0"/>
    <x v="0"/>
    <x v="0"/>
    <s v=""/>
    <n v="699000"/>
    <n v="2588.8888888888887"/>
    <n v="174750"/>
    <s v="COMPRA"/>
  </r>
  <r>
    <s v="Chalet pareado en calle Rosa de Lima  Club de Golf2119"/>
    <x v="0"/>
    <n v="890000"/>
    <x v="4"/>
    <n v="300"/>
    <x v="0"/>
    <x v="0"/>
    <x v="0"/>
    <x v="0"/>
    <x v="0"/>
    <s v=""/>
    <n v="890000"/>
    <n v="2966.6666666666665"/>
    <n v="222500"/>
    <s v="COMPRA"/>
  </r>
  <r>
    <s v="Chalet pareado en calle Bravo  Talamanca de Jarama2120"/>
    <x v="0"/>
    <n v="330000"/>
    <x v="4"/>
    <n v="185"/>
    <x v="0"/>
    <x v="0"/>
    <x v="0"/>
    <x v="0"/>
    <x v="0"/>
    <s v=""/>
    <n v="330000"/>
    <n v="1783.7837837837837"/>
    <n v="82500"/>
    <s v="COMPRA"/>
  </r>
  <r>
    <s v="Chalet pareado en calle Bravo  Talamanca de Jarama2121"/>
    <x v="0"/>
    <n v="330000"/>
    <x v="4"/>
    <n v="185"/>
    <x v="0"/>
    <x v="0"/>
    <x v="0"/>
    <x v="0"/>
    <x v="0"/>
    <s v=""/>
    <n v="330000"/>
    <n v="1783.7837837837837"/>
    <n v="82500"/>
    <s v="COMPRA"/>
  </r>
  <r>
    <s v="Casa o chalet independiente en calle de las Azucenas  La Cabrera2122"/>
    <x v="0"/>
    <n v="429000"/>
    <x v="7"/>
    <n v="285"/>
    <x v="0"/>
    <x v="0"/>
    <x v="0"/>
    <x v="0"/>
    <x v="0"/>
    <s v=""/>
    <n v="429000"/>
    <n v="1505.2631578947369"/>
    <n v="61285.714285714283"/>
    <s v="COMPRA"/>
  </r>
  <r>
    <s v="Casa o chalet independiente en Prado de Santo Domingo  Alcorcón2123"/>
    <x v="0"/>
    <n v="649000"/>
    <x v="1"/>
    <n v="230"/>
    <x v="0"/>
    <x v="0"/>
    <x v="0"/>
    <x v="0"/>
    <x v="0"/>
    <s v=""/>
    <n v="649000"/>
    <n v="2821.7391304347825"/>
    <n v="129800"/>
    <s v="COMPRA"/>
  </r>
  <r>
    <s v="Casa o chalet independiente en calle Jorge Manrique  Valdetorres de Jarama2124"/>
    <x v="0"/>
    <n v="480000"/>
    <x v="4"/>
    <n v="332"/>
    <x v="0"/>
    <x v="0"/>
    <x v="0"/>
    <x v="0"/>
    <x v="0"/>
    <s v=""/>
    <n v="480000"/>
    <n v="1445.7831325301204"/>
    <n v="120000"/>
    <s v="COMPRA"/>
  </r>
  <r>
    <s v="Casa o chalet independiente en calle del Campanario  San Crispín - La Estación Consorcio2125"/>
    <x v="0"/>
    <n v="850000"/>
    <x v="5"/>
    <n v="450"/>
    <x v="0"/>
    <x v="0"/>
    <x v="0"/>
    <x v="0"/>
    <x v="0"/>
    <s v=""/>
    <n v="850000"/>
    <n v="1888.8888888888889"/>
    <n v="141666.66666666666"/>
    <s v="COMPRA"/>
  </r>
  <r>
    <s v="Chalet adosado en avenida de Madrid  Patones2126"/>
    <x v="0"/>
    <n v="210000"/>
    <x v="2"/>
    <n v="141"/>
    <x v="0"/>
    <x v="0"/>
    <x v="0"/>
    <x v="0"/>
    <x v="0"/>
    <s v=""/>
    <n v="210000"/>
    <n v="1489.3617021276596"/>
    <n v="70000"/>
    <s v="COMPRA"/>
  </r>
  <r>
    <s v="Chalet pareado en calle Petunia  Cobeña2127"/>
    <x v="0"/>
    <n v="580000"/>
    <x v="1"/>
    <n v="360"/>
    <x v="0"/>
    <x v="0"/>
    <x v="0"/>
    <x v="0"/>
    <x v="0"/>
    <s v=""/>
    <n v="580000"/>
    <n v="1611.1111111111111"/>
    <n v="116000"/>
    <s v="COMPRA"/>
  </r>
  <r>
    <s v="Chalet adosado en calle de la Fuente  Cobeña2128"/>
    <x v="0"/>
    <n v="395000"/>
    <x v="4"/>
    <n v="128"/>
    <x v="0"/>
    <x v="0"/>
    <x v="0"/>
    <x v="0"/>
    <x v="0"/>
    <s v=""/>
    <n v="395000"/>
    <n v="3085.9375"/>
    <n v="98750"/>
    <s v="COMPRA"/>
  </r>
  <r>
    <s v="Casa o chalet independiente en calle Pisuerga  El Bosque2129"/>
    <x v="0"/>
    <n v="900000"/>
    <x v="5"/>
    <n v="280"/>
    <x v="0"/>
    <x v="0"/>
    <x v="0"/>
    <x v="0"/>
    <x v="0"/>
    <s v=""/>
    <n v="900000"/>
    <n v="3214.2857142857142"/>
    <n v="150000"/>
    <s v="COMPRA"/>
  </r>
  <r>
    <s v="Casa o chalet independiente en calle Pisuerga  El Bosque2130"/>
    <x v="0"/>
    <n v="900000"/>
    <x v="5"/>
    <n v="280"/>
    <x v="0"/>
    <x v="0"/>
    <x v="0"/>
    <x v="0"/>
    <x v="0"/>
    <s v=""/>
    <n v="900000"/>
    <n v="3214.2857142857142"/>
    <n v="150000"/>
    <s v="COMPRA"/>
  </r>
  <r>
    <s v="Chalet pareado en calle Adolfo Pérez Esquivel  Parque Empresarial2131"/>
    <x v="0"/>
    <n v="950000"/>
    <x v="1"/>
    <n v="312"/>
    <x v="0"/>
    <x v="0"/>
    <x v="0"/>
    <x v="0"/>
    <x v="0"/>
    <s v=""/>
    <n v="950000"/>
    <n v="3044.8717948717949"/>
    <n v="190000"/>
    <s v="COMPRA"/>
  </r>
  <r>
    <s v="Chalet adosado en calle Río Tajuña  812134"/>
    <x v="0"/>
    <n v="499900"/>
    <x v="4"/>
    <n v="257"/>
    <x v="0"/>
    <x v="0"/>
    <x v="0"/>
    <x v="0"/>
    <x v="0"/>
    <s v=""/>
    <n v="499900"/>
    <n v="1945.1361867704279"/>
    <n v="124975"/>
    <s v="COMPRA"/>
  </r>
  <r>
    <s v="Chalet adosado en calle de Antonio Cánovas del Castillo  Valdepelayo-Montepinos-Arroyo Culebro2135"/>
    <x v="0"/>
    <n v="550000"/>
    <x v="4"/>
    <n v="400"/>
    <x v="0"/>
    <x v="0"/>
    <x v="0"/>
    <x v="0"/>
    <x v="0"/>
    <s v=""/>
    <n v="550000"/>
    <n v="1375"/>
    <n v="137500"/>
    <s v="COMPRA"/>
  </r>
  <r>
    <s v="Chalet adosado en calle Río Tajuña  832136"/>
    <x v="0"/>
    <n v="544900"/>
    <x v="4"/>
    <n v="257"/>
    <x v="0"/>
    <x v="0"/>
    <x v="0"/>
    <x v="0"/>
    <x v="0"/>
    <s v=""/>
    <n v="544900"/>
    <n v="2120.2334630350197"/>
    <n v="136225"/>
    <s v="COMPRA"/>
  </r>
  <r>
    <s v="Chalet adosado en calle Villa Magna  Fuenlabrada II - El Molino2138"/>
    <x v="0"/>
    <n v="565000"/>
    <x v="4"/>
    <n v="316"/>
    <x v="0"/>
    <x v="0"/>
    <x v="0"/>
    <x v="0"/>
    <x v="0"/>
    <s v=""/>
    <n v="565000"/>
    <n v="1787.9746835443038"/>
    <n v="141250"/>
    <s v="COMPRA"/>
  </r>
  <r>
    <s v="Chalet adosado en avenida de Francia  Zona Europa2139"/>
    <x v="0"/>
    <n v="529000"/>
    <x v="4"/>
    <n v="244"/>
    <x v="0"/>
    <x v="0"/>
    <x v="0"/>
    <x v="0"/>
    <x v="0"/>
    <s v=""/>
    <n v="529000"/>
    <n v="2168.032786885246"/>
    <n v="132250"/>
    <s v="COMPRA"/>
  </r>
  <r>
    <s v="Chalet pareado en calle de Santander  Las Castañeras - Bulevar2140"/>
    <x v="0"/>
    <n v="490000"/>
    <x v="2"/>
    <n v="218"/>
    <x v="0"/>
    <x v="0"/>
    <x v="0"/>
    <x v="0"/>
    <x v="0"/>
    <s v=""/>
    <n v="490000"/>
    <n v="2247.7064220183488"/>
    <n v="163333.33333333334"/>
    <s v="COMPRA"/>
  </r>
  <r>
    <s v="Chalet adosado en Sur  Móstoles2141"/>
    <x v="0"/>
    <n v="520000"/>
    <x v="2"/>
    <n v="175"/>
    <x v="0"/>
    <x v="0"/>
    <x v="0"/>
    <x v="0"/>
    <x v="0"/>
    <s v=""/>
    <n v="520000"/>
    <n v="2971.4285714285716"/>
    <n v="173333.33333333334"/>
    <s v="COMPRA"/>
  </r>
  <r>
    <s v="Chalet adosado en calle de la Oca  San Benito - Soledad - Hispanidad2142"/>
    <x v="0"/>
    <n v="450000"/>
    <x v="2"/>
    <n v="248"/>
    <x v="0"/>
    <x v="0"/>
    <x v="0"/>
    <x v="0"/>
    <x v="0"/>
    <s v=""/>
    <n v="450000"/>
    <n v="1814.516129032258"/>
    <n v="150000"/>
    <s v="COMPRA"/>
  </r>
  <r>
    <s v="Casa o chalet independiente en calle Araiz  Aravaca2143"/>
    <x v="0"/>
    <n v="1200000"/>
    <x v="2"/>
    <n v="150"/>
    <x v="0"/>
    <x v="0"/>
    <x v="0"/>
    <x v="0"/>
    <x v="0"/>
    <s v=""/>
    <n v="1200000"/>
    <n v="8000"/>
    <n v="400000"/>
    <s v="COMPRA"/>
  </r>
  <r>
    <s v="Chalet pareado en calle Navalcarnero  La Cárcaba - El Encinar - Montemolinos2144"/>
    <x v="0"/>
    <n v="428900"/>
    <x v="4"/>
    <n v="217"/>
    <x v="0"/>
    <x v="0"/>
    <x v="0"/>
    <x v="0"/>
    <x v="0"/>
    <s v=""/>
    <n v="428900"/>
    <n v="1976.4976958525347"/>
    <n v="107225"/>
    <s v="COMPRA"/>
  </r>
  <r>
    <s v="Chalet adosado en avenida del Cantábrico  2622145"/>
    <x v="0"/>
    <n v="449900"/>
    <x v="4"/>
    <n v="212"/>
    <x v="0"/>
    <x v="0"/>
    <x v="0"/>
    <x v="0"/>
    <x v="0"/>
    <s v=""/>
    <n v="449900"/>
    <n v="2122.1698113207549"/>
    <n v="112475"/>
    <s v="COMPRA"/>
  </r>
  <r>
    <s v="Chalet adosado en calle de Delfos  Restón i - Restón Ii2146"/>
    <x v="0"/>
    <n v="450000"/>
    <x v="4"/>
    <n v="267"/>
    <x v="0"/>
    <x v="0"/>
    <x v="0"/>
    <x v="0"/>
    <x v="0"/>
    <s v=""/>
    <n v="450000"/>
    <n v="1685.3932584269662"/>
    <n v="112500"/>
    <s v="COMPRA"/>
  </r>
  <r>
    <s v="Chalet adosado en Madreselva  Pinosol - El Alcor - Peralejo2148"/>
    <x v="0"/>
    <n v="295000"/>
    <x v="4"/>
    <n v="137"/>
    <x v="0"/>
    <x v="0"/>
    <x v="0"/>
    <x v="0"/>
    <x v="0"/>
    <s v=""/>
    <n v="295000"/>
    <n v="2153.2846715328469"/>
    <n v="73750"/>
    <s v="COMPRA"/>
  </r>
  <r>
    <s v="Chalet pareado en Parquelagos - Puente Nuevo  Galapagar2149"/>
    <x v="0"/>
    <n v="659000"/>
    <x v="1"/>
    <n v="449"/>
    <x v="0"/>
    <x v="0"/>
    <x v="0"/>
    <x v="0"/>
    <x v="0"/>
    <s v=""/>
    <n v="659000"/>
    <n v="1467.7060133630289"/>
    <n v="131800"/>
    <s v="COMPRA"/>
  </r>
  <r>
    <s v="Chalet adosado en calle de Picasso  352150"/>
    <x v="0"/>
    <n v="469900"/>
    <x v="4"/>
    <n v="176"/>
    <x v="0"/>
    <x v="0"/>
    <x v="0"/>
    <x v="0"/>
    <x v="0"/>
    <s v=""/>
    <n v="469900"/>
    <n v="2669.8863636363635"/>
    <n v="117475"/>
    <s v="COMPRA"/>
  </r>
  <r>
    <s v="Chalet pareado en El Monte  Torrelodones2152"/>
    <x v="0"/>
    <n v="775000"/>
    <x v="4"/>
    <n v="343"/>
    <x v="0"/>
    <x v="0"/>
    <x v="0"/>
    <x v="0"/>
    <x v="0"/>
    <s v=""/>
    <n v="775000"/>
    <n v="2259.4752186588921"/>
    <n v="193750"/>
    <s v="COMPRA"/>
  </r>
  <r>
    <s v="Chalet adosado en ronda de Castilla Oeste  1772153"/>
    <x v="0"/>
    <n v="395000"/>
    <x v="4"/>
    <n v="278"/>
    <x v="0"/>
    <x v="0"/>
    <x v="0"/>
    <x v="0"/>
    <x v="0"/>
    <s v=""/>
    <n v="395000"/>
    <n v="1420.8633093525179"/>
    <n v="98750"/>
    <s v="COMPRA"/>
  </r>
  <r>
    <s v="Casa o chalet independiente en calle de los Tilos  Serranillos del Valle2154"/>
    <x v="0"/>
    <n v="431200"/>
    <x v="5"/>
    <n v="429"/>
    <x v="0"/>
    <x v="0"/>
    <x v="0"/>
    <x v="0"/>
    <x v="0"/>
    <s v=""/>
    <n v="431200"/>
    <n v="1005.1282051282051"/>
    <n v="71866.666666666672"/>
    <s v="COMPRA"/>
  </r>
  <r>
    <s v="Chalet adosado en calle Lili Álvarez  Hospital2155"/>
    <x v="0"/>
    <n v="424999"/>
    <x v="4"/>
    <n v="230"/>
    <x v="0"/>
    <x v="0"/>
    <x v="0"/>
    <x v="0"/>
    <x v="0"/>
    <s v=""/>
    <n v="424999"/>
    <n v="1847.8217391304347"/>
    <n v="106249.75"/>
    <s v="COMPRA"/>
  </r>
  <r>
    <s v="Casa o chalet independiente en Fuentebella-San Felix-El Leguario  Parla2156"/>
    <x v="0"/>
    <n v="399999"/>
    <x v="2"/>
    <n v="202"/>
    <x v="0"/>
    <x v="0"/>
    <x v="0"/>
    <x v="0"/>
    <x v="0"/>
    <s v=""/>
    <n v="399999"/>
    <n v="1980.1930693069307"/>
    <n v="133333"/>
    <s v="COMPRA"/>
  </r>
  <r>
    <s v="Casa o chalet independiente en Milaneras  Collado Mediano2157"/>
    <x v="0"/>
    <n v="1050000"/>
    <x v="5"/>
    <n v="400"/>
    <x v="0"/>
    <x v="0"/>
    <x v="0"/>
    <x v="0"/>
    <x v="0"/>
    <s v=""/>
    <n v="1050000"/>
    <n v="2625"/>
    <n v="175000"/>
    <s v="COMPRA"/>
  </r>
  <r>
    <s v="Casa o chalet independiente en plaza de Ordoño II  Algete2158"/>
    <x v="0"/>
    <n v="480000"/>
    <x v="5"/>
    <n v="235"/>
    <x v="0"/>
    <x v="0"/>
    <x v="0"/>
    <x v="0"/>
    <x v="0"/>
    <s v=""/>
    <n v="480000"/>
    <n v="2042.5531914893618"/>
    <n v="80000"/>
    <s v="COMPRA"/>
  </r>
  <r>
    <s v="Casa o chalet independiente en vereda de los Sastres  Cobeña2159"/>
    <x v="0"/>
    <n v="995000"/>
    <x v="5"/>
    <n v="350"/>
    <x v="0"/>
    <x v="0"/>
    <x v="0"/>
    <x v="0"/>
    <x v="0"/>
    <s v=""/>
    <n v="995000"/>
    <n v="2842.8571428571427"/>
    <n v="165833.33333333334"/>
    <s v="COMPRA"/>
  </r>
  <r>
    <s v="Casa o chalet independiente en calle Antonio Machado  Valdetorres de Jarama2160"/>
    <x v="0"/>
    <n v="450000"/>
    <x v="1"/>
    <n v="166"/>
    <x v="0"/>
    <x v="0"/>
    <x v="0"/>
    <x v="0"/>
    <x v="0"/>
    <s v=""/>
    <n v="450000"/>
    <n v="2710.8433734939758"/>
    <n v="90000"/>
    <s v="COMPRA"/>
  </r>
  <r>
    <s v="Casa o chalet independiente en calle Rincón de Castilla  Manzanares el Real2162"/>
    <x v="0"/>
    <n v="419900"/>
    <x v="1"/>
    <n v="275"/>
    <x v="0"/>
    <x v="0"/>
    <x v="0"/>
    <x v="0"/>
    <x v="0"/>
    <s v=""/>
    <n v="419900"/>
    <n v="1526.909090909091"/>
    <n v="83980"/>
    <s v="COMPRA"/>
  </r>
  <r>
    <s v="Casa o chalet independiente en calle San Mateo  Miraflores de la Sierra2163"/>
    <x v="0"/>
    <n v="575000"/>
    <x v="1"/>
    <n v="226"/>
    <x v="0"/>
    <x v="0"/>
    <x v="0"/>
    <x v="0"/>
    <x v="0"/>
    <s v=""/>
    <n v="575000"/>
    <n v="2544.2477876106195"/>
    <n v="115000"/>
    <s v="COMPRA"/>
  </r>
  <r>
    <s v="Chalet pareado en avenida del Encinar  s/n2164"/>
    <x v="0"/>
    <n v="279900"/>
    <x v="4"/>
    <n v="158"/>
    <x v="0"/>
    <x v="0"/>
    <x v="0"/>
    <x v="0"/>
    <x v="0"/>
    <s v=""/>
    <n v="279900"/>
    <n v="1771.5189873417721"/>
    <n v="69975"/>
    <s v="COMPRA"/>
  </r>
  <r>
    <s v="Casa o chalet independiente en calle Rafael Alberti  Miraflores de la Sierra2165"/>
    <x v="0"/>
    <n v="349900"/>
    <x v="4"/>
    <n v="187"/>
    <x v="0"/>
    <x v="0"/>
    <x v="0"/>
    <x v="0"/>
    <x v="0"/>
    <s v=""/>
    <n v="349900"/>
    <n v="1871.1229946524063"/>
    <n v="87475"/>
    <s v="COMPRA"/>
  </r>
  <r>
    <s v="Casa o chalet independiente en calle Rafael Alberti  Miraflores de la Sierra2166"/>
    <x v="0"/>
    <n v="349900"/>
    <x v="4"/>
    <n v="187"/>
    <x v="0"/>
    <x v="0"/>
    <x v="0"/>
    <x v="0"/>
    <x v="0"/>
    <s v=""/>
    <n v="349900"/>
    <n v="1871.1229946524063"/>
    <n v="87475"/>
    <s v="COMPRA"/>
  </r>
  <r>
    <s v="Chalet pareado en calle Gloria Fuertes  Miraflores de la Sierra2167"/>
    <x v="0"/>
    <n v="379900"/>
    <x v="4"/>
    <n v="187"/>
    <x v="0"/>
    <x v="0"/>
    <x v="0"/>
    <x v="0"/>
    <x v="0"/>
    <s v=""/>
    <n v="379900"/>
    <n v="2031.5508021390374"/>
    <n v="94975"/>
    <s v="COMPRA"/>
  </r>
  <r>
    <s v="Casa o chalet independiente en calle de Rosalía de Castro  Soto del Real2168"/>
    <x v="0"/>
    <n v="359900"/>
    <x v="4"/>
    <n v="200"/>
    <x v="0"/>
    <x v="0"/>
    <x v="0"/>
    <x v="0"/>
    <x v="0"/>
    <s v=""/>
    <n v="359900"/>
    <n v="1799.5"/>
    <n v="89975"/>
    <s v="COMPRA"/>
  </r>
  <r>
    <s v="Chalet adosado en calle Goya  Casarrubuelos2170"/>
    <x v="0"/>
    <n v="268000"/>
    <x v="2"/>
    <n v="200"/>
    <x v="0"/>
    <x v="0"/>
    <x v="0"/>
    <x v="0"/>
    <x v="0"/>
    <s v=""/>
    <n v="268000"/>
    <n v="1340"/>
    <n v="89333.333333333328"/>
    <s v="COMPRA"/>
  </r>
  <r>
    <s v="Chalet adosado en calle Ana Frank  Hospital2172"/>
    <x v="0"/>
    <n v="433000"/>
    <x v="4"/>
    <n v="273"/>
    <x v="0"/>
    <x v="0"/>
    <x v="0"/>
    <x v="0"/>
    <x v="0"/>
    <s v=""/>
    <n v="433000"/>
    <n v="1586.080586080586"/>
    <n v="108250"/>
    <s v="COMPRA"/>
  </r>
  <r>
    <s v="Chalet adosado en calle Margarita Salas  s/n2173"/>
    <x v="0"/>
    <n v="523900"/>
    <x v="4"/>
    <n v="294"/>
    <x v="0"/>
    <x v="0"/>
    <x v="0"/>
    <x v="0"/>
    <x v="0"/>
    <s v=""/>
    <n v="523900"/>
    <n v="1781.9727891156463"/>
    <n v="130975"/>
    <s v="COMPRA"/>
  </r>
  <r>
    <s v="Chalet adosado en calle Margarita Salas  s/n2174"/>
    <x v="0"/>
    <n v="564500"/>
    <x v="2"/>
    <n v="397"/>
    <x v="0"/>
    <x v="0"/>
    <x v="0"/>
    <x v="0"/>
    <x v="0"/>
    <s v=""/>
    <n v="564500"/>
    <n v="1421.9143576826195"/>
    <n v="188166.66666666666"/>
    <s v="COMPRA"/>
  </r>
  <r>
    <s v="Chalet adosado en calle Margarita Salas  s/n2175"/>
    <x v="0"/>
    <n v="564500"/>
    <x v="4"/>
    <n v="397"/>
    <x v="0"/>
    <x v="0"/>
    <x v="0"/>
    <x v="0"/>
    <x v="0"/>
    <s v=""/>
    <n v="564500"/>
    <n v="1421.9143576826195"/>
    <n v="141125"/>
    <s v="COMPRA"/>
  </r>
  <r>
    <s v="Chalet pareado en calle Iris  Cobeña2176"/>
    <x v="0"/>
    <n v="699999"/>
    <x v="1"/>
    <n v="310"/>
    <x v="0"/>
    <x v="0"/>
    <x v="0"/>
    <x v="0"/>
    <x v="0"/>
    <s v=""/>
    <n v="699999"/>
    <n v="2258.0612903225806"/>
    <n v="139999.79999999999"/>
    <s v="COMPRA"/>
  </r>
  <r>
    <s v="Chalet pareado en calle Vicente Aleixandre  Cobeña2177"/>
    <x v="0"/>
    <n v="463822"/>
    <x v="2"/>
    <n v="153"/>
    <x v="0"/>
    <x v="0"/>
    <x v="0"/>
    <x v="0"/>
    <x v="0"/>
    <s v=""/>
    <n v="463822"/>
    <n v="3031.5163398692812"/>
    <n v="154607.33333333334"/>
    <s v="COMPRA"/>
  </r>
  <r>
    <s v="Chalet pareado en calle Vicente Aleixandre  Cobeña2178"/>
    <x v="0"/>
    <n v="463454"/>
    <x v="2"/>
    <n v="153"/>
    <x v="0"/>
    <x v="0"/>
    <x v="0"/>
    <x v="0"/>
    <x v="0"/>
    <s v=""/>
    <n v="463454"/>
    <n v="3029.1111111111113"/>
    <n v="154484.66666666666"/>
    <s v="COMPRA"/>
  </r>
  <r>
    <s v="Chalet pareado en calle Vicente Aleixandre  Cobeña2179"/>
    <x v="0"/>
    <n v="462948"/>
    <x v="2"/>
    <n v="153"/>
    <x v="0"/>
    <x v="0"/>
    <x v="0"/>
    <x v="0"/>
    <x v="0"/>
    <s v=""/>
    <n v="462948"/>
    <n v="3025.8039215686276"/>
    <n v="154316"/>
    <s v="COMPRA"/>
  </r>
  <r>
    <s v="Casa o chalet independiente en La Pizarra  San Lorenzo de El Escorial2180"/>
    <x v="0"/>
    <n v="450000"/>
    <x v="2"/>
    <n v="225"/>
    <x v="0"/>
    <x v="0"/>
    <x v="0"/>
    <x v="0"/>
    <x v="0"/>
    <s v=""/>
    <n v="450000"/>
    <n v="2000"/>
    <n v="150000"/>
    <s v="COMPRA"/>
  </r>
  <r>
    <s v="Casa o chalet independiente en alamo  Urbanización Mediterráneo2182"/>
    <x v="0"/>
    <n v="650000"/>
    <x v="2"/>
    <n v="217"/>
    <x v="0"/>
    <x v="0"/>
    <x v="0"/>
    <x v="0"/>
    <x v="0"/>
    <s v=""/>
    <n v="650000"/>
    <n v="2995.3917050691243"/>
    <n v="216666.66666666666"/>
    <s v="COMPRA"/>
  </r>
  <r>
    <s v="Chalet adosado en avenida de la Armada Española  Cortijo Sur2184"/>
    <x v="0"/>
    <n v="1050000"/>
    <x v="4"/>
    <n v="322"/>
    <x v="0"/>
    <x v="0"/>
    <x v="0"/>
    <x v="0"/>
    <x v="0"/>
    <s v=""/>
    <n v="1050000"/>
    <n v="3260.8695652173915"/>
    <n v="262500"/>
    <s v="COMPRA"/>
  </r>
  <r>
    <s v="Casa o chalet independiente en calle Córdoba  Ribatejada2186"/>
    <x v="0"/>
    <n v="281000"/>
    <x v="4"/>
    <n v="180"/>
    <x v="0"/>
    <x v="0"/>
    <x v="0"/>
    <x v="0"/>
    <x v="0"/>
    <s v=""/>
    <n v="281000"/>
    <n v="1561.1111111111111"/>
    <n v="70250"/>
    <s v="COMPRA"/>
  </r>
  <r>
    <s v="Chalet pareado en Somosaguas  Pozuelo de Alarcón2187"/>
    <x v="0"/>
    <n v="1395000"/>
    <x v="5"/>
    <n v="408"/>
    <x v="0"/>
    <x v="0"/>
    <x v="0"/>
    <x v="0"/>
    <x v="0"/>
    <s v=""/>
    <n v="1395000"/>
    <n v="3419.1176470588234"/>
    <n v="232500"/>
    <s v="COMPRA"/>
  </r>
  <r>
    <s v="Casa o chalet independiente en calle Aragon  Algete2188"/>
    <x v="0"/>
    <n v="520000"/>
    <x v="5"/>
    <n v="190"/>
    <x v="0"/>
    <x v="0"/>
    <x v="0"/>
    <x v="0"/>
    <x v="0"/>
    <s v=""/>
    <n v="520000"/>
    <n v="2736.8421052631579"/>
    <n v="86666.666666666672"/>
    <s v="COMPRA"/>
  </r>
  <r>
    <s v="Casa o chalet independiente en calle Gladiolo  Cobeña2189"/>
    <x v="0"/>
    <n v="739000"/>
    <x v="1"/>
    <n v="345"/>
    <x v="0"/>
    <x v="0"/>
    <x v="0"/>
    <x v="0"/>
    <x v="0"/>
    <s v=""/>
    <n v="739000"/>
    <n v="2142.0289855072465"/>
    <n v="147800"/>
    <s v="COMPRA"/>
  </r>
  <r>
    <s v="Chalet pareado en El Bosque  Villaviciosa de Odón2190"/>
    <x v="0"/>
    <n v="769000"/>
    <x v="3"/>
    <n v="211"/>
    <x v="0"/>
    <x v="0"/>
    <x v="0"/>
    <x v="0"/>
    <x v="0"/>
    <s v=""/>
    <n v="769000"/>
    <n v="3644.5497630331752"/>
    <n v="384500"/>
    <s v="COMPRA"/>
  </r>
  <r>
    <s v="Chalet pareado en El Bosque  Villaviciosa de Odón2191"/>
    <x v="0"/>
    <n v="769000"/>
    <x v="3"/>
    <n v="211"/>
    <x v="0"/>
    <x v="0"/>
    <x v="0"/>
    <x v="0"/>
    <x v="0"/>
    <s v=""/>
    <n v="769000"/>
    <n v="3644.5497630331752"/>
    <n v="384500"/>
    <s v="COMPRA"/>
  </r>
  <r>
    <s v="Chalet pareado en Sector 3  Getafe2192"/>
    <x v="0"/>
    <n v="510000"/>
    <x v="2"/>
    <n v="186"/>
    <x v="0"/>
    <x v="0"/>
    <x v="0"/>
    <x v="0"/>
    <x v="0"/>
    <s v=""/>
    <n v="510000"/>
    <n v="2741.9354838709678"/>
    <n v="170000"/>
    <s v="COMPRA"/>
  </r>
  <r>
    <s v="Chalet adosado en calle de la Revista  Sector 32193"/>
    <x v="0"/>
    <n v="550000"/>
    <x v="2"/>
    <n v="240"/>
    <x v="0"/>
    <x v="0"/>
    <x v="0"/>
    <x v="0"/>
    <x v="0"/>
    <s v=""/>
    <n v="550000"/>
    <n v="2291.6666666666665"/>
    <n v="183333.33333333334"/>
    <s v="COMPRA"/>
  </r>
  <r>
    <s v="Casa o chalet independiente en Poligono  s/n2194"/>
    <x v="0"/>
    <n v="109900"/>
    <x v="8"/>
    <n v="40"/>
    <x v="0"/>
    <x v="0"/>
    <x v="0"/>
    <x v="0"/>
    <x v="0"/>
    <s v=""/>
    <n v="109900"/>
    <n v="2747.5"/>
    <n v="109900"/>
    <s v="COMPRA"/>
  </r>
  <r>
    <s v="Chalet pareado en calle Rafael Alberti  Casarrubuelos2197"/>
    <x v="0"/>
    <n v="315000"/>
    <x v="1"/>
    <n v="239"/>
    <x v="0"/>
    <x v="0"/>
    <x v="0"/>
    <x v="0"/>
    <x v="0"/>
    <s v=""/>
    <n v="315000"/>
    <n v="1317.9916317991631"/>
    <n v="63000"/>
    <s v="COMPRA"/>
  </r>
  <r>
    <s v="Chalet adosado en Geminis  s/n2199"/>
    <x v="0"/>
    <n v="490000"/>
    <x v="2"/>
    <n v="258"/>
    <x v="0"/>
    <x v="0"/>
    <x v="0"/>
    <x v="0"/>
    <x v="0"/>
    <s v=""/>
    <n v="490000"/>
    <n v="1899.2248062015503"/>
    <n v="163333.33333333334"/>
    <s v="COMPRA"/>
  </r>
  <r>
    <s v="Chalet pareado en Geminis  s/n2200"/>
    <x v="0"/>
    <n v="580000"/>
    <x v="2"/>
    <n v="384"/>
    <x v="0"/>
    <x v="0"/>
    <x v="0"/>
    <x v="0"/>
    <x v="0"/>
    <s v=""/>
    <n v="580000"/>
    <n v="1510.4166666666667"/>
    <n v="193333.33333333334"/>
    <s v="COMPRA"/>
  </r>
  <r>
    <s v="Chalet adosado en Geminis  s/n2201"/>
    <x v="0"/>
    <n v="590000"/>
    <x v="4"/>
    <n v="385"/>
    <x v="0"/>
    <x v="0"/>
    <x v="0"/>
    <x v="0"/>
    <x v="0"/>
    <s v=""/>
    <n v="590000"/>
    <n v="1532.4675324675325"/>
    <n v="147500"/>
    <s v="COMPRA"/>
  </r>
  <r>
    <s v="Chalet adosado en calle Océano Índico  Miramadrid2202"/>
    <x v="0"/>
    <n v="648000"/>
    <x v="2"/>
    <n v="206"/>
    <x v="0"/>
    <x v="0"/>
    <x v="0"/>
    <x v="0"/>
    <x v="0"/>
    <s v=""/>
    <n v="648000"/>
    <n v="3145.6310679611652"/>
    <n v="216000"/>
    <s v="COMPRA"/>
  </r>
  <r>
    <s v="Chalet adosado en El Soto de la Moraleja  La Moraleja2203"/>
    <x v="0"/>
    <n v="1750000"/>
    <x v="4"/>
    <n v="400"/>
    <x v="0"/>
    <x v="0"/>
    <x v="0"/>
    <x v="0"/>
    <x v="0"/>
    <s v=""/>
    <n v="1750000"/>
    <n v="4375"/>
    <n v="437500"/>
    <s v="COMPRA"/>
  </r>
  <r>
    <s v="Chalet pareado en Severo María Agustín  42204"/>
    <x v="0"/>
    <n v="1389000"/>
    <x v="4"/>
    <n v="400"/>
    <x v="0"/>
    <x v="0"/>
    <x v="0"/>
    <x v="0"/>
    <x v="0"/>
    <s v=""/>
    <n v="1389000"/>
    <n v="3472.5"/>
    <n v="347250"/>
    <s v="COMPRA"/>
  </r>
  <r>
    <s v="Casa o chalet independiente en calle del Naranjo de Bulnes  Ciudalcampo2207"/>
    <x v="0"/>
    <n v="1400000"/>
    <x v="1"/>
    <n v="530"/>
    <x v="0"/>
    <x v="0"/>
    <x v="0"/>
    <x v="0"/>
    <x v="0"/>
    <s v=""/>
    <n v="1400000"/>
    <n v="2641.5094339622642"/>
    <n v="280000"/>
    <s v="COMPRA"/>
  </r>
  <r>
    <s v="Casa o chalet independiente en calle de Buenavista  Santo Domingo2208"/>
    <x v="0"/>
    <n v="1250000"/>
    <x v="1"/>
    <n v="440"/>
    <x v="0"/>
    <x v="0"/>
    <x v="0"/>
    <x v="0"/>
    <x v="0"/>
    <s v=""/>
    <n v="1250000"/>
    <n v="2840.909090909091"/>
    <n v="250000"/>
    <s v="COMPRA"/>
  </r>
  <r>
    <s v="Casa o chalet independiente en calle de la Luna  Santo Domingo2209"/>
    <x v="0"/>
    <n v="1150000"/>
    <x v="7"/>
    <n v="294"/>
    <x v="0"/>
    <x v="0"/>
    <x v="0"/>
    <x v="0"/>
    <x v="0"/>
    <s v=""/>
    <n v="1150000"/>
    <n v="3911.5646258503402"/>
    <n v="164285.71428571429"/>
    <s v="COMPRA"/>
  </r>
  <r>
    <s v="Casa o chalet independiente en calle de la Luna  Santo Domingo2210"/>
    <x v="0"/>
    <n v="1190000"/>
    <x v="4"/>
    <n v="336"/>
    <x v="0"/>
    <x v="0"/>
    <x v="0"/>
    <x v="0"/>
    <x v="0"/>
    <s v=""/>
    <n v="1190000"/>
    <n v="3541.6666666666665"/>
    <n v="297500"/>
    <s v="COMPRA"/>
  </r>
  <r>
    <s v="Casa o chalet independiente en calle de Atalayuela  Santo Domingo2211"/>
    <x v="0"/>
    <n v="1595000"/>
    <x v="1"/>
    <n v="485"/>
    <x v="0"/>
    <x v="0"/>
    <x v="0"/>
    <x v="0"/>
    <x v="0"/>
    <s v=""/>
    <n v="1595000"/>
    <n v="3288.6597938144332"/>
    <n v="319000"/>
    <s v="COMPRA"/>
  </r>
  <r>
    <s v="Casa o chalet independiente en Ciudalcampo 2212"/>
    <x v="0"/>
    <n v="1499000"/>
    <x v="5"/>
    <n v="601"/>
    <x v="0"/>
    <x v="0"/>
    <x v="0"/>
    <x v="0"/>
    <x v="0"/>
    <s v=""/>
    <n v="1499000"/>
    <n v="2494.1763727121465"/>
    <n v="249833.33333333334"/>
    <s v="COMPRA"/>
  </r>
  <r>
    <s v="Chalet adosado en Cortijo Sur  Boadilla del Monte2213"/>
    <x v="0"/>
    <n v="1150000"/>
    <x v="4"/>
    <n v="337"/>
    <x v="0"/>
    <x v="0"/>
    <x v="0"/>
    <x v="0"/>
    <x v="0"/>
    <s v=""/>
    <n v="1150000"/>
    <n v="3412.4629080118693"/>
    <n v="287500"/>
    <s v="COMPRA"/>
  </r>
  <r>
    <s v="Casa o chalet independiente en Mataelpino 2214"/>
    <x v="0"/>
    <n v="555000"/>
    <x v="4"/>
    <n v="260"/>
    <x v="0"/>
    <x v="0"/>
    <x v="0"/>
    <x v="0"/>
    <x v="0"/>
    <s v=""/>
    <n v="555000"/>
    <n v="2134.6153846153848"/>
    <n v="138750"/>
    <s v="COMPRA"/>
  </r>
  <r>
    <s v="Chalet pareado en calle de Murillo  La Cárcaba - El Encinar - Montemolinos2215"/>
    <x v="0"/>
    <n v="584900"/>
    <x v="2"/>
    <n v="325"/>
    <x v="0"/>
    <x v="0"/>
    <x v="0"/>
    <x v="0"/>
    <x v="0"/>
    <s v=""/>
    <n v="584900"/>
    <n v="1799.6923076923076"/>
    <n v="194966.66666666666"/>
    <s v="COMPRA"/>
  </r>
  <r>
    <s v="Chalet adosado en calle de Gijón  Las Castañeras - Bulevar2216"/>
    <x v="0"/>
    <n v="464900"/>
    <x v="1"/>
    <n v="280"/>
    <x v="0"/>
    <x v="0"/>
    <x v="0"/>
    <x v="0"/>
    <x v="0"/>
    <s v=""/>
    <n v="464900"/>
    <n v="1660.3571428571429"/>
    <n v="92980"/>
    <s v="COMPRA"/>
  </r>
  <r>
    <s v="Chalet adosado en calle de Grove  Las Castañeras - Bulevar2217"/>
    <x v="0"/>
    <n v="474900"/>
    <x v="2"/>
    <n v="257"/>
    <x v="0"/>
    <x v="0"/>
    <x v="0"/>
    <x v="0"/>
    <x v="0"/>
    <s v=""/>
    <n v="474900"/>
    <n v="1847.8599221789884"/>
    <n v="158300"/>
    <s v="COMPRA"/>
  </r>
  <r>
    <s v="Chalet adosado en calle Archipiélago Cabrera  Cuevas - Ilustración2218"/>
    <x v="0"/>
    <n v="299900"/>
    <x v="4"/>
    <n v="251"/>
    <x v="0"/>
    <x v="0"/>
    <x v="0"/>
    <x v="0"/>
    <x v="0"/>
    <s v=""/>
    <n v="299900"/>
    <n v="1194.8207171314741"/>
    <n v="74975"/>
    <s v="COMPRA"/>
  </r>
  <r>
    <s v="Casa o chalet independiente en calle de Cartagena  El Guijo - Colonia España - Colonia San Antonio2220"/>
    <x v="0"/>
    <n v="509900"/>
    <x v="2"/>
    <n v="227"/>
    <x v="0"/>
    <x v="0"/>
    <x v="0"/>
    <x v="0"/>
    <x v="0"/>
    <s v=""/>
    <n v="509900"/>
    <n v="2246.2555066079294"/>
    <n v="169966.66666666666"/>
    <s v="COMPRA"/>
  </r>
  <r>
    <s v="Casa o chalet independiente en calle Patos  Colmenarejo2222"/>
    <x v="0"/>
    <n v="494900"/>
    <x v="4"/>
    <n v="210"/>
    <x v="0"/>
    <x v="0"/>
    <x v="0"/>
    <x v="0"/>
    <x v="0"/>
    <s v=""/>
    <n v="494900"/>
    <n v="2356.6666666666665"/>
    <n v="123725"/>
    <s v="COMPRA"/>
  </r>
  <r>
    <s v="Casa o chalet independiente en calle del Horcajo  362224"/>
    <x v="0"/>
    <n v="470000"/>
    <x v="4"/>
    <n v="252"/>
    <x v="0"/>
    <x v="0"/>
    <x v="0"/>
    <x v="0"/>
    <x v="0"/>
    <s v=""/>
    <n v="470000"/>
    <n v="1865.0793650793651"/>
    <n v="117500"/>
    <s v="COMPRA"/>
  </r>
  <r>
    <s v="Casa o chalet independiente en calle Río Duero  672225"/>
    <x v="0"/>
    <n v="519900"/>
    <x v="1"/>
    <n v="255"/>
    <x v="0"/>
    <x v="0"/>
    <x v="0"/>
    <x v="0"/>
    <x v="0"/>
    <s v=""/>
    <n v="519900"/>
    <n v="2038.8235294117646"/>
    <n v="103980"/>
    <s v="COMPRA"/>
  </r>
  <r>
    <s v="Casa o chalet independiente en calle Alfonso Senra  832226"/>
    <x v="0"/>
    <n v="420000"/>
    <x v="1"/>
    <n v="163"/>
    <x v="0"/>
    <x v="0"/>
    <x v="0"/>
    <x v="0"/>
    <x v="0"/>
    <s v=""/>
    <n v="420000"/>
    <n v="2576.687116564417"/>
    <n v="84000"/>
    <s v="COMPRA"/>
  </r>
  <r>
    <s v="Chalet adosado en calle Parque Pyr-María Verónica  1232227"/>
    <x v="0"/>
    <n v="410000"/>
    <x v="2"/>
    <n v="204"/>
    <x v="0"/>
    <x v="0"/>
    <x v="0"/>
    <x v="0"/>
    <x v="0"/>
    <s v=""/>
    <n v="410000"/>
    <n v="2009.8039215686274"/>
    <n v="136666.66666666666"/>
    <s v="COMPRA"/>
  </r>
  <r>
    <s v="Chalet adosado en calle Parque Pyr-María Verónica  1232228"/>
    <x v="0"/>
    <n v="410000"/>
    <x v="2"/>
    <n v="204"/>
    <x v="0"/>
    <x v="0"/>
    <x v="0"/>
    <x v="0"/>
    <x v="0"/>
    <s v=""/>
    <n v="410000"/>
    <n v="2009.8039215686274"/>
    <n v="136666.66666666666"/>
    <s v="COMPRA"/>
  </r>
  <r>
    <s v="Chalet adosado en calle Miguel de Unamuno  972229"/>
    <x v="0"/>
    <n v="417000"/>
    <x v="2"/>
    <n v="173"/>
    <x v="0"/>
    <x v="0"/>
    <x v="0"/>
    <x v="0"/>
    <x v="0"/>
    <s v=""/>
    <n v="417000"/>
    <n v="2410.4046242774566"/>
    <n v="139000"/>
    <s v="COMPRA"/>
  </r>
  <r>
    <s v="Chalet pareado en calle Rosalía de Castro  Torrejón de la Calzada2230"/>
    <x v="0"/>
    <n v="419900"/>
    <x v="4"/>
    <n v="270"/>
    <x v="0"/>
    <x v="0"/>
    <x v="0"/>
    <x v="0"/>
    <x v="0"/>
    <s v=""/>
    <n v="419900"/>
    <n v="1555.1851851851852"/>
    <n v="104975"/>
    <s v="COMPRA"/>
  </r>
  <r>
    <s v="Chalet pareado en calle Cantabria  Serranillos del Valle2231"/>
    <x v="0"/>
    <n v="379900"/>
    <x v="4"/>
    <n v="201"/>
    <x v="0"/>
    <x v="0"/>
    <x v="0"/>
    <x v="0"/>
    <x v="0"/>
    <s v=""/>
    <n v="379900"/>
    <n v="1890.0497512437812"/>
    <n v="94975"/>
    <s v="COMPRA"/>
  </r>
  <r>
    <s v="Casa o chalet independiente en calle de las Encinas  1072232"/>
    <x v="0"/>
    <n v="495000"/>
    <x v="1"/>
    <n v="336"/>
    <x v="0"/>
    <x v="0"/>
    <x v="0"/>
    <x v="0"/>
    <x v="0"/>
    <s v=""/>
    <n v="495000"/>
    <n v="1473.2142857142858"/>
    <n v="99000"/>
    <s v="COMPRA"/>
  </r>
  <r>
    <s v="Chalet adosado en calle de Gijón  1522233"/>
    <x v="0"/>
    <n v="459900"/>
    <x v="4"/>
    <n v="260"/>
    <x v="0"/>
    <x v="0"/>
    <x v="0"/>
    <x v="0"/>
    <x v="0"/>
    <s v=""/>
    <n v="459900"/>
    <n v="1768.8461538461538"/>
    <n v="114975"/>
    <s v="COMPRA"/>
  </r>
  <r>
    <s v="Chalet adosado en calle del Laurel  472234"/>
    <x v="0"/>
    <n v="419900"/>
    <x v="4"/>
    <n v="289"/>
    <x v="0"/>
    <x v="0"/>
    <x v="0"/>
    <x v="0"/>
    <x v="0"/>
    <s v=""/>
    <n v="419900"/>
    <n v="1452.9411764705883"/>
    <n v="104975"/>
    <s v="COMPRA"/>
  </r>
  <r>
    <s v="Chalet adosado en calle de Fuengirola  362235"/>
    <x v="0"/>
    <n v="484900"/>
    <x v="4"/>
    <n v="268"/>
    <x v="0"/>
    <x v="0"/>
    <x v="0"/>
    <x v="0"/>
    <x v="0"/>
    <s v=""/>
    <n v="484900"/>
    <n v="1809.3283582089553"/>
    <n v="121225"/>
    <s v="COMPRA"/>
  </r>
  <r>
    <s v="Casa o chalet independiente en avenida de Italia  312237"/>
    <x v="0"/>
    <n v="694900"/>
    <x v="4"/>
    <n v="780"/>
    <x v="0"/>
    <x v="0"/>
    <x v="0"/>
    <x v="0"/>
    <x v="0"/>
    <s v=""/>
    <n v="694900"/>
    <n v="890.89743589743591"/>
    <n v="173725"/>
    <s v="COMPRA"/>
  </r>
  <r>
    <s v="Chalet pareado en calle de Comillas  62238"/>
    <x v="0"/>
    <n v="659900"/>
    <x v="2"/>
    <n v="290"/>
    <x v="0"/>
    <x v="0"/>
    <x v="0"/>
    <x v="0"/>
    <x v="0"/>
    <s v=""/>
    <n v="659900"/>
    <n v="2275.5172413793102"/>
    <n v="219966.66666666666"/>
    <s v="COMPRA"/>
  </r>
  <r>
    <s v="Chalet pareado en calle de Camariñas  1032239"/>
    <x v="0"/>
    <n v="619900"/>
    <x v="4"/>
    <n v="256"/>
    <x v="0"/>
    <x v="0"/>
    <x v="0"/>
    <x v="0"/>
    <x v="0"/>
    <s v=""/>
    <n v="619900"/>
    <n v="2421.484375"/>
    <n v="154975"/>
    <s v="COMPRA"/>
  </r>
  <r>
    <s v="Chalet adosado en calle Arousa  402240"/>
    <x v="0"/>
    <n v="544900"/>
    <x v="4"/>
    <n v="268"/>
    <x v="0"/>
    <x v="0"/>
    <x v="0"/>
    <x v="0"/>
    <x v="0"/>
    <s v=""/>
    <n v="544900"/>
    <n v="2033.2089552238806"/>
    <n v="136225"/>
    <s v="COMPRA"/>
  </r>
  <r>
    <s v="Casa o chalet independiente en paseo de los Olivos  1552241"/>
    <x v="0"/>
    <n v="599900"/>
    <x v="1"/>
    <n v="320"/>
    <x v="0"/>
    <x v="0"/>
    <x v="0"/>
    <x v="0"/>
    <x v="0"/>
    <s v=""/>
    <n v="599900"/>
    <n v="1874.6875"/>
    <n v="119980"/>
    <s v="COMPRA"/>
  </r>
  <r>
    <s v="Chalet adosado en calle de Menorca  562242"/>
    <x v="0"/>
    <n v="480000"/>
    <x v="4"/>
    <n v="162"/>
    <x v="0"/>
    <x v="0"/>
    <x v="0"/>
    <x v="0"/>
    <x v="0"/>
    <s v=""/>
    <n v="480000"/>
    <n v="2962.962962962963"/>
    <n v="120000"/>
    <s v="COMPRA"/>
  </r>
  <r>
    <s v="Chalet adosado en calle Río Jarama  802243"/>
    <x v="0"/>
    <n v="669900"/>
    <x v="4"/>
    <n v="254"/>
    <x v="0"/>
    <x v="0"/>
    <x v="0"/>
    <x v="0"/>
    <x v="0"/>
    <s v=""/>
    <n v="669900"/>
    <n v="2637.4015748031497"/>
    <n v="167475"/>
    <s v="COMPRA"/>
  </r>
  <r>
    <s v="Chalet adosado en calle de Almería  1472244"/>
    <x v="0"/>
    <n v="469900"/>
    <x v="4"/>
    <n v="282"/>
    <x v="0"/>
    <x v="0"/>
    <x v="0"/>
    <x v="0"/>
    <x v="0"/>
    <s v=""/>
    <n v="469900"/>
    <n v="1666.3120567375886"/>
    <n v="117475"/>
    <s v="COMPRA"/>
  </r>
  <r>
    <s v="Chalet adosado en avenida Valdelacea  1252245"/>
    <x v="0"/>
    <n v="540000"/>
    <x v="5"/>
    <n v="308"/>
    <x v="0"/>
    <x v="0"/>
    <x v="0"/>
    <x v="0"/>
    <x v="0"/>
    <s v=""/>
    <n v="540000"/>
    <n v="1753.2467532467533"/>
    <n v="90000"/>
    <s v="COMPRA"/>
  </r>
  <r>
    <s v="Chalet adosado en avenida del Atlántico  12246"/>
    <x v="0"/>
    <n v="524900"/>
    <x v="4"/>
    <n v="208"/>
    <x v="0"/>
    <x v="0"/>
    <x v="0"/>
    <x v="0"/>
    <x v="0"/>
    <s v=""/>
    <n v="524900"/>
    <n v="2523.5576923076924"/>
    <n v="131225"/>
    <s v="COMPRA"/>
  </r>
  <r>
    <s v="Chalet pareado en calle de Santander  5042247"/>
    <x v="0"/>
    <n v="489900"/>
    <x v="4"/>
    <n v="325"/>
    <x v="0"/>
    <x v="0"/>
    <x v="0"/>
    <x v="0"/>
    <x v="0"/>
    <s v=""/>
    <n v="489900"/>
    <n v="1507.3846153846155"/>
    <n v="122475"/>
    <s v="COMPRA"/>
  </r>
  <r>
    <s v="Chalet pareado en calle Arroyo de los Combos  502248"/>
    <x v="0"/>
    <n v="499900"/>
    <x v="1"/>
    <n v="284"/>
    <x v="0"/>
    <x v="0"/>
    <x v="0"/>
    <x v="0"/>
    <x v="0"/>
    <s v=""/>
    <n v="499900"/>
    <n v="1760.2112676056338"/>
    <n v="99980"/>
    <s v="COMPRA"/>
  </r>
  <r>
    <s v="Casa o chalet independiente en calle Río Tajo  Parque Boadilla2249"/>
    <x v="0"/>
    <n v="895000"/>
    <x v="1"/>
    <n v="240"/>
    <x v="0"/>
    <x v="0"/>
    <x v="0"/>
    <x v="0"/>
    <x v="0"/>
    <s v=""/>
    <n v="895000"/>
    <n v="3729.1666666666665"/>
    <n v="179000"/>
    <s v="COMPRA"/>
  </r>
  <r>
    <s v="Chalet pareado en calle Juan Ramón Jiménez  Sector b2252"/>
    <x v="0"/>
    <n v="825000"/>
    <x v="4"/>
    <n v="233"/>
    <x v="0"/>
    <x v="0"/>
    <x v="0"/>
    <x v="0"/>
    <x v="0"/>
    <s v=""/>
    <n v="825000"/>
    <n v="3540.7725321888411"/>
    <n v="206250"/>
    <s v="COMPRA"/>
  </r>
  <r>
    <s v="Chalet adosado en calle de San José  252253"/>
    <x v="0"/>
    <n v="569900"/>
    <x v="1"/>
    <n v="315"/>
    <x v="0"/>
    <x v="0"/>
    <x v="0"/>
    <x v="0"/>
    <x v="0"/>
    <s v=""/>
    <n v="569900"/>
    <n v="1809.2063492063492"/>
    <n v="113980"/>
    <s v="COMPRA"/>
  </r>
  <r>
    <s v="Chalet pareado en calle la Ladera del Tomillar  Centro - Casco Histórico2254"/>
    <x v="0"/>
    <n v="675000"/>
    <x v="4"/>
    <n v="242"/>
    <x v="0"/>
    <x v="0"/>
    <x v="0"/>
    <x v="0"/>
    <x v="0"/>
    <s v=""/>
    <n v="675000"/>
    <n v="2789.2561983471073"/>
    <n v="168750"/>
    <s v="COMPRA"/>
  </r>
  <r>
    <s v="Chalet pareado en calvario  312255"/>
    <x v="0"/>
    <n v="549900"/>
    <x v="10"/>
    <n v="494"/>
    <x v="0"/>
    <x v="0"/>
    <x v="0"/>
    <x v="0"/>
    <x v="0"/>
    <s v=""/>
    <n v="549900"/>
    <n v="1113.1578947368421"/>
    <n v="61100"/>
    <s v="COMPRA"/>
  </r>
  <r>
    <s v="Chalet adosado en calle Juan de Villanueva  432256"/>
    <x v="0"/>
    <n v="495000"/>
    <x v="4"/>
    <n v="288"/>
    <x v="0"/>
    <x v="0"/>
    <x v="0"/>
    <x v="0"/>
    <x v="0"/>
    <s v=""/>
    <n v="495000"/>
    <n v="1718.75"/>
    <n v="123750"/>
    <s v="COMPRA"/>
  </r>
  <r>
    <s v="Chalet adosado en calle Maestro Granados  Villanueva de la Cañada2257"/>
    <x v="0"/>
    <n v="495000"/>
    <x v="4"/>
    <n v="288"/>
    <x v="0"/>
    <x v="0"/>
    <x v="0"/>
    <x v="0"/>
    <x v="0"/>
    <s v=""/>
    <n v="495000"/>
    <n v="1718.75"/>
    <n v="123750"/>
    <s v="COMPRA"/>
  </r>
  <r>
    <s v="Casa o chalet independiente en calle Sierra de Gredos  Villanueva de la Cañada2258"/>
    <x v="0"/>
    <n v="760000"/>
    <x v="5"/>
    <n v="354"/>
    <x v="0"/>
    <x v="0"/>
    <x v="0"/>
    <x v="0"/>
    <x v="0"/>
    <s v=""/>
    <n v="760000"/>
    <n v="2146.8926553672318"/>
    <n v="126666.66666666667"/>
    <s v="COMPRA"/>
  </r>
  <r>
    <s v="Chalet adosado en travesía Cortijo  22259"/>
    <x v="0"/>
    <n v="654900"/>
    <x v="4"/>
    <n v="207"/>
    <x v="0"/>
    <x v="0"/>
    <x v="0"/>
    <x v="0"/>
    <x v="0"/>
    <s v=""/>
    <n v="654900"/>
    <n v="3163.768115942029"/>
    <n v="163725"/>
    <s v="COMPRA"/>
  </r>
  <r>
    <s v="Casa o chalet independiente en avenida Villaviciosa  s/n2260"/>
    <x v="0"/>
    <n v="709900"/>
    <x v="4"/>
    <n v="371"/>
    <x v="0"/>
    <x v="0"/>
    <x v="0"/>
    <x v="0"/>
    <x v="0"/>
    <s v=""/>
    <n v="709900"/>
    <n v="1913.477088948787"/>
    <n v="177475"/>
    <s v="COMPRA"/>
  </r>
  <r>
    <s v="Chalet pareado en avenida de España  Villanueva de la Cañada2261"/>
    <x v="0"/>
    <n v="739900"/>
    <x v="4"/>
    <n v="457"/>
    <x v="0"/>
    <x v="0"/>
    <x v="0"/>
    <x v="0"/>
    <x v="0"/>
    <s v=""/>
    <n v="739900"/>
    <n v="1619.0371991247264"/>
    <n v="184975"/>
    <s v="COMPRA"/>
  </r>
  <r>
    <s v="Chalet pareado en Valdeavero 2263"/>
    <x v="0"/>
    <n v="229900"/>
    <x v="2"/>
    <n v="172"/>
    <x v="0"/>
    <x v="0"/>
    <x v="0"/>
    <x v="0"/>
    <x v="0"/>
    <s v=""/>
    <n v="229900"/>
    <n v="1336.6279069767443"/>
    <n v="76633.333333333328"/>
    <s v="COMPRA"/>
  </r>
  <r>
    <s v="Chalet adosado en calle Sirrach  Aravaca2264"/>
    <x v="0"/>
    <n v="1890000"/>
    <x v="1"/>
    <n v="393"/>
    <x v="0"/>
    <x v="0"/>
    <x v="0"/>
    <x v="0"/>
    <x v="0"/>
    <s v=""/>
    <n v="1890000"/>
    <n v="4809.160305343511"/>
    <n v="378000"/>
    <s v="COMPRA"/>
  </r>
  <r>
    <s v="Chalet adosado en Laguna Park  Parla2265"/>
    <x v="0"/>
    <n v="375000"/>
    <x v="4"/>
    <n v="228"/>
    <x v="0"/>
    <x v="0"/>
    <x v="0"/>
    <x v="0"/>
    <x v="0"/>
    <s v=""/>
    <n v="375000"/>
    <n v="1644.7368421052631"/>
    <n v="93750"/>
    <s v="COMPRA"/>
  </r>
  <r>
    <s v="Chalet adosado en calle del Camino Nuevo  El Soto de la Moraleja2266"/>
    <x v="0"/>
    <n v="1100000"/>
    <x v="4"/>
    <n v="160"/>
    <x v="0"/>
    <x v="0"/>
    <x v="0"/>
    <x v="0"/>
    <x v="0"/>
    <s v=""/>
    <n v="1100000"/>
    <n v="6875"/>
    <n v="275000"/>
    <s v="COMPRA"/>
  </r>
  <r>
    <s v="Chalet adosado en calle de San Enrique de Ossó  Encinar de los Reyes2267"/>
    <x v="0"/>
    <n v="1850000"/>
    <x v="4"/>
    <n v="400"/>
    <x v="0"/>
    <x v="0"/>
    <x v="0"/>
    <x v="0"/>
    <x v="0"/>
    <s v=""/>
    <n v="1850000"/>
    <n v="4625"/>
    <n v="462500"/>
    <s v="COMPRA"/>
  </r>
  <r>
    <s v="Chalet pareado en calle Cigüela  s/n2269"/>
    <x v="0"/>
    <n v="685000"/>
    <x v="1"/>
    <n v="234"/>
    <x v="0"/>
    <x v="0"/>
    <x v="0"/>
    <x v="0"/>
    <x v="0"/>
    <s v=""/>
    <n v="685000"/>
    <n v="2927.3504273504273"/>
    <n v="137000"/>
    <s v="COMPRA"/>
  </r>
  <r>
    <s v="Chalet pareado en calle Nalón  s/n2270"/>
    <x v="0"/>
    <n v="750000"/>
    <x v="4"/>
    <n v="245"/>
    <x v="0"/>
    <x v="0"/>
    <x v="0"/>
    <x v="0"/>
    <x v="0"/>
    <s v=""/>
    <n v="750000"/>
    <n v="3061.2244897959185"/>
    <n v="187500"/>
    <s v="COMPRA"/>
  </r>
  <r>
    <s v="Casa o chalet independiente en calle de Blanes  Campo de las Naciones-Corralejos2271"/>
    <x v="0"/>
    <n v="1210000"/>
    <x v="1"/>
    <n v="367"/>
    <x v="0"/>
    <x v="0"/>
    <x v="0"/>
    <x v="0"/>
    <x v="0"/>
    <s v=""/>
    <n v="1210000"/>
    <n v="3297.0027247956405"/>
    <n v="242000"/>
    <s v="COMPRA"/>
  </r>
  <r>
    <s v="Chalet adosado en Altos del Olivar - El Caracol  Valdemoro2272"/>
    <x v="0"/>
    <n v="390000"/>
    <x v="2"/>
    <n v="199"/>
    <x v="0"/>
    <x v="0"/>
    <x v="0"/>
    <x v="0"/>
    <x v="0"/>
    <s v=""/>
    <n v="390000"/>
    <n v="1959.7989949748744"/>
    <n v="130000"/>
    <s v="COMPRA"/>
  </r>
  <r>
    <s v="Casa o chalet independiente en avenida del Guadalix  Santo Domingo2276"/>
    <x v="0"/>
    <n v="1980000"/>
    <x v="1"/>
    <n v="1196"/>
    <x v="0"/>
    <x v="0"/>
    <x v="0"/>
    <x v="0"/>
    <x v="0"/>
    <s v=""/>
    <n v="1980000"/>
    <n v="1655.5183946488294"/>
    <n v="396000"/>
    <s v="COMPRA"/>
  </r>
  <r>
    <s v="Casa o chalet independiente en Ciudalcampo 2277"/>
    <x v="0"/>
    <n v="1600000"/>
    <x v="1"/>
    <n v="550"/>
    <x v="0"/>
    <x v="0"/>
    <x v="0"/>
    <x v="0"/>
    <x v="0"/>
    <s v=""/>
    <n v="1600000"/>
    <n v="2909.090909090909"/>
    <n v="320000"/>
    <s v="COMPRA"/>
  </r>
  <r>
    <s v="Casa o chalet independiente en avenida de la Cabrera  La Cabrera2278"/>
    <x v="0"/>
    <n v="499000"/>
    <x v="2"/>
    <n v="225"/>
    <x v="0"/>
    <x v="0"/>
    <x v="0"/>
    <x v="0"/>
    <x v="0"/>
    <s v=""/>
    <n v="499000"/>
    <n v="2217.7777777777778"/>
    <n v="166333.33333333334"/>
    <s v="COMPRA"/>
  </r>
  <r>
    <s v="Casa o chalet independiente en calle de los Enebros  Serranillos del Valle2279"/>
    <x v="0"/>
    <n v="480000"/>
    <x v="5"/>
    <n v="322"/>
    <x v="0"/>
    <x v="0"/>
    <x v="0"/>
    <x v="0"/>
    <x v="0"/>
    <s v=""/>
    <n v="480000"/>
    <n v="1490.6832298136646"/>
    <n v="80000"/>
    <s v="COMPRA"/>
  </r>
  <r>
    <s v="Casa o chalet independiente en calle Mayor  Pinosol - El Alcor - Peralejo2281"/>
    <x v="0"/>
    <n v="460000"/>
    <x v="4"/>
    <n v="213"/>
    <x v="0"/>
    <x v="0"/>
    <x v="0"/>
    <x v="0"/>
    <x v="0"/>
    <s v=""/>
    <n v="460000"/>
    <n v="2159.6244131455401"/>
    <n v="115000"/>
    <s v="COMPRA"/>
  </r>
  <r>
    <s v="Casa o chalet independiente en Monte Rozas  Las Rozas de Madrid2285"/>
    <x v="0"/>
    <n v="995000"/>
    <x v="1"/>
    <n v="487"/>
    <x v="0"/>
    <x v="0"/>
    <x v="0"/>
    <x v="0"/>
    <x v="0"/>
    <s v=""/>
    <n v="995000"/>
    <n v="2043.1211498973305"/>
    <n v="199000"/>
    <s v="COMPRA"/>
  </r>
  <r>
    <s v="Casa o chalet independiente en Niño Jesús  Madrid2287"/>
    <x v="0"/>
    <n v="2400000"/>
    <x v="1"/>
    <n v="267"/>
    <x v="0"/>
    <x v="0"/>
    <x v="0"/>
    <x v="0"/>
    <x v="0"/>
    <s v=""/>
    <n v="2400000"/>
    <n v="8988.7640449438204"/>
    <n v="480000"/>
    <s v="COMPRA"/>
  </r>
  <r>
    <s v="Casa o chalet independiente en Batres 2288"/>
    <x v="0"/>
    <n v="1750000"/>
    <x v="4"/>
    <n v="1194"/>
    <x v="0"/>
    <x v="0"/>
    <x v="0"/>
    <x v="0"/>
    <x v="0"/>
    <s v=""/>
    <n v="1750000"/>
    <n v="1465.6616415410385"/>
    <n v="437500"/>
    <s v="COMPRA"/>
  </r>
  <r>
    <s v="Casa o chalet independiente en calle Mimbres  112289"/>
    <x v="0"/>
    <n v="561000"/>
    <x v="2"/>
    <n v="316"/>
    <x v="0"/>
    <x v="0"/>
    <x v="0"/>
    <x v="0"/>
    <x v="0"/>
    <s v=""/>
    <n v="561000"/>
    <n v="1775.3164556962026"/>
    <n v="187000"/>
    <s v="COMPRA"/>
  </r>
  <r>
    <s v="Casa o chalet independiente en Canillas  Madrid2292"/>
    <x v="0"/>
    <n v="850000"/>
    <x v="4"/>
    <n v="170"/>
    <x v="0"/>
    <x v="0"/>
    <x v="0"/>
    <x v="0"/>
    <x v="0"/>
    <s v=""/>
    <n v="850000"/>
    <n v="5000"/>
    <n v="212500"/>
    <s v="COMPRA"/>
  </r>
  <r>
    <s v="Casa o chalet independiente en Centro  Parla2294"/>
    <x v="0"/>
    <n v="375000"/>
    <x v="2"/>
    <n v="313"/>
    <x v="0"/>
    <x v="0"/>
    <x v="0"/>
    <x v="0"/>
    <x v="0"/>
    <s v=""/>
    <n v="375000"/>
    <n v="1198.0830670926518"/>
    <n v="125000"/>
    <s v="COMPRA"/>
  </r>
  <r>
    <s v="Casa o chalet independiente en Mirasierra  Madrid2299"/>
    <x v="0"/>
    <n v="1900000"/>
    <x v="7"/>
    <n v="460"/>
    <x v="0"/>
    <x v="0"/>
    <x v="0"/>
    <x v="0"/>
    <x v="0"/>
    <s v=""/>
    <n v="1900000"/>
    <n v="4130.434782608696"/>
    <n v="271428.57142857142"/>
    <s v="COMPRA"/>
  </r>
  <r>
    <s v="Casa o chalet independiente en calle Ciudad Rodrigo  El Guijo - Colonia España - Colonia San Antonio2300"/>
    <x v="0"/>
    <n v="470000"/>
    <x v="1"/>
    <n v="170"/>
    <x v="0"/>
    <x v="0"/>
    <x v="0"/>
    <x v="0"/>
    <x v="0"/>
    <s v=""/>
    <n v="470000"/>
    <n v="2764.705882352941"/>
    <n v="94000"/>
    <s v="COMPRA"/>
  </r>
  <r>
    <s v="Casa o chalet independiente en carretera de Villanueva del Pardillo  Colmenarejo2301"/>
    <x v="0"/>
    <n v="625000"/>
    <x v="5"/>
    <n v="271"/>
    <x v="0"/>
    <x v="0"/>
    <x v="0"/>
    <x v="0"/>
    <x v="0"/>
    <s v=""/>
    <n v="625000"/>
    <n v="2306.2730627306273"/>
    <n v="104166.66666666667"/>
    <s v="COMPRA"/>
  </r>
  <r>
    <s v="Casa o chalet independiente en calle Dos Hermanas  Guadarrama2303"/>
    <x v="0"/>
    <n v="584900"/>
    <x v="2"/>
    <n v="329"/>
    <x v="0"/>
    <x v="0"/>
    <x v="0"/>
    <x v="0"/>
    <x v="0"/>
    <s v=""/>
    <n v="584900"/>
    <n v="1777.8115501519758"/>
    <n v="194966.66666666666"/>
    <s v="COMPRA"/>
  </r>
  <r>
    <s v="Casa o chalet independiente en Algete 2304"/>
    <x v="0"/>
    <n v="299000"/>
    <x v="1"/>
    <n v="246"/>
    <x v="0"/>
    <x v="0"/>
    <x v="0"/>
    <x v="0"/>
    <x v="0"/>
    <s v=""/>
    <n v="299000"/>
    <n v="1215.4471544715448"/>
    <n v="59800"/>
    <s v="COMPRA"/>
  </r>
  <r>
    <s v="Casa o chalet independiente en calle Castillo de Guadamur  s/n2307"/>
    <x v="0"/>
    <n v="585000"/>
    <x v="1"/>
    <n v="380"/>
    <x v="0"/>
    <x v="0"/>
    <x v="0"/>
    <x v="0"/>
    <x v="0"/>
    <s v=""/>
    <n v="585000"/>
    <n v="1539.4736842105262"/>
    <n v="117000"/>
    <s v="COMPRA"/>
  </r>
  <r>
    <s v="Casa o chalet independiente en calle Castillo de Guadamur  s/n2308"/>
    <x v="0"/>
    <n v="585000"/>
    <x v="1"/>
    <n v="380"/>
    <x v="0"/>
    <x v="0"/>
    <x v="0"/>
    <x v="0"/>
    <x v="0"/>
    <s v=""/>
    <n v="585000"/>
    <n v="1539.4736842105262"/>
    <n v="117000"/>
    <s v="COMPRA"/>
  </r>
  <r>
    <s v="Casa o chalet independiente en calle Castillo de Guadamur  s/n2309"/>
    <x v="0"/>
    <n v="585000"/>
    <x v="1"/>
    <n v="380"/>
    <x v="0"/>
    <x v="0"/>
    <x v="0"/>
    <x v="0"/>
    <x v="0"/>
    <s v=""/>
    <n v="585000"/>
    <n v="1539.4736842105262"/>
    <n v="117000"/>
    <s v="COMPRA"/>
  </r>
  <r>
    <s v="Casa o chalet independiente en calle del Bonsái  Algete2317"/>
    <x v="0"/>
    <n v="1200000"/>
    <x v="5"/>
    <n v="601"/>
    <x v="0"/>
    <x v="0"/>
    <x v="0"/>
    <x v="0"/>
    <x v="0"/>
    <s v=""/>
    <n v="1200000"/>
    <n v="1996.6722129783693"/>
    <n v="200000"/>
    <s v="COMPRA"/>
  </r>
  <r>
    <s v="Casa o chalet independiente en Peñagrande  Madrid2319"/>
    <x v="0"/>
    <n v="959000"/>
    <x v="1"/>
    <n v="310"/>
    <x v="0"/>
    <x v="0"/>
    <x v="0"/>
    <x v="0"/>
    <x v="0"/>
    <s v=""/>
    <n v="959000"/>
    <n v="3093.5483870967741"/>
    <n v="191800"/>
    <s v="COMPRA"/>
  </r>
  <r>
    <s v="Casa o chalet independiente en calle de Prado Monjas  Mataelpino2322"/>
    <x v="0"/>
    <n v="555000"/>
    <x v="4"/>
    <n v="260"/>
    <x v="0"/>
    <x v="0"/>
    <x v="0"/>
    <x v="0"/>
    <x v="0"/>
    <s v=""/>
    <n v="555000"/>
    <n v="2134.6153846153848"/>
    <n v="138750"/>
    <s v="COMPRA"/>
  </r>
  <r>
    <s v="Casa o chalet independiente en avenida de Madrid  Miraflores de la Sierra2324"/>
    <x v="0"/>
    <n v="670000"/>
    <x v="2"/>
    <n v="275"/>
    <x v="0"/>
    <x v="0"/>
    <x v="0"/>
    <x v="0"/>
    <x v="0"/>
    <s v=""/>
    <n v="670000"/>
    <n v="2436.3636363636365"/>
    <n v="223333.33333333334"/>
    <s v="COMPRA"/>
  </r>
  <r>
    <s v="Casa o chalet independiente en calle de las Atalayas  El Molar2326"/>
    <x v="0"/>
    <n v="599000"/>
    <x v="4"/>
    <n v="377"/>
    <x v="0"/>
    <x v="0"/>
    <x v="0"/>
    <x v="0"/>
    <x v="0"/>
    <s v=""/>
    <n v="599000"/>
    <n v="1588.8594164456233"/>
    <n v="149750"/>
    <s v="COMPRA"/>
  </r>
  <r>
    <s v="Casa o chalet independiente en calle de la Luna  Casco Antiguo sur2327"/>
    <x v="0"/>
    <n v="379999"/>
    <x v="1"/>
    <n v="329"/>
    <x v="0"/>
    <x v="0"/>
    <x v="0"/>
    <x v="0"/>
    <x v="0"/>
    <s v=""/>
    <n v="379999"/>
    <n v="1155.0121580547113"/>
    <n v="75999.8"/>
    <s v="COMPRA"/>
  </r>
  <r>
    <s v="Casa o chalet independiente en calle Valencia  Pinosol - El Alcor - Peralejo2329"/>
    <x v="0"/>
    <n v="419900"/>
    <x v="5"/>
    <n v="268"/>
    <x v="0"/>
    <x v="0"/>
    <x v="0"/>
    <x v="0"/>
    <x v="0"/>
    <s v=""/>
    <n v="419900"/>
    <n v="1566.7910447761194"/>
    <n v="69983.333333333328"/>
    <s v="COMPRA"/>
  </r>
  <r>
    <s v="Casa o chalet independiente en calle del Prado Tornero  Centro2330"/>
    <x v="0"/>
    <n v="699900"/>
    <x v="1"/>
    <n v="278"/>
    <x v="0"/>
    <x v="0"/>
    <x v="0"/>
    <x v="0"/>
    <x v="0"/>
    <s v=""/>
    <n v="699900"/>
    <n v="2517.6258992805756"/>
    <n v="139980"/>
    <s v="COMPRA"/>
  </r>
  <r>
    <s v="Casa o chalet independiente en calle Saelices  Hispanoamérica - Comunidades2331"/>
    <x v="0"/>
    <n v="329900"/>
    <x v="2"/>
    <n v="173"/>
    <x v="0"/>
    <x v="0"/>
    <x v="0"/>
    <x v="0"/>
    <x v="0"/>
    <s v=""/>
    <n v="329900"/>
    <n v="1906.936416184971"/>
    <n v="109966.66666666667"/>
    <s v="COMPRA"/>
  </r>
  <r>
    <s v="Casa o chalet independiente en Fuente del Fresno 2332"/>
    <x v="0"/>
    <n v="1275000"/>
    <x v="4"/>
    <n v="388"/>
    <x v="0"/>
    <x v="0"/>
    <x v="0"/>
    <x v="0"/>
    <x v="0"/>
    <s v=""/>
    <n v="1275000"/>
    <n v="3286.0824742268042"/>
    <n v="318750"/>
    <s v="COMPRA"/>
  </r>
  <r>
    <s v="Casa o chalet independiente en Ciudalcampo 2333"/>
    <x v="0"/>
    <n v="1499000"/>
    <x v="5"/>
    <n v="602"/>
    <x v="0"/>
    <x v="0"/>
    <x v="0"/>
    <x v="0"/>
    <x v="0"/>
    <s v=""/>
    <n v="1499000"/>
    <n v="2490.0332225913621"/>
    <n v="249833.33333333334"/>
    <s v="COMPRA"/>
  </r>
  <r>
    <s v="Casa o chalet independiente en calle de Luis de la Mata  Palomas2334"/>
    <x v="0"/>
    <n v="1150000"/>
    <x v="1"/>
    <n v="300"/>
    <x v="0"/>
    <x v="0"/>
    <x v="0"/>
    <x v="0"/>
    <x v="0"/>
    <s v=""/>
    <n v="1150000"/>
    <n v="3833.3333333333335"/>
    <n v="230000"/>
    <s v="COMPRA"/>
  </r>
  <r>
    <s v="Casa o chalet independiente en calle de la Dehesa  Serracines2335"/>
    <x v="0"/>
    <n v="254800"/>
    <x v="2"/>
    <n v="80"/>
    <x v="0"/>
    <x v="0"/>
    <x v="0"/>
    <x v="0"/>
    <x v="0"/>
    <s v=""/>
    <n v="254800"/>
    <n v="3185"/>
    <n v="84933.333333333328"/>
    <s v="COMPRA"/>
  </r>
  <r>
    <s v="Casa o chalet independiente en Restón i - Restón Ii  Valdemoro2336"/>
    <x v="0"/>
    <n v="395000"/>
    <x v="4"/>
    <n v="186"/>
    <x v="0"/>
    <x v="0"/>
    <x v="0"/>
    <x v="0"/>
    <x v="0"/>
    <s v=""/>
    <n v="395000"/>
    <n v="2123.6559139784945"/>
    <n v="98750"/>
    <s v="COMPRA"/>
  </r>
  <r>
    <s v="Casa o chalet independiente en calle de Guipúzcoa  s/n2337"/>
    <x v="0"/>
    <n v="820000"/>
    <x v="10"/>
    <n v="332"/>
    <x v="0"/>
    <x v="0"/>
    <x v="0"/>
    <x v="0"/>
    <x v="0"/>
    <s v=""/>
    <n v="820000"/>
    <n v="2469.8795180722891"/>
    <n v="91111.111111111109"/>
    <s v="COMPRA"/>
  </r>
  <r>
    <s v="Casa o chalet independiente en grecia  62344"/>
    <x v="0"/>
    <n v="555000"/>
    <x v="1"/>
    <n v="400"/>
    <x v="0"/>
    <x v="0"/>
    <x v="0"/>
    <x v="0"/>
    <x v="0"/>
    <s v=""/>
    <n v="555000"/>
    <n v="1387.5"/>
    <n v="111000"/>
    <s v="COMPRA"/>
  </r>
  <r>
    <s v="Casa o chalet independiente en Carretera  Moraleja de Enmedio2345"/>
    <x v="0"/>
    <n v="435000"/>
    <x v="4"/>
    <n v="348"/>
    <x v="0"/>
    <x v="0"/>
    <x v="0"/>
    <x v="0"/>
    <x v="0"/>
    <s v=""/>
    <n v="435000"/>
    <n v="1250"/>
    <n v="108750"/>
    <s v="COMPRA"/>
  </r>
  <r>
    <s v="Casa o chalet independiente en Conde Orgaz-Piovera  Madrid2346"/>
    <x v="0"/>
    <n v="4000000"/>
    <x v="5"/>
    <n v="969"/>
    <x v="0"/>
    <x v="0"/>
    <x v="0"/>
    <x v="0"/>
    <x v="0"/>
    <s v=""/>
    <n v="4000000"/>
    <n v="4127.9669762641897"/>
    <n v="666666.66666666663"/>
    <s v="COMPRA"/>
  </r>
  <r>
    <s v="Casa o chalet independiente en Cerro Del Toro  Ciudalcampo2349"/>
    <x v="0"/>
    <n v="1990000"/>
    <x v="1"/>
    <n v="784"/>
    <x v="0"/>
    <x v="0"/>
    <x v="0"/>
    <x v="0"/>
    <x v="0"/>
    <s v=""/>
    <n v="1990000"/>
    <n v="2538.2653061224491"/>
    <n v="398000"/>
    <s v="COMPRA"/>
  </r>
  <r>
    <s v="Casa o chalet independiente en Cerro Del Toro  Ciudalcampo2350"/>
    <x v="0"/>
    <n v="1990000"/>
    <x v="1"/>
    <n v="784"/>
    <x v="0"/>
    <x v="0"/>
    <x v="0"/>
    <x v="0"/>
    <x v="0"/>
    <s v=""/>
    <n v="1990000"/>
    <n v="2538.2653061224491"/>
    <n v="398000"/>
    <s v="COMPRA"/>
  </r>
  <r>
    <s v="Casa o chalet independiente en La Cárcaba - El Encinar - Montemolinos  Arroyomolinos2351"/>
    <x v="0"/>
    <n v="710000"/>
    <x v="1"/>
    <n v="341"/>
    <x v="0"/>
    <x v="0"/>
    <x v="0"/>
    <x v="0"/>
    <x v="0"/>
    <s v=""/>
    <n v="710000"/>
    <n v="2082.1114369501465"/>
    <n v="142000"/>
    <s v="COMPRA"/>
  </r>
  <r>
    <s v="Casa o chalet independiente en Cubas de la Sagra 2355"/>
    <x v="0"/>
    <n v="335000"/>
    <x v="2"/>
    <n v="167"/>
    <x v="0"/>
    <x v="0"/>
    <x v="0"/>
    <x v="0"/>
    <x v="0"/>
    <s v=""/>
    <n v="335000"/>
    <n v="2005.9880239520958"/>
    <n v="111666.66666666667"/>
    <s v="COMPRA"/>
  </r>
  <r>
    <s v="Casa o chalet independiente en calle Saelices  Hispanoamérica - Comunidades2356"/>
    <x v="0"/>
    <n v="479900"/>
    <x v="4"/>
    <n v="292"/>
    <x v="0"/>
    <x v="0"/>
    <x v="0"/>
    <x v="0"/>
    <x v="0"/>
    <s v=""/>
    <n v="479900"/>
    <n v="1643.4931506849316"/>
    <n v="119975"/>
    <s v="COMPRA"/>
  </r>
  <r>
    <s v="Casa o chalet independiente en Miraflores de la Sierra 2357"/>
    <x v="0"/>
    <n v="670000"/>
    <x v="4"/>
    <n v="275"/>
    <x v="0"/>
    <x v="0"/>
    <x v="0"/>
    <x v="0"/>
    <x v="0"/>
    <s v=""/>
    <n v="670000"/>
    <n v="2436.3636363636365"/>
    <n v="167500"/>
    <s v="COMPRA"/>
  </r>
  <r>
    <s v="Casa o chalet independiente en calle de Santa Isabel  s/n2358"/>
    <x v="0"/>
    <n v="599900"/>
    <x v="2"/>
    <n v="115"/>
    <x v="0"/>
    <x v="0"/>
    <x v="0"/>
    <x v="0"/>
    <x v="0"/>
    <s v=""/>
    <n v="599900"/>
    <n v="5216.521739130435"/>
    <n v="199966.66666666666"/>
    <s v="COMPRA"/>
  </r>
  <r>
    <s v="Casa o chalet independiente en El Monte  Torrelodones2359"/>
    <x v="0"/>
    <n v="825000"/>
    <x v="4"/>
    <n v="400"/>
    <x v="0"/>
    <x v="0"/>
    <x v="0"/>
    <x v="0"/>
    <x v="0"/>
    <s v=""/>
    <n v="825000"/>
    <n v="2062.5"/>
    <n v="206250"/>
    <s v="COMPRA"/>
  </r>
  <r>
    <s v="Casa o chalet independiente en calle del Romeral  Serracines2361"/>
    <x v="0"/>
    <n v="364900"/>
    <x v="4"/>
    <n v="176"/>
    <x v="0"/>
    <x v="0"/>
    <x v="0"/>
    <x v="0"/>
    <x v="0"/>
    <s v=""/>
    <n v="364900"/>
    <n v="2073.2954545454545"/>
    <n v="91225"/>
    <s v="COMPRA"/>
  </r>
  <r>
    <s v="Chalet pareado en calle de Agatha Christie  Encinar de los Reyes2362"/>
    <x v="0"/>
    <n v="2500000"/>
    <x v="1"/>
    <n v="392"/>
    <x v="0"/>
    <x v="0"/>
    <x v="0"/>
    <x v="0"/>
    <x v="0"/>
    <s v=""/>
    <n v="2500000"/>
    <n v="6377.5510204081629"/>
    <n v="500000"/>
    <s v="COMPRA"/>
  </r>
  <r>
    <s v="Casa o chalet independiente en Nueva España  Madrid2365"/>
    <x v="0"/>
    <n v="3500000"/>
    <x v="1"/>
    <n v="376"/>
    <x v="0"/>
    <x v="0"/>
    <x v="0"/>
    <x v="0"/>
    <x v="0"/>
    <s v=""/>
    <n v="3500000"/>
    <n v="9308.510638297872"/>
    <n v="700000"/>
    <s v="COMPRA"/>
  </r>
  <r>
    <s v="Casa o chalet independiente en calle de la Tramontana  Santo Domingo2366"/>
    <x v="0"/>
    <n v="2990000"/>
    <x v="5"/>
    <n v="680"/>
    <x v="0"/>
    <x v="0"/>
    <x v="0"/>
    <x v="0"/>
    <x v="0"/>
    <s v=""/>
    <n v="2990000"/>
    <n v="4397.0588235294117"/>
    <n v="498333.33333333331"/>
    <s v="COMPRA"/>
  </r>
  <r>
    <s v="Casa o chalet independiente en calle de la Tramontana  Santo Domingo2367"/>
    <x v="0"/>
    <n v="2990000"/>
    <x v="5"/>
    <n v="680"/>
    <x v="0"/>
    <x v="0"/>
    <x v="0"/>
    <x v="0"/>
    <x v="0"/>
    <s v=""/>
    <n v="2990000"/>
    <n v="4397.0588235294117"/>
    <n v="498333.33333333331"/>
    <s v="COMPRA"/>
  </r>
  <r>
    <s v="Casa o chalet independiente en paseo del Embajador  Ciudalcampo2368"/>
    <x v="0"/>
    <n v="2990000"/>
    <x v="5"/>
    <n v="770"/>
    <x v="0"/>
    <x v="0"/>
    <x v="0"/>
    <x v="0"/>
    <x v="0"/>
    <s v=""/>
    <n v="2990000"/>
    <n v="3883.1168831168829"/>
    <n v="498333.33333333331"/>
    <s v="COMPRA"/>
  </r>
  <r>
    <s v="Chalet adosado en Conde Orgaz-Piovera  Madrid2369"/>
    <x v="0"/>
    <n v="2500000"/>
    <x v="1"/>
    <n v="401"/>
    <x v="0"/>
    <x v="0"/>
    <x v="0"/>
    <x v="0"/>
    <x v="0"/>
    <s v=""/>
    <n v="2500000"/>
    <n v="6234.4139650872821"/>
    <n v="500000"/>
    <s v="COMPRA"/>
  </r>
  <r>
    <s v="Chalet adosado en Aravaca  Madrid2370"/>
    <x v="0"/>
    <n v="2380000"/>
    <x v="5"/>
    <n v="519"/>
    <x v="0"/>
    <x v="0"/>
    <x v="0"/>
    <x v="0"/>
    <x v="0"/>
    <s v=""/>
    <n v="2380000"/>
    <n v="4585.7418111753368"/>
    <n v="396666.66666666669"/>
    <s v="COMPRA"/>
  </r>
  <r>
    <s v="Chalet adosado en Aravaca  Madrid2371"/>
    <x v="0"/>
    <n v="2380000"/>
    <x v="5"/>
    <n v="519"/>
    <x v="0"/>
    <x v="0"/>
    <x v="0"/>
    <x v="0"/>
    <x v="0"/>
    <s v=""/>
    <n v="2380000"/>
    <n v="4585.7418111753368"/>
    <n v="396666.66666666669"/>
    <s v="COMPRA"/>
  </r>
  <r>
    <s v="Casa o chalet independiente en calle Virgen de los Rosales  Aravaca2372"/>
    <x v="0"/>
    <n v="3950000"/>
    <x v="7"/>
    <n v="800"/>
    <x v="0"/>
    <x v="0"/>
    <x v="0"/>
    <x v="0"/>
    <x v="0"/>
    <s v=""/>
    <n v="3950000"/>
    <n v="4937.5"/>
    <n v="564285.71428571432"/>
    <s v="COMPRA"/>
  </r>
  <r>
    <s v="Chalet en Paseo del Embajador  Ciudalcampo2373"/>
    <x v="0"/>
    <n v="2480000"/>
    <x v="7"/>
    <n v="1080"/>
    <x v="0"/>
    <x v="0"/>
    <x v="0"/>
    <x v="0"/>
    <x v="0"/>
    <s v=""/>
    <n v="2480000"/>
    <n v="2296.2962962962961"/>
    <n v="354285.71428571426"/>
    <s v="COMPRA"/>
  </r>
  <r>
    <s v="Casa o chalet independiente en calle Virgen de los Rosales  Aravaca2374"/>
    <x v="0"/>
    <n v="3950000"/>
    <x v="7"/>
    <n v="725"/>
    <x v="0"/>
    <x v="0"/>
    <x v="0"/>
    <x v="0"/>
    <x v="0"/>
    <s v=""/>
    <n v="3950000"/>
    <n v="5448.2758620689656"/>
    <n v="564285.71428571432"/>
    <s v="COMPRA"/>
  </r>
  <r>
    <s v="Casa o chalet independiente en Virgen de los Rosales  Aravaca2375"/>
    <x v="0"/>
    <n v="3950000"/>
    <x v="0"/>
    <n v="725"/>
    <x v="0"/>
    <x v="0"/>
    <x v="0"/>
    <x v="0"/>
    <x v="0"/>
    <s v=""/>
    <n v="3950000"/>
    <n v="5448.2758620689656"/>
    <n v="493750"/>
    <s v="COMPRA"/>
  </r>
  <r>
    <s v="Casa o chalet independiente en Barrencalle  El Plantío2376"/>
    <x v="0"/>
    <n v="2700000"/>
    <x v="7"/>
    <n v="1286"/>
    <x v="0"/>
    <x v="0"/>
    <x v="0"/>
    <x v="0"/>
    <x v="0"/>
    <s v=""/>
    <n v="2700000"/>
    <n v="2099.5334370139967"/>
    <n v="385714.28571428574"/>
    <s v="COMPRA"/>
  </r>
  <r>
    <s v="Casa o chalet independiente en Barrencalle  El Plantío2377"/>
    <x v="0"/>
    <n v="2700000"/>
    <x v="7"/>
    <n v="1286"/>
    <x v="0"/>
    <x v="0"/>
    <x v="0"/>
    <x v="0"/>
    <x v="0"/>
    <s v=""/>
    <n v="2700000"/>
    <n v="2099.5334370139967"/>
    <n v="385714.28571428574"/>
    <s v="COMPRA"/>
  </r>
  <r>
    <s v="Casa o chalet independiente en calle de Zumárraga  El Plantío2378"/>
    <x v="0"/>
    <n v="2950000"/>
    <x v="7"/>
    <n v="780"/>
    <x v="0"/>
    <x v="0"/>
    <x v="0"/>
    <x v="0"/>
    <x v="0"/>
    <s v=""/>
    <n v="2950000"/>
    <n v="3782.0512820512822"/>
    <n v="421428.57142857142"/>
    <s v="COMPRA"/>
  </r>
  <r>
    <s v="Casa o chalet independiente en calle Paradores  El Plantío2379"/>
    <x v="0"/>
    <n v="2500000"/>
    <x v="1"/>
    <n v="541"/>
    <x v="0"/>
    <x v="0"/>
    <x v="0"/>
    <x v="0"/>
    <x v="0"/>
    <s v=""/>
    <n v="2500000"/>
    <n v="4621.0720887245843"/>
    <n v="500000"/>
    <s v="COMPRA"/>
  </r>
  <r>
    <s v="Casa o chalet independiente en Fuente del Fresno 2382"/>
    <x v="0"/>
    <n v="2450000"/>
    <x v="0"/>
    <n v="1300"/>
    <x v="0"/>
    <x v="0"/>
    <x v="0"/>
    <x v="0"/>
    <x v="0"/>
    <s v=""/>
    <n v="2450000"/>
    <n v="1884.6153846153845"/>
    <n v="306250"/>
    <s v="COMPRA"/>
  </r>
  <r>
    <s v="Casa o chalet independiente en calle Valle de Cares  Las Lomas2385"/>
    <x v="0"/>
    <n v="4650000"/>
    <x v="7"/>
    <n v="875"/>
    <x v="0"/>
    <x v="0"/>
    <x v="0"/>
    <x v="0"/>
    <x v="0"/>
    <s v=""/>
    <n v="4650000"/>
    <n v="5314.2857142857147"/>
    <n v="664285.71428571432"/>
    <s v="COMPRA"/>
  </r>
  <r>
    <s v="Casa o chalet independiente en calle Valle de Cares  Las Lomas2386"/>
    <x v="0"/>
    <n v="4650000"/>
    <x v="7"/>
    <n v="875"/>
    <x v="0"/>
    <x v="0"/>
    <x v="0"/>
    <x v="0"/>
    <x v="0"/>
    <s v=""/>
    <n v="4650000"/>
    <n v="5314.2857142857147"/>
    <n v="664285.71428571432"/>
    <s v="COMPRA"/>
  </r>
  <r>
    <s v="Casa o chalet independiente en calle Playa de Suances  Valdecabañas2387"/>
    <x v="0"/>
    <n v="3200000"/>
    <x v="1"/>
    <n v="720"/>
    <x v="0"/>
    <x v="0"/>
    <x v="0"/>
    <x v="0"/>
    <x v="0"/>
    <s v=""/>
    <n v="3200000"/>
    <n v="4444.4444444444443"/>
    <n v="640000"/>
    <s v="COMPRA"/>
  </r>
  <r>
    <s v="Casa o chalet independiente en Playa de Ondárroa  32389"/>
    <x v="0"/>
    <n v="2850000"/>
    <x v="1"/>
    <n v="781"/>
    <x v="0"/>
    <x v="0"/>
    <x v="0"/>
    <x v="0"/>
    <x v="0"/>
    <s v=""/>
    <n v="2850000"/>
    <n v="3649.1677336747757"/>
    <n v="570000"/>
    <s v="COMPRA"/>
  </r>
  <r>
    <s v="Casa o chalet independiente en Playa de Ondárroa  32390"/>
    <x v="0"/>
    <n v="2890000"/>
    <x v="1"/>
    <n v="754"/>
    <x v="0"/>
    <x v="0"/>
    <x v="0"/>
    <x v="0"/>
    <x v="0"/>
    <s v=""/>
    <n v="2890000"/>
    <n v="3832.8912466843503"/>
    <n v="578000"/>
    <s v="COMPRA"/>
  </r>
  <r>
    <s v="Casa o chalet independiente en Conde Orgaz-Piovera  Madrid2391"/>
    <x v="0"/>
    <n v="6300000"/>
    <x v="1"/>
    <n v="621"/>
    <x v="0"/>
    <x v="0"/>
    <x v="0"/>
    <x v="0"/>
    <x v="0"/>
    <s v=""/>
    <n v="6300000"/>
    <n v="10144.927536231884"/>
    <n v="1260000"/>
    <s v="COMPRA"/>
  </r>
  <r>
    <s v="Casa o chalet independiente en Conde Orgaz-Piovera  Madrid2392"/>
    <x v="0"/>
    <n v="6300000"/>
    <x v="1"/>
    <n v="621"/>
    <x v="0"/>
    <x v="0"/>
    <x v="0"/>
    <x v="0"/>
    <x v="0"/>
    <s v=""/>
    <n v="6300000"/>
    <n v="10144.927536231884"/>
    <n v="1260000"/>
    <s v="COMPRA"/>
  </r>
  <r>
    <s v="Casa o chalet independiente en Conde Orgaz-Piovera  Madrid2393"/>
    <x v="0"/>
    <n v="6300000"/>
    <x v="1"/>
    <n v="621"/>
    <x v="0"/>
    <x v="0"/>
    <x v="0"/>
    <x v="0"/>
    <x v="0"/>
    <s v=""/>
    <n v="6300000"/>
    <n v="10144.927536231884"/>
    <n v="1260000"/>
    <s v="COMPRA"/>
  </r>
  <r>
    <s v="Casa o chalet independiente en Fuentelarreina  Madrid2394"/>
    <x v="0"/>
    <n v="4300000"/>
    <x v="7"/>
    <n v="963"/>
    <x v="0"/>
    <x v="0"/>
    <x v="0"/>
    <x v="0"/>
    <x v="0"/>
    <s v=""/>
    <n v="4300000"/>
    <n v="4465.2128764278295"/>
    <n v="614285.71428571432"/>
    <s v="COMPRA"/>
  </r>
  <r>
    <s v="Casa o chalet independiente en Las Lomas  Boadilla del Monte2395"/>
    <x v="0"/>
    <n v="5420000"/>
    <x v="0"/>
    <n v="2300"/>
    <x v="0"/>
    <x v="0"/>
    <x v="0"/>
    <x v="0"/>
    <x v="0"/>
    <s v=""/>
    <n v="5420000"/>
    <n v="2356.521739130435"/>
    <n v="677500"/>
    <s v="COMPRA"/>
  </r>
  <r>
    <s v="Casa o chalet independiente en Ciudalcampo 2396"/>
    <x v="0"/>
    <n v="2295000"/>
    <x v="0"/>
    <n v="1250"/>
    <x v="0"/>
    <x v="0"/>
    <x v="0"/>
    <x v="0"/>
    <x v="0"/>
    <s v=""/>
    <n v="2295000"/>
    <n v="1836"/>
    <n v="286875"/>
    <s v="COMPRA"/>
  </r>
  <r>
    <s v="Casa o chalet independiente en Ciudalcampo 2397"/>
    <x v="0"/>
    <n v="2480000"/>
    <x v="0"/>
    <n v="1080"/>
    <x v="0"/>
    <x v="0"/>
    <x v="0"/>
    <x v="0"/>
    <x v="0"/>
    <s v=""/>
    <n v="2480000"/>
    <n v="2296.2962962962961"/>
    <n v="310000"/>
    <s v="COMPRA"/>
  </r>
  <r>
    <s v="Casa o chalet independiente en Zona Pueblo  Pozuelo de Alarcón2398"/>
    <x v="0"/>
    <n v="3950000"/>
    <x v="7"/>
    <n v="2034"/>
    <x v="0"/>
    <x v="0"/>
    <x v="0"/>
    <x v="0"/>
    <x v="0"/>
    <s v=""/>
    <n v="3950000"/>
    <n v="1941.9862340216323"/>
    <n v="564285.71428571432"/>
    <s v="COMPRA"/>
  </r>
  <r>
    <s v="Casa o chalet independiente en Montealina  Pozuelo de Alarcón2399"/>
    <x v="0"/>
    <n v="3900000"/>
    <x v="7"/>
    <n v="1532"/>
    <x v="0"/>
    <x v="0"/>
    <x v="0"/>
    <x v="0"/>
    <x v="0"/>
    <s v=""/>
    <n v="3900000"/>
    <n v="2545.6919060052219"/>
    <n v="557142.85714285716"/>
    <s v="COMPRA"/>
  </r>
  <r>
    <s v="Casa o chalet independiente en Zona Pueblo  Pozuelo de Alarcón2400"/>
    <x v="0"/>
    <n v="3950000"/>
    <x v="7"/>
    <n v="1900"/>
    <x v="0"/>
    <x v="0"/>
    <x v="0"/>
    <x v="0"/>
    <x v="0"/>
    <s v=""/>
    <n v="3950000"/>
    <n v="2078.9473684210525"/>
    <n v="564285.71428571432"/>
    <s v="COMPRA"/>
  </r>
  <r>
    <s v="Casa o chalet independiente en calle del Pinar  Zona Pueblo2401"/>
    <x v="0"/>
    <n v="4500000"/>
    <x v="1"/>
    <n v="977"/>
    <x v="0"/>
    <x v="0"/>
    <x v="0"/>
    <x v="0"/>
    <x v="0"/>
    <s v=""/>
    <n v="4500000"/>
    <n v="4605.9365404298878"/>
    <n v="900000"/>
    <s v="COMPRA"/>
  </r>
  <r>
    <s v="Casa o chalet independiente en avenida Bularas  Zona Pueblo2402"/>
    <x v="0"/>
    <n v="4500000"/>
    <x v="5"/>
    <n v="977"/>
    <x v="0"/>
    <x v="0"/>
    <x v="0"/>
    <x v="0"/>
    <x v="0"/>
    <s v=""/>
    <n v="4500000"/>
    <n v="4605.9365404298878"/>
    <n v="750000"/>
    <s v="COMPRA"/>
  </r>
  <r>
    <s v="Casa o chalet independiente en calle Línea  Zona Pueblo2403"/>
    <x v="0"/>
    <n v="2895000"/>
    <x v="7"/>
    <n v="840"/>
    <x v="0"/>
    <x v="0"/>
    <x v="0"/>
    <x v="0"/>
    <x v="0"/>
    <s v=""/>
    <n v="2895000"/>
    <n v="3446.4285714285716"/>
    <n v="413571.42857142858"/>
    <s v="COMPRA"/>
  </r>
  <r>
    <s v="Casa o chalet independiente en Zona Pueblo  Pozuelo de Alarcón2406"/>
    <x v="0"/>
    <n v="4500000"/>
    <x v="1"/>
    <n v="977"/>
    <x v="0"/>
    <x v="0"/>
    <x v="0"/>
    <x v="0"/>
    <x v="0"/>
    <s v=""/>
    <n v="4500000"/>
    <n v="4605.9365404298878"/>
    <n v="900000"/>
    <s v="COMPRA"/>
  </r>
  <r>
    <s v="Casa o chalet independiente en calle Línea  Zona Pueblo2407"/>
    <x v="0"/>
    <n v="2895000"/>
    <x v="7"/>
    <n v="840"/>
    <x v="0"/>
    <x v="0"/>
    <x v="0"/>
    <x v="0"/>
    <x v="0"/>
    <s v=""/>
    <n v="2895000"/>
    <n v="3446.4285714285716"/>
    <n v="413571.42857142858"/>
    <s v="COMPRA"/>
  </r>
  <r>
    <s v="Casa o chalet independiente en calle Loira  Ciudalcampo2408"/>
    <x v="0"/>
    <n v="2190000"/>
    <x v="5"/>
    <n v="507"/>
    <x v="0"/>
    <x v="0"/>
    <x v="0"/>
    <x v="0"/>
    <x v="0"/>
    <s v=""/>
    <n v="2190000"/>
    <n v="4319.5266272189347"/>
    <n v="365000"/>
    <s v="COMPRA"/>
  </r>
  <r>
    <s v="Casa o chalet independiente en paseo del Embajador  Ciudalcampo2409"/>
    <x v="0"/>
    <n v="2990000"/>
    <x v="5"/>
    <n v="700"/>
    <x v="0"/>
    <x v="0"/>
    <x v="0"/>
    <x v="0"/>
    <x v="0"/>
    <s v=""/>
    <n v="2990000"/>
    <n v="4271.4285714285716"/>
    <n v="498333.33333333331"/>
    <s v="COMPRA"/>
  </r>
  <r>
    <s v="Casa o chalet independiente en Ciudalcampo 2410"/>
    <x v="0"/>
    <n v="2500000"/>
    <x v="1"/>
    <n v="800"/>
    <x v="0"/>
    <x v="0"/>
    <x v="0"/>
    <x v="0"/>
    <x v="0"/>
    <s v=""/>
    <n v="2500000"/>
    <n v="3125"/>
    <n v="500000"/>
    <s v="COMPRA"/>
  </r>
  <r>
    <s v="Casa o chalet independiente en Ciudalcampo 2411"/>
    <x v="0"/>
    <n v="2850000"/>
    <x v="1"/>
    <n v="975"/>
    <x v="0"/>
    <x v="0"/>
    <x v="0"/>
    <x v="0"/>
    <x v="0"/>
    <s v=""/>
    <n v="2850000"/>
    <n v="2923.0769230769229"/>
    <n v="570000"/>
    <s v="COMPRA"/>
  </r>
  <r>
    <s v="Casa o chalet independiente en calle Peguerinos  Ciudad Universitaria2412"/>
    <x v="0"/>
    <n v="3900000"/>
    <x v="1"/>
    <n v="709"/>
    <x v="0"/>
    <x v="0"/>
    <x v="0"/>
    <x v="0"/>
    <x v="0"/>
    <s v=""/>
    <n v="3900000"/>
    <n v="5500.7052186177716"/>
    <n v="780000"/>
    <s v="COMPRA"/>
  </r>
  <r>
    <s v="Casa o chalet independiente en Conde Orgaz-Piovera  Madrid2413"/>
    <x v="0"/>
    <n v="5500000"/>
    <x v="0"/>
    <n v="1017"/>
    <x v="0"/>
    <x v="0"/>
    <x v="0"/>
    <x v="0"/>
    <x v="0"/>
    <s v=""/>
    <n v="5500000"/>
    <n v="5408.0629301868239"/>
    <n v="687500"/>
    <s v="COMPRA"/>
  </r>
  <r>
    <s v="Casa o chalet independiente en calle Badajoz  La Cabaña2414"/>
    <x v="0"/>
    <n v="3500000"/>
    <x v="4"/>
    <n v="436"/>
    <x v="0"/>
    <x v="0"/>
    <x v="0"/>
    <x v="0"/>
    <x v="0"/>
    <s v=""/>
    <n v="3500000"/>
    <n v="8027.5229357798162"/>
    <n v="875000"/>
    <s v="COMPRA"/>
  </r>
  <r>
    <s v="Casa o chalet independiente en avenida Fuentelarreyna  Ciudad Universitaria2415"/>
    <x v="0"/>
    <n v="2250000"/>
    <x v="1"/>
    <n v="510"/>
    <x v="0"/>
    <x v="0"/>
    <x v="0"/>
    <x v="0"/>
    <x v="0"/>
    <s v=""/>
    <n v="2250000"/>
    <n v="4411.7647058823532"/>
    <n v="450000"/>
    <s v="COMPRA"/>
  </r>
  <r>
    <s v="Casa o chalet independiente en El Plantío  Madrid2417"/>
    <x v="0"/>
    <n v="4000000"/>
    <x v="5"/>
    <n v="1100"/>
    <x v="0"/>
    <x v="0"/>
    <x v="0"/>
    <x v="0"/>
    <x v="0"/>
    <s v=""/>
    <n v="4000000"/>
    <n v="3636.3636363636365"/>
    <n v="666666.66666666663"/>
    <s v="COMPRA"/>
  </r>
  <r>
    <s v="Casa o chalet independiente en El Plantío  Madrid2418"/>
    <x v="0"/>
    <n v="4000000"/>
    <x v="5"/>
    <n v="1100"/>
    <x v="0"/>
    <x v="0"/>
    <x v="0"/>
    <x v="0"/>
    <x v="0"/>
    <s v=""/>
    <n v="4000000"/>
    <n v="3636.3636363636365"/>
    <n v="666666.66666666663"/>
    <s v="COMPRA"/>
  </r>
  <r>
    <s v="Casa o chalet independiente en Aravaca  Madrid2419"/>
    <x v="0"/>
    <n v="4500000"/>
    <x v="1"/>
    <n v="545"/>
    <x v="0"/>
    <x v="0"/>
    <x v="0"/>
    <x v="0"/>
    <x v="0"/>
    <s v=""/>
    <n v="4500000"/>
    <n v="8256.880733944954"/>
    <n v="900000"/>
    <s v="COMPRA"/>
  </r>
  <r>
    <s v="Casa o chalet independiente en calle Río Guadiana  Parque Boadilla2421"/>
    <x v="0"/>
    <n v="2450000"/>
    <x v="4"/>
    <n v="482"/>
    <x v="0"/>
    <x v="0"/>
    <x v="0"/>
    <x v="0"/>
    <x v="0"/>
    <s v=""/>
    <n v="2450000"/>
    <n v="5082.9875518672197"/>
    <n v="612500"/>
    <s v="COMPRA"/>
  </r>
  <r>
    <s v="Casa o chalet independiente en del Naranjo de Bulnes  s/n2422"/>
    <x v="0"/>
    <n v="2345000"/>
    <x v="1"/>
    <n v="461"/>
    <x v="0"/>
    <x v="0"/>
    <x v="0"/>
    <x v="0"/>
    <x v="0"/>
    <s v=""/>
    <n v="2345000"/>
    <n v="5086.7678958785245"/>
    <n v="469000"/>
    <s v="COMPRA"/>
  </r>
  <r>
    <s v="Casa o chalet independiente en del Naranjo de Bulnes  s/n2423"/>
    <x v="0"/>
    <n v="2545000"/>
    <x v="1"/>
    <n v="504"/>
    <x v="0"/>
    <x v="0"/>
    <x v="0"/>
    <x v="0"/>
    <x v="0"/>
    <s v=""/>
    <n v="2545000"/>
    <n v="5049.6031746031749"/>
    <n v="509000"/>
    <s v="COMPRA"/>
  </r>
  <r>
    <s v="Casa o chalet independiente en del Naranjo de Bulnes  s/n2424"/>
    <x v="0"/>
    <n v="2455000"/>
    <x v="1"/>
    <n v="504"/>
    <x v="0"/>
    <x v="0"/>
    <x v="0"/>
    <x v="0"/>
    <x v="0"/>
    <s v=""/>
    <n v="2455000"/>
    <n v="4871.0317460317465"/>
    <n v="491000"/>
    <s v="COMPRA"/>
  </r>
  <r>
    <s v="Casa o chalet independiente en calle Eibar  El Plantío2425"/>
    <x v="0"/>
    <n v="9000000"/>
    <x v="10"/>
    <n v="1674"/>
    <x v="0"/>
    <x v="0"/>
    <x v="0"/>
    <x v="0"/>
    <x v="0"/>
    <s v=""/>
    <n v="9000000"/>
    <n v="5376.3440860215051"/>
    <n v="1000000"/>
    <s v="COMPRA"/>
  </r>
  <r>
    <s v="Casa o chalet independiente en calle de Vicente Huidobro  42426"/>
    <x v="0"/>
    <n v="3400000"/>
    <x v="1"/>
    <n v="420"/>
    <x v="0"/>
    <x v="0"/>
    <x v="0"/>
    <x v="0"/>
    <x v="0"/>
    <s v=""/>
    <n v="3400000"/>
    <n v="8095.2380952380954"/>
    <n v="680000"/>
    <s v="COMPRA"/>
  </r>
  <r>
    <s v="Casa o chalet independiente en camino Real  Molino de la Hoz2427"/>
    <x v="0"/>
    <n v="2150000"/>
    <x v="1"/>
    <n v="576"/>
    <x v="0"/>
    <x v="0"/>
    <x v="0"/>
    <x v="0"/>
    <x v="0"/>
    <s v=""/>
    <n v="2150000"/>
    <n v="3732.6388888888887"/>
    <n v="430000"/>
    <s v="COMPRA"/>
  </r>
  <r>
    <s v="Casa o chalet independiente en de las Adelfas  632429"/>
    <x v="0"/>
    <n v="4500000"/>
    <x v="5"/>
    <n v="1104"/>
    <x v="0"/>
    <x v="0"/>
    <x v="0"/>
    <x v="0"/>
    <x v="0"/>
    <s v=""/>
    <n v="4500000"/>
    <n v="4076.086956521739"/>
    <n v="750000"/>
    <s v="COMPRA"/>
  </r>
  <r>
    <s v="Casa o chalet independiente en Fuente del Fresno 2430"/>
    <x v="0"/>
    <n v="2450000"/>
    <x v="0"/>
    <n v="1252"/>
    <x v="0"/>
    <x v="0"/>
    <x v="0"/>
    <x v="0"/>
    <x v="0"/>
    <s v=""/>
    <n v="2450000"/>
    <n v="1956.8690095846646"/>
    <n v="306250"/>
    <s v="COMPRA"/>
  </r>
  <r>
    <s v="Casa o chalet independiente en Ciudalcampo 2431"/>
    <x v="0"/>
    <n v="2990000"/>
    <x v="5"/>
    <n v="770"/>
    <x v="0"/>
    <x v="0"/>
    <x v="0"/>
    <x v="0"/>
    <x v="0"/>
    <s v=""/>
    <n v="2990000"/>
    <n v="3883.1168831168829"/>
    <n v="498333.33333333331"/>
    <s v="COMPRA"/>
  </r>
  <r>
    <s v="Casa o chalet independiente en Fuentelarreina  Madrid2434"/>
    <x v="0"/>
    <n v="2900000"/>
    <x v="7"/>
    <n v="738"/>
    <x v="0"/>
    <x v="0"/>
    <x v="0"/>
    <x v="0"/>
    <x v="0"/>
    <s v=""/>
    <n v="2900000"/>
    <n v="3929.539295392954"/>
    <n v="414285.71428571426"/>
    <s v="COMPRA"/>
  </r>
  <r>
    <s v="Casa o chalet independiente en calle Playa de Quintes  Valdecabañas2435"/>
    <x v="0"/>
    <n v="3100000"/>
    <x v="7"/>
    <n v="804"/>
    <x v="0"/>
    <x v="0"/>
    <x v="0"/>
    <x v="0"/>
    <x v="0"/>
    <s v=""/>
    <n v="3100000"/>
    <n v="3855.7213930348257"/>
    <n v="442857.14285714284"/>
    <s v="COMPRA"/>
  </r>
  <r>
    <s v="Casa o chalet independiente en Fuente del Fresno 2436"/>
    <x v="0"/>
    <n v="2190000"/>
    <x v="0"/>
    <n v="1051"/>
    <x v="0"/>
    <x v="0"/>
    <x v="0"/>
    <x v="0"/>
    <x v="0"/>
    <s v=""/>
    <n v="2190000"/>
    <n v="2083.7297811607991"/>
    <n v="273750"/>
    <s v="COMPRA"/>
  </r>
  <r>
    <s v="Casa o chalet independiente en calle Línea  Zona Pueblo2437"/>
    <x v="0"/>
    <n v="2895000"/>
    <x v="7"/>
    <n v="840"/>
    <x v="0"/>
    <x v="0"/>
    <x v="0"/>
    <x v="0"/>
    <x v="0"/>
    <s v=""/>
    <n v="2895000"/>
    <n v="3446.4285714285716"/>
    <n v="413571.42857142858"/>
    <s v="COMPRA"/>
  </r>
  <r>
    <s v="Casa o chalet independiente en calle de las Arizónicas  Somosaguas2438"/>
    <x v="0"/>
    <n v="7900000"/>
    <x v="0"/>
    <n v="1515"/>
    <x v="0"/>
    <x v="0"/>
    <x v="0"/>
    <x v="0"/>
    <x v="0"/>
    <s v=""/>
    <n v="7900000"/>
    <n v="5214.5214521452144"/>
    <n v="987500"/>
    <s v="COMPRA"/>
  </r>
  <r>
    <s v="Casa o chalet independiente en La Moraleja urbanización  La Moraleja2439"/>
    <x v="0"/>
    <n v="3800000"/>
    <x v="1"/>
    <n v="800"/>
    <x v="0"/>
    <x v="0"/>
    <x v="0"/>
    <x v="0"/>
    <x v="0"/>
    <s v=""/>
    <n v="3800000"/>
    <n v="4750"/>
    <n v="760000"/>
    <s v="COMPRA"/>
  </r>
  <r>
    <s v="Casa o chalet independiente en El Viso  Madrid2440"/>
    <x v="0"/>
    <n v="6600000"/>
    <x v="1"/>
    <n v="544"/>
    <x v="0"/>
    <x v="0"/>
    <x v="0"/>
    <x v="0"/>
    <x v="0"/>
    <s v=""/>
    <n v="6600000"/>
    <n v="12132.35294117647"/>
    <n v="1320000"/>
    <s v="COMPRA"/>
  </r>
  <r>
    <s v="Casa o chalet independiente en calle Saliente  Montealina2441"/>
    <x v="0"/>
    <n v="3400000"/>
    <x v="5"/>
    <n v="823"/>
    <x v="0"/>
    <x v="0"/>
    <x v="0"/>
    <x v="0"/>
    <x v="0"/>
    <s v=""/>
    <n v="3400000"/>
    <n v="4131.2272174969621"/>
    <n v="566666.66666666663"/>
    <s v="COMPRA"/>
  </r>
  <r>
    <s v="Casa o chalet independiente en calle Sauces  Monteclaro2442"/>
    <x v="0"/>
    <n v="2250000"/>
    <x v="5"/>
    <n v="433"/>
    <x v="0"/>
    <x v="0"/>
    <x v="0"/>
    <x v="0"/>
    <x v="0"/>
    <s v=""/>
    <n v="2250000"/>
    <n v="5196.3048498845264"/>
    <n v="375000"/>
    <s v="COMPRA"/>
  </r>
  <r>
    <s v="Casa o chalet independiente en La Moraleja urbanización  La Moraleja2444"/>
    <x v="0"/>
    <n v="2790000"/>
    <x v="1"/>
    <n v="400"/>
    <x v="0"/>
    <x v="0"/>
    <x v="0"/>
    <x v="0"/>
    <x v="0"/>
    <s v=""/>
    <n v="2790000"/>
    <n v="6975"/>
    <n v="558000"/>
    <s v="COMPRA"/>
  </r>
  <r>
    <s v="Casa o chalet independiente en Somosaguas  Pozuelo de Alarcón2449"/>
    <x v="0"/>
    <n v="7900000"/>
    <x v="0"/>
    <n v="1515"/>
    <x v="0"/>
    <x v="0"/>
    <x v="0"/>
    <x v="0"/>
    <x v="0"/>
    <s v=""/>
    <n v="7900000"/>
    <n v="5214.5214521452144"/>
    <n v="987500"/>
    <s v="COMPRA"/>
  </r>
  <r>
    <s v="Casa o chalet independiente en La Moraleja urbanización  La Moraleja2450"/>
    <x v="0"/>
    <n v="4800000"/>
    <x v="5"/>
    <n v="500"/>
    <x v="0"/>
    <x v="0"/>
    <x v="0"/>
    <x v="0"/>
    <x v="0"/>
    <s v=""/>
    <n v="4800000"/>
    <n v="9600"/>
    <n v="800000"/>
    <s v="COMPRA"/>
  </r>
  <r>
    <s v="Casa o chalet independiente en calle Pino  Prado Largo2451"/>
    <x v="0"/>
    <n v="3600000"/>
    <x v="7"/>
    <n v="1450"/>
    <x v="0"/>
    <x v="0"/>
    <x v="0"/>
    <x v="0"/>
    <x v="0"/>
    <s v=""/>
    <n v="3600000"/>
    <n v="2482.7586206896553"/>
    <n v="514285.71428571426"/>
    <s v="COMPRA"/>
  </r>
  <r>
    <s v="Casa o chalet independiente en calle Línea  Zona Pueblo2452"/>
    <x v="0"/>
    <n v="3950000"/>
    <x v="7"/>
    <n v="2034"/>
    <x v="0"/>
    <x v="0"/>
    <x v="0"/>
    <x v="0"/>
    <x v="0"/>
    <s v=""/>
    <n v="3950000"/>
    <n v="1941.9862340216323"/>
    <n v="564285.71428571432"/>
    <s v="COMPRA"/>
  </r>
  <r>
    <s v="Casa o chalet independiente en Somosaguas  Pozuelo de Alarcón2453"/>
    <x v="0"/>
    <n v="2950000"/>
    <x v="4"/>
    <n v="589"/>
    <x v="0"/>
    <x v="0"/>
    <x v="0"/>
    <x v="0"/>
    <x v="0"/>
    <s v=""/>
    <n v="2950000"/>
    <n v="5008.4889643463493"/>
    <n v="737500"/>
    <s v="COMPRA"/>
  </r>
  <r>
    <s v="Casa o chalet independiente en Conde Orgaz-Piovera  Madrid2454"/>
    <x v="0"/>
    <n v="5500000"/>
    <x v="7"/>
    <n v="1150"/>
    <x v="0"/>
    <x v="0"/>
    <x v="0"/>
    <x v="0"/>
    <x v="0"/>
    <s v=""/>
    <n v="5500000"/>
    <n v="4782.608695652174"/>
    <n v="785714.28571428568"/>
    <s v="COMPRA"/>
  </r>
  <r>
    <s v="Casa o chalet independiente en Urb. este - Montepríncipe  Boadilla del Monte2455"/>
    <x v="0"/>
    <n v="2380000"/>
    <x v="7"/>
    <n v="1100"/>
    <x v="0"/>
    <x v="0"/>
    <x v="0"/>
    <x v="0"/>
    <x v="0"/>
    <s v=""/>
    <n v="2380000"/>
    <n v="2163.6363636363635"/>
    <n v="340000"/>
    <s v="COMPRA"/>
  </r>
  <r>
    <s v="Casa o chalet independiente en Montealina  Pozuelo de Alarcón2456"/>
    <x v="0"/>
    <n v="3900000"/>
    <x v="5"/>
    <n v="1532"/>
    <x v="0"/>
    <x v="0"/>
    <x v="0"/>
    <x v="0"/>
    <x v="0"/>
    <s v=""/>
    <n v="3900000"/>
    <n v="2545.6919060052219"/>
    <n v="650000"/>
    <s v="COMPRA"/>
  </r>
  <r>
    <s v="Casa o chalet independiente en calle Transversal 1  Montealina2457"/>
    <x v="0"/>
    <n v="3200000"/>
    <x v="5"/>
    <n v="818"/>
    <x v="0"/>
    <x v="0"/>
    <x v="0"/>
    <x v="0"/>
    <x v="0"/>
    <s v=""/>
    <n v="3200000"/>
    <n v="3911.9804400977996"/>
    <n v="533333.33333333337"/>
    <s v="COMPRA"/>
  </r>
  <r>
    <s v="Casa o chalet independiente en calle Volga  22459"/>
    <x v="0"/>
    <n v="2295000"/>
    <x v="0"/>
    <n v="1250"/>
    <x v="0"/>
    <x v="0"/>
    <x v="0"/>
    <x v="0"/>
    <x v="0"/>
    <s v=""/>
    <n v="2295000"/>
    <n v="1836"/>
    <n v="286875"/>
    <s v="COMPRA"/>
  </r>
  <r>
    <s v="Casa o chalet independiente en La Moraleja urbanización  La Moraleja2460"/>
    <x v="0"/>
    <n v="4700000"/>
    <x v="7"/>
    <n v="700"/>
    <x v="0"/>
    <x v="0"/>
    <x v="0"/>
    <x v="0"/>
    <x v="0"/>
    <s v=""/>
    <n v="4700000"/>
    <n v="6714.2857142857147"/>
    <n v="671428.57142857148"/>
    <s v="COMPRA"/>
  </r>
  <r>
    <s v="Casa o chalet independiente en Loira  Ciudalcampo2461"/>
    <x v="0"/>
    <n v="2190000"/>
    <x v="5"/>
    <n v="507"/>
    <x v="0"/>
    <x v="0"/>
    <x v="0"/>
    <x v="0"/>
    <x v="0"/>
    <s v=""/>
    <n v="2190000"/>
    <n v="4319.5266272189347"/>
    <n v="365000"/>
    <s v="COMPRA"/>
  </r>
  <r>
    <s v="Casa o chalet independiente en Ciudalcampo 2462"/>
    <x v="0"/>
    <n v="2480000"/>
    <x v="1"/>
    <n v="1050"/>
    <x v="0"/>
    <x v="0"/>
    <x v="0"/>
    <x v="0"/>
    <x v="0"/>
    <s v=""/>
    <n v="2480000"/>
    <n v="2361.9047619047619"/>
    <n v="496000"/>
    <s v="COMPRA"/>
  </r>
  <r>
    <s v="Casa o chalet independiente en Fuentelarreina  Madrid2463"/>
    <x v="0"/>
    <n v="2900000"/>
    <x v="5"/>
    <n v="738"/>
    <x v="0"/>
    <x v="0"/>
    <x v="0"/>
    <x v="0"/>
    <x v="0"/>
    <s v=""/>
    <n v="2900000"/>
    <n v="3929.539295392954"/>
    <n v="483333.33333333331"/>
    <s v="COMPRA"/>
  </r>
  <r>
    <s v="Casa o chalet independiente en El Soto de la Moraleja  La Moraleja2464"/>
    <x v="0"/>
    <n v="2295000"/>
    <x v="1"/>
    <n v="305"/>
    <x v="0"/>
    <x v="0"/>
    <x v="0"/>
    <x v="0"/>
    <x v="0"/>
    <s v=""/>
    <n v="2295000"/>
    <n v="7524.5901639344265"/>
    <n v="459000"/>
    <s v="COMPRA"/>
  </r>
  <r>
    <s v="Casa o chalet independiente en paseo de la Marquesa Viuda de Aldama  La Moraleja urbanización2465"/>
    <x v="0"/>
    <n v="15000000"/>
    <x v="0"/>
    <n v="1700"/>
    <x v="0"/>
    <x v="0"/>
    <x v="0"/>
    <x v="0"/>
    <x v="0"/>
    <s v=""/>
    <n v="15000000"/>
    <n v="8823.5294117647063"/>
    <n v="1875000"/>
    <s v="COMPRA"/>
  </r>
  <r>
    <s v="Casa o chalet independiente en avenida de montealina  Montealina2466"/>
    <x v="0"/>
    <n v="6000000"/>
    <x v="5"/>
    <n v="700"/>
    <x v="0"/>
    <x v="0"/>
    <x v="0"/>
    <x v="0"/>
    <x v="0"/>
    <s v=""/>
    <n v="6000000"/>
    <n v="8571.4285714285706"/>
    <n v="1000000"/>
    <s v="COMPRA"/>
  </r>
  <r>
    <s v="Casa o chalet independiente en calle Barrial  Aravaca2467"/>
    <x v="0"/>
    <n v="3100000"/>
    <x v="5"/>
    <n v="807"/>
    <x v="0"/>
    <x v="0"/>
    <x v="0"/>
    <x v="0"/>
    <x v="0"/>
    <s v=""/>
    <n v="3100000"/>
    <n v="3841.3878562577447"/>
    <n v="516666.66666666669"/>
    <s v="COMPRA"/>
  </r>
  <r>
    <s v="Casa o chalet independiente en calle de la Tramontana  Santo Domingo2468"/>
    <x v="0"/>
    <n v="2990000"/>
    <x v="5"/>
    <n v="680"/>
    <x v="0"/>
    <x v="0"/>
    <x v="0"/>
    <x v="0"/>
    <x v="0"/>
    <s v=""/>
    <n v="2990000"/>
    <n v="4397.0588235294117"/>
    <n v="498333.33333333331"/>
    <s v="COMPRA"/>
  </r>
  <r>
    <s v="Casa o chalet independiente en paseo del Embajador  Ciudalcampo2469"/>
    <x v="0"/>
    <n v="2990000"/>
    <x v="5"/>
    <n v="700"/>
    <x v="0"/>
    <x v="0"/>
    <x v="0"/>
    <x v="0"/>
    <x v="0"/>
    <s v=""/>
    <n v="2990000"/>
    <n v="4271.4285714285716"/>
    <n v="498333.33333333331"/>
    <s v="COMPRA"/>
  </r>
  <r>
    <s v="Casa o chalet independiente en paseo del Embajador  Ciudalcampo2470"/>
    <x v="0"/>
    <n v="2160000"/>
    <x v="1"/>
    <n v="678"/>
    <x v="0"/>
    <x v="0"/>
    <x v="0"/>
    <x v="0"/>
    <x v="0"/>
    <s v=""/>
    <n v="2160000"/>
    <n v="3185.8407079646017"/>
    <n v="432000"/>
    <s v="COMPRA"/>
  </r>
  <r>
    <s v="Casa o chalet independiente en Ciudalcampo 2471"/>
    <x v="0"/>
    <n v="2500000"/>
    <x v="5"/>
    <n v="653"/>
    <x v="0"/>
    <x v="0"/>
    <x v="0"/>
    <x v="0"/>
    <x v="0"/>
    <s v=""/>
    <n v="2500000"/>
    <n v="3828.4839203675347"/>
    <n v="416666.66666666669"/>
    <s v="COMPRA"/>
  </r>
  <r>
    <s v="Casa o chalet independiente en avenida Central  Santo Domingo2472"/>
    <x v="0"/>
    <n v="2200000"/>
    <x v="7"/>
    <n v="520"/>
    <x v="0"/>
    <x v="0"/>
    <x v="0"/>
    <x v="0"/>
    <x v="0"/>
    <s v=""/>
    <n v="2200000"/>
    <n v="4230.7692307692305"/>
    <n v="314285.71428571426"/>
    <s v="COMPRA"/>
  </r>
  <r>
    <s v="Casa o chalet independiente en calle del Norte  Santo Domingo2473"/>
    <x v="0"/>
    <n v="2150000"/>
    <x v="7"/>
    <n v="1452"/>
    <x v="0"/>
    <x v="0"/>
    <x v="0"/>
    <x v="0"/>
    <x v="0"/>
    <s v=""/>
    <n v="2150000"/>
    <n v="1480.7162534435263"/>
    <n v="307142.85714285716"/>
    <s v="COMPRA"/>
  </r>
  <r>
    <s v="Casa o chalet independiente en calle Garza  Ciudalcampo2474"/>
    <x v="0"/>
    <n v="3500000"/>
    <x v="5"/>
    <n v="870"/>
    <x v="0"/>
    <x v="0"/>
    <x v="0"/>
    <x v="0"/>
    <x v="0"/>
    <s v=""/>
    <n v="3500000"/>
    <n v="4022.9885057471265"/>
    <n v="583333.33333333337"/>
    <s v="COMPRA"/>
  </r>
  <r>
    <s v="Casa o chalet independiente en Navalquejigo - Los Arroyos  El Escorial2475"/>
    <x v="0"/>
    <n v="3500000"/>
    <x v="10"/>
    <n v="1294"/>
    <x v="0"/>
    <x v="0"/>
    <x v="0"/>
    <x v="0"/>
    <x v="0"/>
    <s v=""/>
    <n v="3500000"/>
    <n v="2704.7913446676971"/>
    <n v="388888.88888888888"/>
    <s v="COMPRA"/>
  </r>
  <r>
    <s v="Casa o chalet independiente en arlanza  Ciudalcampo2476"/>
    <x v="0"/>
    <n v="2450000"/>
    <x v="1"/>
    <n v="475"/>
    <x v="0"/>
    <x v="0"/>
    <x v="0"/>
    <x v="0"/>
    <x v="0"/>
    <s v=""/>
    <n v="2450000"/>
    <n v="5157.894736842105"/>
    <n v="490000"/>
    <s v="COMPRA"/>
  </r>
  <r>
    <s v="Casa o chalet independiente en Ciudalcampo 2477"/>
    <x v="0"/>
    <n v="2660000"/>
    <x v="4"/>
    <n v="530"/>
    <x v="0"/>
    <x v="0"/>
    <x v="0"/>
    <x v="0"/>
    <x v="0"/>
    <s v=""/>
    <n v="2660000"/>
    <n v="5018.867924528302"/>
    <n v="665000"/>
    <s v="COMPRA"/>
  </r>
  <r>
    <s v="Casa o chalet independiente en Ciudalcampo 2478"/>
    <x v="0"/>
    <n v="2390000"/>
    <x v="5"/>
    <n v="696"/>
    <x v="0"/>
    <x v="0"/>
    <x v="0"/>
    <x v="0"/>
    <x v="0"/>
    <s v=""/>
    <n v="2390000"/>
    <n v="3433.9080459770116"/>
    <n v="398333.33333333331"/>
    <s v="COMPRA"/>
  </r>
  <r>
    <s v="Casa o chalet independiente en aguila  Ciudalcampo2479"/>
    <x v="0"/>
    <n v="3500000"/>
    <x v="5"/>
    <n v="770"/>
    <x v="0"/>
    <x v="0"/>
    <x v="0"/>
    <x v="0"/>
    <x v="0"/>
    <s v=""/>
    <n v="3500000"/>
    <n v="4545.454545454545"/>
    <n v="583333.33333333337"/>
    <s v="COMPRA"/>
  </r>
  <r>
    <s v="Casa o chalet independiente en Ciudalcampo 2480"/>
    <x v="0"/>
    <n v="2990000"/>
    <x v="5"/>
    <n v="770"/>
    <x v="0"/>
    <x v="0"/>
    <x v="0"/>
    <x v="0"/>
    <x v="0"/>
    <s v=""/>
    <n v="2990000"/>
    <n v="3883.1168831168829"/>
    <n v="498333.33333333331"/>
    <s v="COMPRA"/>
  </r>
  <r>
    <s v="Casa o chalet independiente en Ciudalcampo 2481"/>
    <x v="0"/>
    <n v="2160000"/>
    <x v="1"/>
    <n v="678"/>
    <x v="0"/>
    <x v="0"/>
    <x v="0"/>
    <x v="0"/>
    <x v="0"/>
    <s v=""/>
    <n v="2160000"/>
    <n v="3185.8407079646017"/>
    <n v="432000"/>
    <s v="COMPRA"/>
  </r>
  <r>
    <s v="Casa o chalet independiente en calle Loira  Ciudalcampo2482"/>
    <x v="0"/>
    <n v="2190000"/>
    <x v="5"/>
    <n v="510"/>
    <x v="0"/>
    <x v="0"/>
    <x v="0"/>
    <x v="0"/>
    <x v="0"/>
    <s v=""/>
    <n v="2190000"/>
    <n v="4294.1176470588234"/>
    <n v="365000"/>
    <s v="COMPRA"/>
  </r>
  <r>
    <s v="Casa o chalet independiente en Ciudalcampo 2483"/>
    <x v="0"/>
    <n v="2295000"/>
    <x v="5"/>
    <n v="500"/>
    <x v="0"/>
    <x v="0"/>
    <x v="0"/>
    <x v="0"/>
    <x v="0"/>
    <s v=""/>
    <n v="2295000"/>
    <n v="4590"/>
    <n v="382500"/>
    <s v="COMPRA"/>
  </r>
  <r>
    <s v="Casa o chalet independiente en La Finca  Pozuelo de Alarcón2484"/>
    <x v="0"/>
    <n v="3800000"/>
    <x v="1"/>
    <n v="700"/>
    <x v="0"/>
    <x v="0"/>
    <x v="0"/>
    <x v="0"/>
    <x v="0"/>
    <s v=""/>
    <n v="3800000"/>
    <n v="5428.5714285714284"/>
    <n v="760000"/>
    <s v="COMPRA"/>
  </r>
  <r>
    <s v="Casa o chalet independiente en calle Eibar  El Plantío2485"/>
    <x v="0"/>
    <n v="9000000"/>
    <x v="10"/>
    <n v="1674"/>
    <x v="0"/>
    <x v="0"/>
    <x v="0"/>
    <x v="0"/>
    <x v="0"/>
    <s v=""/>
    <n v="9000000"/>
    <n v="5376.3440860215051"/>
    <n v="1000000"/>
    <s v="COMPRA"/>
  </r>
  <r>
    <s v="Casa o chalet independiente en calle Valle de Izalco  Las Lomas2487"/>
    <x v="0"/>
    <n v="2850000"/>
    <x v="6"/>
    <n v="711"/>
    <x v="0"/>
    <x v="0"/>
    <x v="0"/>
    <x v="0"/>
    <x v="0"/>
    <s v=""/>
    <n v="2850000"/>
    <n v="4008.4388185654007"/>
    <n v="285000"/>
    <s v="COMPRA"/>
  </r>
  <r>
    <s v="Casa o chalet independiente en El Plantío  Madrid2488"/>
    <x v="0"/>
    <n v="9000000"/>
    <x v="10"/>
    <n v="1670"/>
    <x v="0"/>
    <x v="0"/>
    <x v="0"/>
    <x v="0"/>
    <x v="0"/>
    <s v=""/>
    <n v="9000000"/>
    <n v="5389.2215568862275"/>
    <n v="1000000"/>
    <s v="COMPRA"/>
  </r>
  <r>
    <s v="Casa o chalet independiente en El Plantío  Madrid2489"/>
    <x v="0"/>
    <n v="9000000"/>
    <x v="10"/>
    <n v="1670"/>
    <x v="0"/>
    <x v="0"/>
    <x v="0"/>
    <x v="0"/>
    <x v="0"/>
    <s v=""/>
    <n v="9000000"/>
    <n v="5389.2215568862275"/>
    <n v="1000000"/>
    <s v="COMPRA"/>
  </r>
  <r>
    <s v="Casa o chalet independiente en calle del Camino de Hoyarrasa  La Moraleja urbanización2490"/>
    <x v="0"/>
    <n v="2890000"/>
    <x v="5"/>
    <n v="568"/>
    <x v="0"/>
    <x v="0"/>
    <x v="0"/>
    <x v="0"/>
    <x v="0"/>
    <s v=""/>
    <n v="2890000"/>
    <n v="5088.0281690140846"/>
    <n v="481666.66666666669"/>
    <s v="COMPRA"/>
  </r>
  <r>
    <s v="Casa o chalet independiente en Valdecabañas  Boadilla del Monte2491"/>
    <x v="0"/>
    <n v="3200000"/>
    <x v="5"/>
    <n v="720"/>
    <x v="0"/>
    <x v="0"/>
    <x v="0"/>
    <x v="0"/>
    <x v="0"/>
    <s v=""/>
    <n v="3200000"/>
    <n v="4444.4444444444443"/>
    <n v="533333.33333333337"/>
    <s v="COMPRA"/>
  </r>
  <r>
    <s v="Casa o chalet independiente en calle del Camino del Sur  La Moraleja urbanización2492"/>
    <x v="0"/>
    <n v="11000000"/>
    <x v="7"/>
    <n v="2200"/>
    <x v="0"/>
    <x v="0"/>
    <x v="0"/>
    <x v="0"/>
    <x v="0"/>
    <s v=""/>
    <n v="11000000"/>
    <n v="5000"/>
    <n v="1571428.5714285714"/>
    <s v="COMPRA"/>
  </r>
  <r>
    <s v="Casa o chalet independiente en La Moraleja urbanización  La Moraleja2493"/>
    <x v="0"/>
    <n v="6900000"/>
    <x v="5"/>
    <n v="968"/>
    <x v="0"/>
    <x v="0"/>
    <x v="0"/>
    <x v="0"/>
    <x v="0"/>
    <s v=""/>
    <n v="6900000"/>
    <n v="7128.0991735537191"/>
    <n v="1150000"/>
    <s v="COMPRA"/>
  </r>
  <r>
    <s v="Casa o chalet independiente en paseo de la Marquesa Viuda de Aldama  La Moraleja urbanización2494"/>
    <x v="0"/>
    <n v="15000000"/>
    <x v="0"/>
    <n v="1335"/>
    <x v="0"/>
    <x v="0"/>
    <x v="0"/>
    <x v="0"/>
    <x v="0"/>
    <s v=""/>
    <n v="15000000"/>
    <n v="11235.955056179775"/>
    <n v="1875000"/>
    <s v="COMPRA"/>
  </r>
  <r>
    <s v="Casa o chalet independiente en Fuente del Berro  Madrid2495"/>
    <x v="0"/>
    <n v="2350000"/>
    <x v="1"/>
    <n v="246"/>
    <x v="0"/>
    <x v="0"/>
    <x v="0"/>
    <x v="0"/>
    <x v="0"/>
    <s v=""/>
    <n v="2350000"/>
    <n v="9552.8455284552838"/>
    <n v="470000"/>
    <s v="COMPRA"/>
  </r>
  <r>
    <s v="Casa o chalet independiente en Fuente del Berro  Madrid2496"/>
    <x v="0"/>
    <n v="2350000"/>
    <x v="1"/>
    <n v="246"/>
    <x v="0"/>
    <x v="0"/>
    <x v="0"/>
    <x v="0"/>
    <x v="0"/>
    <s v=""/>
    <n v="2350000"/>
    <n v="9552.8455284552838"/>
    <n v="470000"/>
    <s v="COMPRA"/>
  </r>
  <r>
    <s v="Casa o chalet independiente en La Finca  Pozuelo de Alarcón2497"/>
    <x v="0"/>
    <n v="5975000"/>
    <x v="7"/>
    <n v="700"/>
    <x v="0"/>
    <x v="0"/>
    <x v="0"/>
    <x v="0"/>
    <x v="0"/>
    <s v=""/>
    <n v="5975000"/>
    <n v="8535.7142857142862"/>
    <n v="853571.42857142852"/>
    <s v="COMPRA"/>
  </r>
  <r>
    <s v="Casa o chalet independiente en Montealina  Pozuelo de Alarcón2498"/>
    <x v="0"/>
    <n v="3985000"/>
    <x v="7"/>
    <n v="1150"/>
    <x v="0"/>
    <x v="0"/>
    <x v="0"/>
    <x v="0"/>
    <x v="0"/>
    <s v=""/>
    <n v="3985000"/>
    <n v="3465.217391304348"/>
    <n v="569285.71428571432"/>
    <s v="COMPRA"/>
  </r>
  <r>
    <s v="Casa o chalet independiente en Valdecabañas  Boadilla del Monte2499"/>
    <x v="0"/>
    <n v="2650000"/>
    <x v="2"/>
    <n v="615"/>
    <x v="0"/>
    <x v="0"/>
    <x v="0"/>
    <x v="0"/>
    <x v="0"/>
    <s v=""/>
    <n v="2650000"/>
    <n v="4308.9430894308944"/>
    <n v="883333.33333333337"/>
    <s v="COMPRA"/>
  </r>
  <r>
    <s v="Casa o chalet independiente en Nueva España  Madrid2500"/>
    <x v="0"/>
    <n v="3500000"/>
    <x v="1"/>
    <n v="376"/>
    <x v="0"/>
    <x v="0"/>
    <x v="0"/>
    <x v="0"/>
    <x v="0"/>
    <s v=""/>
    <n v="3500000"/>
    <n v="9308.510638297872"/>
    <n v="700000"/>
    <s v="COMPRA"/>
  </r>
  <r>
    <s v="Casa o chalet independiente en calle Eibar  El Plantío2501"/>
    <x v="0"/>
    <n v="9000000"/>
    <x v="10"/>
    <n v="1674"/>
    <x v="0"/>
    <x v="0"/>
    <x v="0"/>
    <x v="0"/>
    <x v="0"/>
    <s v=""/>
    <n v="9000000"/>
    <n v="5376.3440860215051"/>
    <n v="1000000"/>
    <s v="COMPRA"/>
  </r>
  <r>
    <s v="Casa o chalet independiente en Villafranca del Castillo  Villanueva de la Cañada2502"/>
    <x v="0"/>
    <n v="2250000"/>
    <x v="1"/>
    <n v="783"/>
    <x v="0"/>
    <x v="0"/>
    <x v="0"/>
    <x v="0"/>
    <x v="0"/>
    <s v=""/>
    <n v="2250000"/>
    <n v="2873.5632183908046"/>
    <n v="450000"/>
    <s v="COMPRA"/>
  </r>
  <r>
    <s v="Casa o chalet independiente en Ciudalcampo 2503"/>
    <x v="0"/>
    <n v="2500000"/>
    <x v="1"/>
    <n v="800"/>
    <x v="0"/>
    <x v="0"/>
    <x v="0"/>
    <x v="0"/>
    <x v="0"/>
    <s v=""/>
    <n v="2500000"/>
    <n v="3125"/>
    <n v="500000"/>
    <s v="COMPRA"/>
  </r>
  <r>
    <s v="Casa o chalet independiente en paseo del Río  La Finca2504"/>
    <x v="0"/>
    <n v="3790000"/>
    <x v="1"/>
    <n v="680"/>
    <x v="0"/>
    <x v="0"/>
    <x v="0"/>
    <x v="0"/>
    <x v="0"/>
    <s v=""/>
    <n v="3790000"/>
    <n v="5573.5294117647063"/>
    <n v="758000"/>
    <s v="COMPRA"/>
  </r>
  <r>
    <s v="Casa o chalet independiente en calle Serramagna  Conde Orgaz-Piovera2505"/>
    <x v="0"/>
    <n v="5500000"/>
    <x v="5"/>
    <n v="1150"/>
    <x v="0"/>
    <x v="0"/>
    <x v="0"/>
    <x v="0"/>
    <x v="0"/>
    <s v=""/>
    <n v="5500000"/>
    <n v="4782.608695652174"/>
    <n v="916666.66666666663"/>
    <s v="COMPRA"/>
  </r>
  <r>
    <s v="Casa o chalet independiente en avenida Central  Santo Domingo2506"/>
    <x v="0"/>
    <n v="2200000"/>
    <x v="7"/>
    <n v="409"/>
    <x v="0"/>
    <x v="0"/>
    <x v="0"/>
    <x v="0"/>
    <x v="0"/>
    <s v=""/>
    <n v="2200000"/>
    <n v="5378.9731051344743"/>
    <n v="314285.71428571426"/>
    <s v="COMPRA"/>
  </r>
  <r>
    <s v="Casa o chalet independiente en calle del Camino de Hoyarrasa  La Moraleja urbanización2507"/>
    <x v="0"/>
    <n v="2890000"/>
    <x v="1"/>
    <n v="568"/>
    <x v="0"/>
    <x v="0"/>
    <x v="0"/>
    <x v="0"/>
    <x v="0"/>
    <s v=""/>
    <n v="2890000"/>
    <n v="5088.0281690140846"/>
    <n v="578000"/>
    <s v="COMPRA"/>
  </r>
  <r>
    <s v="Casa o chalet independiente en avenida de Cobeña  Fuente del Fresno2508"/>
    <x v="0"/>
    <n v="2100000"/>
    <x v="5"/>
    <n v="604"/>
    <x v="0"/>
    <x v="0"/>
    <x v="0"/>
    <x v="0"/>
    <x v="0"/>
    <s v=""/>
    <n v="2100000"/>
    <n v="3476.8211920529802"/>
    <n v="350000"/>
    <s v="COMPRA"/>
  </r>
  <r>
    <s v="Casa o chalet independiente en Somosaguas  Pozuelo de Alarcón2509"/>
    <x v="0"/>
    <n v="9950000"/>
    <x v="5"/>
    <n v="1325"/>
    <x v="0"/>
    <x v="0"/>
    <x v="0"/>
    <x v="0"/>
    <x v="0"/>
    <s v=""/>
    <n v="9950000"/>
    <n v="7509.433962264151"/>
    <n v="1658333.3333333333"/>
    <s v="COMPRA"/>
  </r>
  <r>
    <s v="Casa o chalet independiente en Conde Orgaz-Piovera  Madrid2511"/>
    <x v="0"/>
    <n v="5500000"/>
    <x v="7"/>
    <n v="1150"/>
    <x v="0"/>
    <x v="0"/>
    <x v="0"/>
    <x v="0"/>
    <x v="0"/>
    <s v=""/>
    <n v="5500000"/>
    <n v="4782.608695652174"/>
    <n v="785714.28571428568"/>
    <s v="COMPRA"/>
  </r>
  <r>
    <s v="Casa o chalet independiente en Conde Orgaz-Piovera  Madrid2512"/>
    <x v="0"/>
    <n v="5500000"/>
    <x v="7"/>
    <n v="1150"/>
    <x v="0"/>
    <x v="0"/>
    <x v="0"/>
    <x v="0"/>
    <x v="0"/>
    <s v=""/>
    <n v="5500000"/>
    <n v="4782.608695652174"/>
    <n v="785714.28571428568"/>
    <s v="COMPRA"/>
  </r>
  <r>
    <s v="Casa o chalet independiente en La Moraleja urbanización  La Moraleja2513"/>
    <x v="0"/>
    <n v="9900000"/>
    <x v="7"/>
    <n v="1000"/>
    <x v="0"/>
    <x v="0"/>
    <x v="0"/>
    <x v="0"/>
    <x v="0"/>
    <s v=""/>
    <n v="9900000"/>
    <n v="9900"/>
    <n v="1414285.7142857143"/>
    <s v="COMPRA"/>
  </r>
  <r>
    <s v="Casa o chalet independiente en Valdeolmos-Alalpardo 2514"/>
    <x v="0"/>
    <n v="6363000"/>
    <x v="4"/>
    <n v="2500"/>
    <x v="0"/>
    <x v="0"/>
    <x v="0"/>
    <x v="0"/>
    <x v="0"/>
    <s v=""/>
    <n v="6363000"/>
    <n v="2545.1999999999998"/>
    <n v="1590750"/>
    <s v="COMPRA"/>
  </r>
  <r>
    <s v="Casa o chalet independiente en Conde Orgaz-Piovera  Madrid2515"/>
    <x v="0"/>
    <n v="5500000"/>
    <x v="0"/>
    <n v="1150"/>
    <x v="0"/>
    <x v="0"/>
    <x v="0"/>
    <x v="0"/>
    <x v="0"/>
    <s v=""/>
    <n v="5500000"/>
    <n v="4782.608695652174"/>
    <n v="687500"/>
    <s v="COMPRA"/>
  </r>
  <r>
    <s v="Casa o chalet independiente en camino Alto  La Moraleja urbanización2516"/>
    <x v="0"/>
    <n v="3800000"/>
    <x v="1"/>
    <n v="735"/>
    <x v="0"/>
    <x v="0"/>
    <x v="0"/>
    <x v="0"/>
    <x v="0"/>
    <s v=""/>
    <n v="3800000"/>
    <n v="5170.0680272108848"/>
    <n v="760000"/>
    <s v="COMPRA"/>
  </r>
  <r>
    <s v="Casa o chalet independiente en paseo del Embajador  Ciudalcampo2517"/>
    <x v="0"/>
    <n v="2990000"/>
    <x v="5"/>
    <n v="720"/>
    <x v="0"/>
    <x v="0"/>
    <x v="0"/>
    <x v="0"/>
    <x v="0"/>
    <s v=""/>
    <n v="2990000"/>
    <n v="4152.7777777777774"/>
    <n v="498333.33333333331"/>
    <s v="COMPRA"/>
  </r>
  <r>
    <s v="Casa o chalet independiente en Hoyarrasa  La Moraleja urbanización2519"/>
    <x v="0"/>
    <n v="2890000"/>
    <x v="1"/>
    <n v="431"/>
    <x v="0"/>
    <x v="0"/>
    <x v="0"/>
    <x v="0"/>
    <x v="0"/>
    <s v=""/>
    <n v="2890000"/>
    <n v="6705.336426914153"/>
    <n v="578000"/>
    <s v="COMPRA"/>
  </r>
  <r>
    <s v="Casa o chalet independiente en Somosaguas  Pozuelo de Alarcón2520"/>
    <x v="0"/>
    <n v="9950000"/>
    <x v="5"/>
    <n v="1325"/>
    <x v="0"/>
    <x v="0"/>
    <x v="0"/>
    <x v="0"/>
    <x v="0"/>
    <s v=""/>
    <n v="9950000"/>
    <n v="7509.433962264151"/>
    <n v="1658333.3333333333"/>
    <s v="COMPRA"/>
  </r>
  <r>
    <s v="Casa o chalet independiente en Somosaguas  Pozuelo de Alarcón2521"/>
    <x v="0"/>
    <n v="9950000"/>
    <x v="5"/>
    <n v="1325"/>
    <x v="0"/>
    <x v="0"/>
    <x v="0"/>
    <x v="0"/>
    <x v="0"/>
    <s v=""/>
    <n v="9950000"/>
    <n v="7509.433962264151"/>
    <n v="1658333.3333333333"/>
    <s v="COMPRA"/>
  </r>
  <r>
    <s v="Casa o chalet independiente en calle de Prado del Rey  42522"/>
    <x v="0"/>
    <n v="3800000"/>
    <x v="5"/>
    <n v="750"/>
    <x v="0"/>
    <x v="0"/>
    <x v="0"/>
    <x v="0"/>
    <x v="0"/>
    <s v=""/>
    <n v="3800000"/>
    <n v="5066.666666666667"/>
    <n v="633333.33333333337"/>
    <s v="COMPRA"/>
  </r>
  <r>
    <s v="Casa o chalet independiente en paseo del rio  42523"/>
    <x v="0"/>
    <n v="3700000"/>
    <x v="5"/>
    <n v="750"/>
    <x v="0"/>
    <x v="0"/>
    <x v="0"/>
    <x v="0"/>
    <x v="0"/>
    <s v=""/>
    <n v="3700000"/>
    <n v="4933.333333333333"/>
    <n v="616666.66666666663"/>
    <s v="COMPRA"/>
  </r>
  <r>
    <s v="Casa o chalet independiente en avenida de Marsil  Club de Golf2527"/>
    <x v="0"/>
    <n v="2100000"/>
    <x v="1"/>
    <n v="488"/>
    <x v="0"/>
    <x v="0"/>
    <x v="0"/>
    <x v="0"/>
    <x v="0"/>
    <s v=""/>
    <n v="2100000"/>
    <n v="4303.2786885245905"/>
    <n v="420000"/>
    <s v="COMPRA"/>
  </r>
  <r>
    <s v="Casa o chalet independiente en El Cantizal  Las Rozas de Madrid2528"/>
    <x v="0"/>
    <n v="2600000"/>
    <x v="0"/>
    <n v="811"/>
    <x v="0"/>
    <x v="0"/>
    <x v="0"/>
    <x v="0"/>
    <x v="0"/>
    <s v=""/>
    <n v="2600000"/>
    <n v="3205.9186189889024"/>
    <n v="325000"/>
    <s v="COMPRA"/>
  </r>
  <r>
    <s v="Casa o chalet independiente en calle del Camino Alto  La Moraleja urbanización2529"/>
    <x v="0"/>
    <n v="3800000"/>
    <x v="1"/>
    <n v="876"/>
    <x v="0"/>
    <x v="0"/>
    <x v="0"/>
    <x v="0"/>
    <x v="0"/>
    <s v=""/>
    <n v="3800000"/>
    <n v="4337.8995433789951"/>
    <n v="760000"/>
    <s v="COMPRA"/>
  </r>
  <r>
    <s v="Casa o chalet independiente en La Moraleja urbanización  La Moraleja2530"/>
    <x v="0"/>
    <n v="4800000"/>
    <x v="7"/>
    <n v="632"/>
    <x v="0"/>
    <x v="0"/>
    <x v="0"/>
    <x v="0"/>
    <x v="0"/>
    <s v=""/>
    <n v="4800000"/>
    <n v="7594.9367088607596"/>
    <n v="685714.28571428568"/>
    <s v="COMPRA"/>
  </r>
  <r>
    <s v="Casa o chalet independiente en Ciudalcampo 2531"/>
    <x v="0"/>
    <n v="2500000"/>
    <x v="5"/>
    <n v="726"/>
    <x v="0"/>
    <x v="0"/>
    <x v="0"/>
    <x v="0"/>
    <x v="0"/>
    <s v=""/>
    <n v="2500000"/>
    <n v="3443.526170798898"/>
    <n v="416666.66666666669"/>
    <s v="COMPRA"/>
  </r>
  <r>
    <s v="Casa o chalet independiente en camino de Hoyarrasa  La Moraleja urbanización2532"/>
    <x v="0"/>
    <n v="2890000"/>
    <x v="4"/>
    <n v="600"/>
    <x v="0"/>
    <x v="0"/>
    <x v="0"/>
    <x v="0"/>
    <x v="0"/>
    <s v=""/>
    <n v="2890000"/>
    <n v="4816.666666666667"/>
    <n v="722500"/>
    <s v="COMPRA"/>
  </r>
  <r>
    <s v="Casa o chalet independiente en Las Lomas  Boadilla del Monte2533"/>
    <x v="0"/>
    <n v="2950000"/>
    <x v="5"/>
    <n v="1000"/>
    <x v="0"/>
    <x v="0"/>
    <x v="0"/>
    <x v="0"/>
    <x v="0"/>
    <s v=""/>
    <n v="2950000"/>
    <n v="2950"/>
    <n v="491666.66666666669"/>
    <s v="COMPRA"/>
  </r>
  <r>
    <s v="Casa o chalet independiente en Las Lomas  Boadilla del Monte2534"/>
    <x v="0"/>
    <n v="2950000"/>
    <x v="5"/>
    <n v="1000"/>
    <x v="0"/>
    <x v="0"/>
    <x v="0"/>
    <x v="0"/>
    <x v="0"/>
    <s v=""/>
    <n v="2950000"/>
    <n v="2950"/>
    <n v="491666.66666666669"/>
    <s v="COMPRA"/>
  </r>
  <r>
    <s v="Casa o chalet independiente en Urb. este - Montepríncipe  Boadilla del Monte2535"/>
    <x v="0"/>
    <n v="2950000"/>
    <x v="0"/>
    <n v="1715"/>
    <x v="0"/>
    <x v="0"/>
    <x v="0"/>
    <x v="0"/>
    <x v="0"/>
    <s v=""/>
    <n v="2950000"/>
    <n v="1720.1166180758019"/>
    <n v="368750"/>
    <s v="COMPRA"/>
  </r>
  <r>
    <s v="Casa o chalet independiente en Urb. este - Montepríncipe  Boadilla del Monte2536"/>
    <x v="0"/>
    <n v="2950000"/>
    <x v="0"/>
    <n v="1715"/>
    <x v="0"/>
    <x v="0"/>
    <x v="0"/>
    <x v="0"/>
    <x v="0"/>
    <s v=""/>
    <n v="2950000"/>
    <n v="1720.1166180758019"/>
    <n v="368750"/>
    <s v="COMPRA"/>
  </r>
  <r>
    <s v="Casa o chalet independiente en Las Lomas  Boadilla del Monte2537"/>
    <x v="0"/>
    <n v="5800000"/>
    <x v="7"/>
    <n v="1039"/>
    <x v="0"/>
    <x v="0"/>
    <x v="0"/>
    <x v="0"/>
    <x v="0"/>
    <s v=""/>
    <n v="5800000"/>
    <n v="5582.2906641000964"/>
    <n v="828571.42857142852"/>
    <s v="COMPRA"/>
  </r>
  <r>
    <s v="Casa o chalet independiente en Las Lomas  Boadilla del Monte2538"/>
    <x v="0"/>
    <n v="6800000"/>
    <x v="0"/>
    <n v="1500"/>
    <x v="0"/>
    <x v="0"/>
    <x v="0"/>
    <x v="0"/>
    <x v="0"/>
    <s v=""/>
    <n v="6800000"/>
    <n v="4533.333333333333"/>
    <n v="850000"/>
    <s v="COMPRA"/>
  </r>
  <r>
    <s v="Casa o chalet independiente en paseo de la Marquesa Viuda de Aldama  La Moraleja urbanización2539"/>
    <x v="0"/>
    <n v="15000000"/>
    <x v="0"/>
    <n v="1300"/>
    <x v="0"/>
    <x v="0"/>
    <x v="0"/>
    <x v="0"/>
    <x v="0"/>
    <s v=""/>
    <n v="15000000"/>
    <n v="11538.461538461539"/>
    <n v="1875000"/>
    <s v="COMPRA"/>
  </r>
  <r>
    <s v="Casa o chalet independiente en El Viso  Madrid2540"/>
    <x v="0"/>
    <n v="5800000"/>
    <x v="10"/>
    <n v="848"/>
    <x v="0"/>
    <x v="0"/>
    <x v="0"/>
    <x v="0"/>
    <x v="0"/>
    <s v=""/>
    <n v="5800000"/>
    <n v="6839.6226415094343"/>
    <n v="644444.4444444445"/>
    <s v="COMPRA"/>
  </r>
  <r>
    <s v="Casa o chalet independiente en calle del Camino Alto  La Moraleja urbanización2542"/>
    <x v="0"/>
    <n v="3900000"/>
    <x v="5"/>
    <n v="512"/>
    <x v="0"/>
    <x v="0"/>
    <x v="0"/>
    <x v="0"/>
    <x v="0"/>
    <s v=""/>
    <n v="3900000"/>
    <n v="7617.1875"/>
    <n v="650000"/>
    <s v="COMPRA"/>
  </r>
  <r>
    <s v="Casa o chalet independiente en calle del Camino de la Huerta  La Moraleja urbanización2544"/>
    <x v="0"/>
    <n v="7500000"/>
    <x v="7"/>
    <n v="1000"/>
    <x v="0"/>
    <x v="0"/>
    <x v="0"/>
    <x v="0"/>
    <x v="0"/>
    <s v=""/>
    <n v="7500000"/>
    <n v="7500"/>
    <n v="1071428.5714285714"/>
    <s v="COMPRA"/>
  </r>
  <r>
    <s v="Casa o chalet independiente en paseo de Alcobendas  142545"/>
    <x v="0"/>
    <n v="3650000"/>
    <x v="5"/>
    <n v="450"/>
    <x v="0"/>
    <x v="0"/>
    <x v="0"/>
    <x v="0"/>
    <x v="0"/>
    <s v=""/>
    <n v="3650000"/>
    <n v="8111.1111111111113"/>
    <n v="608333.33333333337"/>
    <s v="COMPRA"/>
  </r>
  <r>
    <s v="Casa o chalet independiente en Villafranca del Castillo  Villanueva de la Cañada2546"/>
    <x v="0"/>
    <n v="2950000"/>
    <x v="5"/>
    <n v="1220"/>
    <x v="0"/>
    <x v="0"/>
    <x v="0"/>
    <x v="0"/>
    <x v="0"/>
    <s v=""/>
    <n v="2950000"/>
    <n v="2418.032786885246"/>
    <n v="491666.66666666669"/>
    <s v="COMPRA"/>
  </r>
  <r>
    <s v="Casa o chalet independiente en La Moraleja urbanización  La Moraleja2547"/>
    <x v="0"/>
    <n v="7575000"/>
    <x v="5"/>
    <n v="1100"/>
    <x v="0"/>
    <x v="0"/>
    <x v="0"/>
    <x v="0"/>
    <x v="0"/>
    <s v=""/>
    <n v="7575000"/>
    <n v="6886.363636363636"/>
    <n v="1262500"/>
    <s v="COMPRA"/>
  </r>
  <r>
    <s v="Casa o chalet independiente en calle Loira  Ciudalcampo2548"/>
    <x v="0"/>
    <n v="2190000"/>
    <x v="5"/>
    <n v="507"/>
    <x v="0"/>
    <x v="0"/>
    <x v="0"/>
    <x v="0"/>
    <x v="0"/>
    <s v=""/>
    <n v="2190000"/>
    <n v="4319.5266272189347"/>
    <n v="365000"/>
    <s v="COMPRA"/>
  </r>
  <r>
    <s v="Casa o chalet independiente en Ciudalcampo 2549"/>
    <x v="0"/>
    <n v="2660000"/>
    <x v="4"/>
    <n v="535"/>
    <x v="0"/>
    <x v="0"/>
    <x v="0"/>
    <x v="0"/>
    <x v="0"/>
    <s v=""/>
    <n v="2660000"/>
    <n v="4971.9626168224295"/>
    <n v="665000"/>
    <s v="COMPRA"/>
  </r>
  <r>
    <s v="Casa o chalet independiente en Las Lomas  Boadilla del Monte2550"/>
    <x v="0"/>
    <n v="3970000"/>
    <x v="1"/>
    <n v="1185"/>
    <x v="0"/>
    <x v="0"/>
    <x v="0"/>
    <x v="0"/>
    <x v="0"/>
    <s v=""/>
    <n v="3970000"/>
    <n v="3350.2109704641352"/>
    <n v="794000"/>
    <s v="COMPRA"/>
  </r>
  <r>
    <s v="Casa o chalet independiente en Las Lomas  Boadilla del Monte2551"/>
    <x v="0"/>
    <n v="3970000"/>
    <x v="1"/>
    <n v="1185"/>
    <x v="0"/>
    <x v="0"/>
    <x v="0"/>
    <x v="0"/>
    <x v="0"/>
    <s v=""/>
    <n v="3970000"/>
    <n v="3350.2109704641352"/>
    <n v="794000"/>
    <s v="COMPRA"/>
  </r>
  <r>
    <s v="Casa o chalet independiente en calle Juan Carlos I  Griñón2552"/>
    <x v="0"/>
    <n v="1199000"/>
    <x v="1"/>
    <n v="700"/>
    <x v="0"/>
    <x v="0"/>
    <x v="0"/>
    <x v="0"/>
    <x v="0"/>
    <s v=""/>
    <n v="1199000"/>
    <n v="1712.8571428571429"/>
    <n v="239800"/>
    <s v="COMPRA"/>
  </r>
  <r>
    <s v="Casa o chalet independiente en calle Río Ebro  Griñón2553"/>
    <x v="0"/>
    <n v="659000"/>
    <x v="4"/>
    <n v="260"/>
    <x v="0"/>
    <x v="0"/>
    <x v="0"/>
    <x v="0"/>
    <x v="0"/>
    <s v=""/>
    <n v="659000"/>
    <n v="2534.6153846153848"/>
    <n v="164750"/>
    <s v="COMPRA"/>
  </r>
  <r>
    <s v="Casa o chalet independiente en calle Numancia  Cubas de la Sagra2554"/>
    <x v="0"/>
    <n v="594900"/>
    <x v="4"/>
    <n v="394"/>
    <x v="0"/>
    <x v="0"/>
    <x v="0"/>
    <x v="0"/>
    <x v="0"/>
    <s v=""/>
    <n v="594900"/>
    <n v="1509.8984771573605"/>
    <n v="148725"/>
    <s v="COMPRA"/>
  </r>
  <r>
    <s v="Casa o chalet independiente en calle los Leones  Soto de Viñuelas2555"/>
    <x v="0"/>
    <n v="1350000"/>
    <x v="4"/>
    <n v="600"/>
    <x v="0"/>
    <x v="0"/>
    <x v="0"/>
    <x v="0"/>
    <x v="0"/>
    <s v=""/>
    <n v="1350000"/>
    <n v="2250"/>
    <n v="337500"/>
    <s v="COMPRA"/>
  </r>
  <r>
    <s v="Casa o chalet independiente en calle El Escudo  Soto de Viñuelas2556"/>
    <x v="0"/>
    <n v="1250000"/>
    <x v="5"/>
    <n v="416"/>
    <x v="0"/>
    <x v="0"/>
    <x v="0"/>
    <x v="0"/>
    <x v="0"/>
    <s v=""/>
    <n v="1250000"/>
    <n v="3004.8076923076924"/>
    <n v="208333.33333333334"/>
    <s v="COMPRA"/>
  </r>
  <r>
    <s v="Casa o chalet independiente en calle Navarredonda de Gredos  Fuentelarreina2557"/>
    <x v="0"/>
    <n v="1970000"/>
    <x v="10"/>
    <n v="862"/>
    <x v="0"/>
    <x v="0"/>
    <x v="0"/>
    <x v="0"/>
    <x v="0"/>
    <s v=""/>
    <n v="1970000"/>
    <n v="2285.38283062645"/>
    <n v="218888.88888888888"/>
    <s v="COMPRA"/>
  </r>
  <r>
    <s v="Casa o chalet independiente en calle Navarredonda de Gredos  Fuentelarreina2558"/>
    <x v="0"/>
    <n v="1970000"/>
    <x v="10"/>
    <n v="862"/>
    <x v="0"/>
    <x v="0"/>
    <x v="0"/>
    <x v="0"/>
    <x v="0"/>
    <s v=""/>
    <n v="1970000"/>
    <n v="2285.38283062645"/>
    <n v="218888.88888888888"/>
    <s v="COMPRA"/>
  </r>
  <r>
    <s v="Casa o chalet independiente en calle Navarredonda de Gredos  Fuentelarreina2559"/>
    <x v="0"/>
    <n v="1970000"/>
    <x v="10"/>
    <n v="862"/>
    <x v="0"/>
    <x v="0"/>
    <x v="0"/>
    <x v="0"/>
    <x v="0"/>
    <s v=""/>
    <n v="1970000"/>
    <n v="2285.38283062645"/>
    <n v="218888.88888888888"/>
    <s v="COMPRA"/>
  </r>
  <r>
    <s v="Casa o chalet independiente en veintiseis  Navalquejigo - Los Arroyos2560"/>
    <x v="0"/>
    <n v="575000"/>
    <x v="1"/>
    <n v="321"/>
    <x v="0"/>
    <x v="0"/>
    <x v="0"/>
    <x v="0"/>
    <x v="0"/>
    <s v=""/>
    <n v="575000"/>
    <n v="1791.2772585669782"/>
    <n v="115000"/>
    <s v="COMPRA"/>
  </r>
  <r>
    <s v="Casa o chalet independiente en calle de Cataluña  Algete2561"/>
    <x v="0"/>
    <n v="550000"/>
    <x v="5"/>
    <n v="315"/>
    <x v="0"/>
    <x v="0"/>
    <x v="0"/>
    <x v="0"/>
    <x v="0"/>
    <s v=""/>
    <n v="550000"/>
    <n v="1746.031746031746"/>
    <n v="91666.666666666672"/>
    <s v="COMPRA"/>
  </r>
  <r>
    <s v="Casa o chalet independiente en Charcos de Santa Bárbara  Griñón2562"/>
    <x v="0"/>
    <n v="619000"/>
    <x v="0"/>
    <n v="539"/>
    <x v="0"/>
    <x v="0"/>
    <x v="0"/>
    <x v="0"/>
    <x v="0"/>
    <s v=""/>
    <n v="619000"/>
    <n v="1148.4230055658627"/>
    <n v="77375"/>
    <s v="COMPRA"/>
  </r>
  <r>
    <s v="Casa o chalet independiente en vereda del Chaparro  Fuente el Saz de Jarama2563"/>
    <x v="0"/>
    <n v="650000"/>
    <x v="5"/>
    <n v="318"/>
    <x v="0"/>
    <x v="0"/>
    <x v="0"/>
    <x v="0"/>
    <x v="0"/>
    <s v=""/>
    <n v="650000"/>
    <n v="2044.0251572327045"/>
    <n v="108333.33333333333"/>
    <s v="COMPRA"/>
  </r>
  <r>
    <s v="Casa o chalet independiente en calle San Juan Bautista  Miraflores de la Sierra2564"/>
    <x v="0"/>
    <n v="549900"/>
    <x v="2"/>
    <n v="200"/>
    <x v="0"/>
    <x v="0"/>
    <x v="0"/>
    <x v="0"/>
    <x v="0"/>
    <s v=""/>
    <n v="549900"/>
    <n v="2749.5"/>
    <n v="183300"/>
    <s v="COMPRA"/>
  </r>
  <r>
    <s v="Casa o chalet independiente en vereda de los Sastres  Cobeña2565"/>
    <x v="0"/>
    <n v="1380000"/>
    <x v="5"/>
    <n v="990"/>
    <x v="0"/>
    <x v="0"/>
    <x v="0"/>
    <x v="0"/>
    <x v="0"/>
    <s v=""/>
    <n v="1380000"/>
    <n v="1393.939393939394"/>
    <n v="230000"/>
    <s v="COMPRA"/>
  </r>
  <r>
    <s v="Casa o chalet independiente en calle de la Ermita  Griñón2566"/>
    <x v="0"/>
    <n v="1250000"/>
    <x v="7"/>
    <n v="400"/>
    <x v="0"/>
    <x v="0"/>
    <x v="0"/>
    <x v="0"/>
    <x v="0"/>
    <s v=""/>
    <n v="1250000"/>
    <n v="3125"/>
    <n v="178571.42857142858"/>
    <s v="COMPRA"/>
  </r>
  <r>
    <s v="Casa o chalet independiente en Los Satélites - Roza Martín  Majadahonda2567"/>
    <x v="0"/>
    <n v="1510000"/>
    <x v="5"/>
    <n v="388"/>
    <x v="0"/>
    <x v="0"/>
    <x v="0"/>
    <x v="0"/>
    <x v="0"/>
    <s v=""/>
    <n v="1510000"/>
    <n v="3891.7525773195875"/>
    <n v="251666.66666666666"/>
    <s v="COMPRA"/>
  </r>
  <r>
    <s v="Casa o chalet independiente en Granados  Valdetorres de Jarama2568"/>
    <x v="0"/>
    <n v="685000"/>
    <x v="2"/>
    <n v="436"/>
    <x v="0"/>
    <x v="0"/>
    <x v="0"/>
    <x v="0"/>
    <x v="0"/>
    <s v=""/>
    <n v="685000"/>
    <n v="1571.1009174311926"/>
    <n v="228333.33333333334"/>
    <s v="COMPRA"/>
  </r>
  <r>
    <s v="Casa o chalet independiente en calle Serranillos  Serranillos del Valle2569"/>
    <x v="0"/>
    <n v="844900"/>
    <x v="7"/>
    <n v="1000"/>
    <x v="0"/>
    <x v="0"/>
    <x v="0"/>
    <x v="0"/>
    <x v="0"/>
    <s v=""/>
    <n v="844900"/>
    <n v="844.9"/>
    <n v="120700"/>
    <s v="COMPRA"/>
  </r>
  <r>
    <s v="Casa o chalet independiente en de Atenas  s/n2570"/>
    <x v="0"/>
    <n v="1615000"/>
    <x v="1"/>
    <n v="526"/>
    <x v="0"/>
    <x v="0"/>
    <x v="0"/>
    <x v="0"/>
    <x v="0"/>
    <s v=""/>
    <n v="1615000"/>
    <n v="3070.3422053231939"/>
    <n v="323000"/>
    <s v="COMPRA"/>
  </r>
  <r>
    <s v="Casa o chalet independiente en de Atenas  s/n2571"/>
    <x v="0"/>
    <n v="1590000"/>
    <x v="1"/>
    <n v="543"/>
    <x v="0"/>
    <x v="0"/>
    <x v="0"/>
    <x v="0"/>
    <x v="0"/>
    <s v=""/>
    <n v="1590000"/>
    <n v="2928.1767955801106"/>
    <n v="318000"/>
    <s v="COMPRA"/>
  </r>
  <r>
    <s v="Casa o chalet independiente en de Atenas  s/n2572"/>
    <x v="0"/>
    <n v="1640000"/>
    <x v="1"/>
    <n v="551"/>
    <x v="0"/>
    <x v="0"/>
    <x v="0"/>
    <x v="0"/>
    <x v="0"/>
    <s v=""/>
    <n v="1640000"/>
    <n v="2976.4065335753176"/>
    <n v="328000"/>
    <s v="COMPRA"/>
  </r>
  <r>
    <s v="Casa o chalet independiente en camino Viejo  Navalquejigo - Los Arroyos2573"/>
    <x v="0"/>
    <n v="665000"/>
    <x v="4"/>
    <n v="450"/>
    <x v="0"/>
    <x v="0"/>
    <x v="0"/>
    <x v="0"/>
    <x v="0"/>
    <s v=""/>
    <n v="665000"/>
    <n v="1477.7777777777778"/>
    <n v="166250"/>
    <s v="COMPRA"/>
  </r>
  <r>
    <s v="Casa o chalet independiente en calle de Jacinto Benavente  Soto del Real2574"/>
    <x v="0"/>
    <n v="744900"/>
    <x v="5"/>
    <n v="500"/>
    <x v="0"/>
    <x v="0"/>
    <x v="0"/>
    <x v="0"/>
    <x v="0"/>
    <s v=""/>
    <n v="744900"/>
    <n v="1489.8"/>
    <n v="124150"/>
    <s v="COMPRA"/>
  </r>
  <r>
    <s v="Casa o chalet independiente en calle del Naranjo de Bulnes  Ciudalcampo2575"/>
    <x v="0"/>
    <n v="1400000"/>
    <x v="1"/>
    <n v="780"/>
    <x v="0"/>
    <x v="0"/>
    <x v="0"/>
    <x v="0"/>
    <x v="0"/>
    <s v=""/>
    <n v="1400000"/>
    <n v="1794.8717948717949"/>
    <n v="280000"/>
    <s v="COMPRA"/>
  </r>
  <r>
    <s v="Casa o chalet independiente en calle del Oso  Ciudalcampo2576"/>
    <x v="0"/>
    <n v="1675000"/>
    <x v="1"/>
    <n v="513"/>
    <x v="0"/>
    <x v="0"/>
    <x v="0"/>
    <x v="0"/>
    <x v="0"/>
    <s v=""/>
    <n v="1675000"/>
    <n v="3265.1072124756333"/>
    <n v="335000"/>
    <s v="COMPRA"/>
  </r>
  <r>
    <s v="Casa o chalet independiente en calle Pablo Palazuelo  La Navata2577"/>
    <x v="0"/>
    <n v="669900"/>
    <x v="1"/>
    <n v="289"/>
    <x v="0"/>
    <x v="0"/>
    <x v="0"/>
    <x v="0"/>
    <x v="0"/>
    <s v=""/>
    <n v="669900"/>
    <n v="2317.9930795847749"/>
    <n v="133980"/>
    <s v="COMPRA"/>
  </r>
  <r>
    <s v="Casa o chalet independiente en carretera Colmenarejo  La Canaleja2578"/>
    <x v="0"/>
    <n v="549900"/>
    <x v="4"/>
    <n v="252"/>
    <x v="0"/>
    <x v="0"/>
    <x v="0"/>
    <x v="0"/>
    <x v="0"/>
    <s v=""/>
    <n v="549900"/>
    <n v="2182.1428571428573"/>
    <n v="137475"/>
    <s v="COMPRA"/>
  </r>
  <r>
    <s v="Casa o chalet independiente en calle Mont Blanc  La Navata2579"/>
    <x v="0"/>
    <n v="599900"/>
    <x v="7"/>
    <n v="408"/>
    <x v="0"/>
    <x v="0"/>
    <x v="0"/>
    <x v="0"/>
    <x v="0"/>
    <s v=""/>
    <n v="599900"/>
    <n v="1470.3431372549019"/>
    <n v="85700"/>
    <s v="COMPRA"/>
  </r>
  <r>
    <s v="Casa o chalet independiente en calle Prausteros  Colmenarejo2580"/>
    <x v="0"/>
    <n v="574900"/>
    <x v="1"/>
    <n v="332"/>
    <x v="0"/>
    <x v="0"/>
    <x v="0"/>
    <x v="0"/>
    <x v="0"/>
    <s v=""/>
    <n v="574900"/>
    <n v="1731.6265060240964"/>
    <n v="114980"/>
    <s v="COMPRA"/>
  </r>
  <r>
    <s v="Casa o chalet independiente en calle Santa Isabel  402581"/>
    <x v="0"/>
    <n v="789900"/>
    <x v="5"/>
    <n v="415"/>
    <x v="0"/>
    <x v="0"/>
    <x v="0"/>
    <x v="0"/>
    <x v="0"/>
    <s v=""/>
    <n v="789900"/>
    <n v="1903.3734939759036"/>
    <n v="131650"/>
    <s v="COMPRA"/>
  </r>
  <r>
    <s v="Casa o chalet independiente en calle Río Manzanares  482582"/>
    <x v="0"/>
    <n v="659900"/>
    <x v="1"/>
    <n v="350"/>
    <x v="0"/>
    <x v="0"/>
    <x v="0"/>
    <x v="0"/>
    <x v="0"/>
    <s v=""/>
    <n v="659900"/>
    <n v="1885.4285714285713"/>
    <n v="131980"/>
    <s v="COMPRA"/>
  </r>
  <r>
    <s v="Casa o chalet independiente en calle Río Tajuña  892583"/>
    <x v="0"/>
    <n v="699900"/>
    <x v="1"/>
    <n v="391"/>
    <x v="0"/>
    <x v="0"/>
    <x v="0"/>
    <x v="0"/>
    <x v="0"/>
    <s v=""/>
    <n v="699900"/>
    <n v="1790.0255754475704"/>
    <n v="139980"/>
    <s v="COMPRA"/>
  </r>
  <r>
    <s v="Casa o chalet independiente en Monte Escorial  Zaburdón - Monte Escorial2584"/>
    <x v="0"/>
    <n v="674900"/>
    <x v="4"/>
    <n v="298"/>
    <x v="0"/>
    <x v="0"/>
    <x v="0"/>
    <x v="0"/>
    <x v="0"/>
    <s v=""/>
    <n v="674900"/>
    <n v="2264.7651006711408"/>
    <n v="168725"/>
    <s v="COMPRA"/>
  </r>
  <r>
    <s v="Casa o chalet independiente en Ciudalcampo 2585"/>
    <x v="0"/>
    <n v="1990000"/>
    <x v="1"/>
    <n v="784"/>
    <x v="0"/>
    <x v="0"/>
    <x v="0"/>
    <x v="0"/>
    <x v="0"/>
    <s v=""/>
    <n v="1990000"/>
    <n v="2538.2653061224491"/>
    <n v="398000"/>
    <s v="COMPRA"/>
  </r>
  <r>
    <s v="Casa o chalet independiente en Restón i - Restón Ii  Valdemoro2586"/>
    <x v="0"/>
    <n v="649900"/>
    <x v="1"/>
    <n v="412"/>
    <x v="0"/>
    <x v="0"/>
    <x v="0"/>
    <x v="0"/>
    <x v="0"/>
    <s v=""/>
    <n v="649900"/>
    <n v="1577.4271844660195"/>
    <n v="129980"/>
    <s v="COMPRA"/>
  </r>
  <r>
    <s v="Casa o chalet independiente en Barcelona  Soto del Real2587"/>
    <x v="0"/>
    <n v="750000"/>
    <x v="7"/>
    <n v="300"/>
    <x v="0"/>
    <x v="0"/>
    <x v="0"/>
    <x v="0"/>
    <x v="0"/>
    <s v=""/>
    <n v="750000"/>
    <n v="2500"/>
    <n v="107142.85714285714"/>
    <s v="COMPRA"/>
  </r>
  <r>
    <s v="Casa o chalet independiente en calle Puerto del Nevero  9892588"/>
    <x v="0"/>
    <n v="750000"/>
    <x v="4"/>
    <n v="370"/>
    <x v="0"/>
    <x v="0"/>
    <x v="0"/>
    <x v="0"/>
    <x v="0"/>
    <s v=""/>
    <n v="750000"/>
    <n v="2027.0270270270271"/>
    <n v="187500"/>
    <s v="COMPRA"/>
  </r>
  <r>
    <s v="Casa o chalet independiente en avenida de los Manantiales  Fuente el Saz de Jarama2589"/>
    <x v="0"/>
    <n v="820000"/>
    <x v="1"/>
    <n v="522"/>
    <x v="0"/>
    <x v="0"/>
    <x v="0"/>
    <x v="0"/>
    <x v="0"/>
    <s v=""/>
    <n v="820000"/>
    <n v="1570.8812260536399"/>
    <n v="164000"/>
    <s v="COMPRA"/>
  </r>
  <r>
    <s v="Casa o chalet independiente en amatista  52590"/>
    <x v="0"/>
    <n v="620000"/>
    <x v="5"/>
    <n v="260"/>
    <x v="0"/>
    <x v="0"/>
    <x v="0"/>
    <x v="0"/>
    <x v="0"/>
    <s v=""/>
    <n v="620000"/>
    <n v="2384.6153846153848"/>
    <n v="103333.33333333333"/>
    <s v="COMPRA"/>
  </r>
  <r>
    <s v="Casa o chalet independiente en Santo Domingo 2591"/>
    <x v="0"/>
    <n v="1100000"/>
    <x v="1"/>
    <n v="337"/>
    <x v="0"/>
    <x v="0"/>
    <x v="0"/>
    <x v="0"/>
    <x v="0"/>
    <s v=""/>
    <n v="1100000"/>
    <n v="3264.0949554896142"/>
    <n v="220000"/>
    <s v="COMPRA"/>
  </r>
  <r>
    <s v="Casa o chalet independiente en Fuente del Fresno 2592"/>
    <x v="0"/>
    <n v="2450000"/>
    <x v="0"/>
    <n v="1252"/>
    <x v="0"/>
    <x v="0"/>
    <x v="0"/>
    <x v="0"/>
    <x v="0"/>
    <s v=""/>
    <n v="2450000"/>
    <n v="1956.8690095846646"/>
    <n v="306250"/>
    <s v="COMPRA"/>
  </r>
  <r>
    <s v="Casa o chalet independiente en La Moraleja urbanización  La Moraleja2593"/>
    <x v="0"/>
    <n v="3800000"/>
    <x v="1"/>
    <n v="875"/>
    <x v="0"/>
    <x v="0"/>
    <x v="0"/>
    <x v="0"/>
    <x v="0"/>
    <s v=""/>
    <n v="3800000"/>
    <n v="4342.8571428571431"/>
    <n v="760000"/>
    <s v="COMPRA"/>
  </r>
  <r>
    <s v="Casa o chalet independiente en calle Sangonera  s/n2594"/>
    <x v="0"/>
    <n v="895000"/>
    <x v="2"/>
    <n v="242"/>
    <x v="0"/>
    <x v="0"/>
    <x v="0"/>
    <x v="0"/>
    <x v="0"/>
    <s v=""/>
    <n v="895000"/>
    <n v="3698.3471074380163"/>
    <n v="298333.33333333331"/>
    <s v="COMPRA"/>
  </r>
  <r>
    <s v="Casa o chalet independiente en El Plantío  Madrid2595"/>
    <x v="0"/>
    <n v="2090000"/>
    <x v="4"/>
    <n v="313"/>
    <x v="0"/>
    <x v="0"/>
    <x v="0"/>
    <x v="0"/>
    <x v="0"/>
    <s v=""/>
    <n v="2090000"/>
    <n v="6677.3162939297126"/>
    <n v="522500"/>
    <s v="COMPRA"/>
  </r>
  <r>
    <s v="Casa o chalet independiente en El Gasco  Torrelodones2596"/>
    <x v="0"/>
    <n v="1180000"/>
    <x v="1"/>
    <n v="493"/>
    <x v="0"/>
    <x v="0"/>
    <x v="0"/>
    <x v="0"/>
    <x v="0"/>
    <s v=""/>
    <n v="1180000"/>
    <n v="2393.5091277890465"/>
    <n v="236000"/>
    <s v="COMPRA"/>
  </r>
  <r>
    <s v="Casa o chalet independiente en Yucatán- Las Cornisas  Las Rozas de Madrid2597"/>
    <x v="0"/>
    <n v="1775000"/>
    <x v="5"/>
    <n v="991"/>
    <x v="0"/>
    <x v="0"/>
    <x v="0"/>
    <x v="0"/>
    <x v="0"/>
    <s v=""/>
    <n v="1775000"/>
    <n v="1791.1200807265388"/>
    <n v="295833.33333333331"/>
    <s v="COMPRA"/>
  </r>
  <r>
    <s v="Casa o chalet independiente en calle de Bilbao  La Cárcaba - El Encinar - Montemolinos2598"/>
    <x v="0"/>
    <n v="1090000"/>
    <x v="4"/>
    <n v="760"/>
    <x v="0"/>
    <x v="0"/>
    <x v="0"/>
    <x v="0"/>
    <x v="0"/>
    <s v=""/>
    <n v="1090000"/>
    <n v="1434.2105263157894"/>
    <n v="272500"/>
    <s v="COMPRA"/>
  </r>
  <r>
    <s v="Casa o chalet independiente en La Chopera  Las Rozas de Madrid2599"/>
    <x v="0"/>
    <n v="1045000"/>
    <x v="7"/>
    <n v="655"/>
    <x v="0"/>
    <x v="0"/>
    <x v="0"/>
    <x v="0"/>
    <x v="0"/>
    <s v=""/>
    <n v="1045000"/>
    <n v="1595.4198473282443"/>
    <n v="149285.71428571429"/>
    <s v="COMPRA"/>
  </r>
  <r>
    <s v="Casa o chalet independiente en La Navata  Galapagar2600"/>
    <x v="0"/>
    <n v="1300000"/>
    <x v="1"/>
    <n v="330"/>
    <x v="0"/>
    <x v="0"/>
    <x v="0"/>
    <x v="0"/>
    <x v="0"/>
    <s v=""/>
    <n v="1300000"/>
    <n v="3939.3939393939395"/>
    <n v="260000"/>
    <s v="COMPRA"/>
  </r>
  <r>
    <s v="Casa o chalet independiente en Urb. este - Montepríncipe  Boadilla del Monte2601"/>
    <x v="0"/>
    <n v="1995000"/>
    <x v="5"/>
    <n v="750"/>
    <x v="0"/>
    <x v="0"/>
    <x v="0"/>
    <x v="0"/>
    <x v="0"/>
    <s v=""/>
    <n v="1995000"/>
    <n v="2660"/>
    <n v="332500"/>
    <s v="COMPRA"/>
  </r>
  <r>
    <s v="Casa o chalet independiente en calle Guecho  El Plantío2602"/>
    <x v="0"/>
    <n v="4200000"/>
    <x v="5"/>
    <n v="841"/>
    <x v="0"/>
    <x v="0"/>
    <x v="0"/>
    <x v="0"/>
    <x v="0"/>
    <s v=""/>
    <n v="4200000"/>
    <n v="4994.0546967895361"/>
    <n v="700000"/>
    <s v="COMPRA"/>
  </r>
  <r>
    <s v="Casa o chalet independiente en Somosaguas  Pozuelo de Alarcón2603"/>
    <x v="0"/>
    <n v="2950000"/>
    <x v="0"/>
    <n v="850"/>
    <x v="0"/>
    <x v="0"/>
    <x v="0"/>
    <x v="0"/>
    <x v="0"/>
    <s v=""/>
    <n v="2950000"/>
    <n v="3470.5882352941176"/>
    <n v="368750"/>
    <s v="COMPRA"/>
  </r>
  <r>
    <s v="Casa o chalet independiente en Fuente del Fresno 2604"/>
    <x v="0"/>
    <n v="1600000"/>
    <x v="1"/>
    <n v="1200"/>
    <x v="0"/>
    <x v="0"/>
    <x v="0"/>
    <x v="0"/>
    <x v="0"/>
    <s v=""/>
    <n v="1600000"/>
    <n v="1333.3333333333333"/>
    <n v="320000"/>
    <s v="COMPRA"/>
  </r>
  <r>
    <s v="Casa o chalet independiente en avenida de Fuentelarreina  82605"/>
    <x v="0"/>
    <n v="2200000"/>
    <x v="5"/>
    <n v="510"/>
    <x v="0"/>
    <x v="0"/>
    <x v="0"/>
    <x v="0"/>
    <x v="0"/>
    <s v=""/>
    <n v="2200000"/>
    <n v="4313.7254901960787"/>
    <n v="366666.66666666669"/>
    <s v="COMPRA"/>
  </r>
  <r>
    <s v="Casa o chalet independiente en calle Islas Cíes  Zona Pueblo2606"/>
    <x v="0"/>
    <n v="1450000"/>
    <x v="5"/>
    <n v="416"/>
    <x v="0"/>
    <x v="0"/>
    <x v="0"/>
    <x v="0"/>
    <x v="0"/>
    <s v=""/>
    <n v="1450000"/>
    <n v="3485.5769230769229"/>
    <n v="241666.66666666666"/>
    <s v="COMPRA"/>
  </r>
  <r>
    <s v="Casa o chalet independiente en calle Rio Huebra  Parque Boadilla2607"/>
    <x v="0"/>
    <n v="1730000"/>
    <x v="5"/>
    <n v="465"/>
    <x v="0"/>
    <x v="0"/>
    <x v="0"/>
    <x v="0"/>
    <x v="0"/>
    <s v=""/>
    <n v="1730000"/>
    <n v="3720.4301075268818"/>
    <n v="288333.33333333331"/>
    <s v="COMPRA"/>
  </r>
  <r>
    <s v="Casa o chalet independiente en Castillo - Campodón  Villaviciosa de Odón2608"/>
    <x v="0"/>
    <n v="985000"/>
    <x v="4"/>
    <n v="550"/>
    <x v="0"/>
    <x v="0"/>
    <x v="0"/>
    <x v="0"/>
    <x v="0"/>
    <s v=""/>
    <n v="985000"/>
    <n v="1790.909090909091"/>
    <n v="246250"/>
    <s v="COMPRA"/>
  </r>
  <r>
    <s v="Casa o chalet independiente en avenida del Levante  Bernabéu-Hispanoamérica2609"/>
    <x v="0"/>
    <n v="1900000"/>
    <x v="4"/>
    <n v="300"/>
    <x v="0"/>
    <x v="0"/>
    <x v="0"/>
    <x v="0"/>
    <x v="0"/>
    <s v=""/>
    <n v="1900000"/>
    <n v="6333.333333333333"/>
    <n v="475000"/>
    <s v="COMPRA"/>
  </r>
  <r>
    <s v="Casa o chalet independiente en Fontenebro - Altavista  Collado Villalba2610"/>
    <x v="0"/>
    <n v="840000"/>
    <x v="1"/>
    <n v="430"/>
    <x v="0"/>
    <x v="0"/>
    <x v="0"/>
    <x v="0"/>
    <x v="0"/>
    <s v=""/>
    <n v="840000"/>
    <n v="1953.4883720930231"/>
    <n v="168000"/>
    <s v="COMPRA"/>
  </r>
  <r>
    <s v="Casa o chalet independiente en La Cabaña  Pozuelo de Alarcón2611"/>
    <x v="0"/>
    <n v="850000"/>
    <x v="1"/>
    <n v="396"/>
    <x v="0"/>
    <x v="0"/>
    <x v="0"/>
    <x v="0"/>
    <x v="0"/>
    <s v=""/>
    <n v="850000"/>
    <n v="2146.4646464646466"/>
    <n v="170000"/>
    <s v="COMPRA"/>
  </r>
  <r>
    <s v="Casa o chalet independiente en Ciudalcampo 2612"/>
    <x v="0"/>
    <n v="1400000"/>
    <x v="1"/>
    <n v="415"/>
    <x v="0"/>
    <x v="0"/>
    <x v="0"/>
    <x v="0"/>
    <x v="0"/>
    <s v=""/>
    <n v="1400000"/>
    <n v="3373.4939759036147"/>
    <n v="280000"/>
    <s v="COMPRA"/>
  </r>
  <r>
    <s v="Casa o chalet independiente en calle del Ganges  Ciudalcampo2613"/>
    <x v="0"/>
    <n v="1395000"/>
    <x v="6"/>
    <n v="935"/>
    <x v="0"/>
    <x v="0"/>
    <x v="0"/>
    <x v="0"/>
    <x v="0"/>
    <s v=""/>
    <n v="1395000"/>
    <n v="1491.9786096256685"/>
    <n v="139500"/>
    <s v="COMPRA"/>
  </r>
  <r>
    <s v="Casa o chalet independiente en calle de Guadarrama  92614"/>
    <x v="0"/>
    <n v="1600000"/>
    <x v="5"/>
    <n v="556"/>
    <x v="0"/>
    <x v="0"/>
    <x v="0"/>
    <x v="0"/>
    <x v="0"/>
    <s v=""/>
    <n v="1600000"/>
    <n v="2877.6978417266187"/>
    <n v="266666.66666666669"/>
    <s v="COMPRA"/>
  </r>
  <r>
    <s v="Casa o chalet independiente en avenida del Palomar  Fuente del Fresno2615"/>
    <x v="0"/>
    <n v="2450000"/>
    <x v="0"/>
    <n v="1253"/>
    <x v="0"/>
    <x v="0"/>
    <x v="0"/>
    <x v="0"/>
    <x v="0"/>
    <s v=""/>
    <n v="2450000"/>
    <n v="1955.3072625698323"/>
    <n v="306250"/>
    <s v="COMPRA"/>
  </r>
  <r>
    <s v="Casa o chalet independiente en calle Alta  Santo Domingo2616"/>
    <x v="0"/>
    <n v="1795000"/>
    <x v="1"/>
    <n v="850"/>
    <x v="0"/>
    <x v="0"/>
    <x v="0"/>
    <x v="0"/>
    <x v="0"/>
    <s v=""/>
    <n v="1795000"/>
    <n v="2111.7647058823532"/>
    <n v="359000"/>
    <s v="COMPRA"/>
  </r>
  <r>
    <s v="Casa o chalet independiente en Peñagrande  Madrid2617"/>
    <x v="0"/>
    <n v="1240000"/>
    <x v="10"/>
    <n v="601"/>
    <x v="0"/>
    <x v="0"/>
    <x v="0"/>
    <x v="0"/>
    <x v="0"/>
    <s v=""/>
    <n v="1240000"/>
    <n v="2063.2279534109816"/>
    <n v="137777.77777777778"/>
    <s v="COMPRA"/>
  </r>
  <r>
    <s v="Casa o chalet independiente en calle del Naranjo de Bulnes  Ciudalcampo2618"/>
    <x v="0"/>
    <n v="1400000"/>
    <x v="1"/>
    <n v="571"/>
    <x v="0"/>
    <x v="0"/>
    <x v="0"/>
    <x v="0"/>
    <x v="0"/>
    <s v=""/>
    <n v="1400000"/>
    <n v="2451.8388791593698"/>
    <n v="280000"/>
    <s v="COMPRA"/>
  </r>
  <r>
    <s v="Casa o chalet independiente en El Guijo - Colonia España - Colonia San Antonio  Galapagar2619"/>
    <x v="0"/>
    <n v="549000"/>
    <x v="5"/>
    <n v="435"/>
    <x v="0"/>
    <x v="0"/>
    <x v="0"/>
    <x v="0"/>
    <x v="0"/>
    <s v=""/>
    <n v="549000"/>
    <n v="1262.0689655172414"/>
    <n v="91500"/>
    <s v="COMPRA"/>
  </r>
  <r>
    <s v="Casa o chalet independiente en Bonanza  Boadilla del Monte2620"/>
    <x v="0"/>
    <n v="1750000"/>
    <x v="1"/>
    <n v="523"/>
    <x v="0"/>
    <x v="0"/>
    <x v="0"/>
    <x v="0"/>
    <x v="0"/>
    <s v=""/>
    <n v="1750000"/>
    <n v="3346.0803059273421"/>
    <n v="350000"/>
    <s v="COMPRA"/>
  </r>
  <r>
    <s v="Casa o chalet independiente en vereda del Chaparro  1532621"/>
    <x v="0"/>
    <n v="1950000"/>
    <x v="6"/>
    <n v="746"/>
    <x v="0"/>
    <x v="0"/>
    <x v="0"/>
    <x v="0"/>
    <x v="0"/>
    <s v=""/>
    <n v="1950000"/>
    <n v="2613.9410187667559"/>
    <n v="195000"/>
    <s v="COMPRA"/>
  </r>
  <r>
    <s v="Casa o chalet independiente en Zona Monte el Pilar  Majadahonda2622"/>
    <x v="0"/>
    <n v="1750000"/>
    <x v="1"/>
    <n v="500"/>
    <x v="0"/>
    <x v="0"/>
    <x v="0"/>
    <x v="0"/>
    <x v="0"/>
    <s v=""/>
    <n v="1750000"/>
    <n v="3500"/>
    <n v="350000"/>
    <s v="COMPRA"/>
  </r>
  <r>
    <s v="Casa o chalet independiente en Monte Rozas  Las Rozas de Madrid2623"/>
    <x v="0"/>
    <n v="1950000"/>
    <x v="5"/>
    <n v="736"/>
    <x v="0"/>
    <x v="0"/>
    <x v="0"/>
    <x v="0"/>
    <x v="0"/>
    <s v=""/>
    <n v="1950000"/>
    <n v="2649.4565217391305"/>
    <n v="325000"/>
    <s v="COMPRA"/>
  </r>
  <r>
    <s v="Casa o chalet independiente en calle Jándula  s/n2624"/>
    <x v="0"/>
    <n v="1150000"/>
    <x v="1"/>
    <n v="494"/>
    <x v="0"/>
    <x v="0"/>
    <x v="0"/>
    <x v="0"/>
    <x v="0"/>
    <s v=""/>
    <n v="1150000"/>
    <n v="2327.9352226720648"/>
    <n v="230000"/>
    <s v="COMPRA"/>
  </r>
  <r>
    <s v="Casa o chalet independiente en calle Gerona  s/n2625"/>
    <x v="0"/>
    <n v="730000"/>
    <x v="4"/>
    <n v="206"/>
    <x v="0"/>
    <x v="0"/>
    <x v="0"/>
    <x v="0"/>
    <x v="0"/>
    <s v=""/>
    <n v="730000"/>
    <n v="3543.6893203883496"/>
    <n v="182500"/>
    <s v="COMPRA"/>
  </r>
  <r>
    <s v="Casa o chalet independiente en calle Gerona  s/n2626"/>
    <x v="0"/>
    <n v="730000"/>
    <x v="4"/>
    <n v="206"/>
    <x v="0"/>
    <x v="0"/>
    <x v="0"/>
    <x v="0"/>
    <x v="0"/>
    <s v=""/>
    <n v="730000"/>
    <n v="3543.6893203883496"/>
    <n v="182500"/>
    <s v="COMPRA"/>
  </r>
  <r>
    <s v="Casa o chalet independiente en avenida de Montealina  Montealina2627"/>
    <x v="0"/>
    <n v="2400000"/>
    <x v="7"/>
    <n v="372"/>
    <x v="0"/>
    <x v="0"/>
    <x v="0"/>
    <x v="0"/>
    <x v="0"/>
    <s v=""/>
    <n v="2400000"/>
    <n v="6451.6129032258068"/>
    <n v="342857.14285714284"/>
    <s v="COMPRA"/>
  </r>
  <r>
    <s v="Casa o chalet independiente en calle Cabriel  s/n2628"/>
    <x v="0"/>
    <n v="925000"/>
    <x v="5"/>
    <n v="423"/>
    <x v="0"/>
    <x v="0"/>
    <x v="0"/>
    <x v="0"/>
    <x v="0"/>
    <s v=""/>
    <n v="925000"/>
    <n v="2186.7612293144207"/>
    <n v="154166.66666666666"/>
    <s v="COMPRA"/>
  </r>
  <r>
    <s v="Casa o chalet independiente en calle Alta  Santo Domingo2629"/>
    <x v="0"/>
    <n v="1795000"/>
    <x v="1"/>
    <n v="730"/>
    <x v="0"/>
    <x v="0"/>
    <x v="0"/>
    <x v="0"/>
    <x v="0"/>
    <s v=""/>
    <n v="1795000"/>
    <n v="2458.9041095890411"/>
    <n v="359000"/>
    <s v="COMPRA"/>
  </r>
  <r>
    <s v="Casa o chalet independiente en Bonanza  Boadilla del Monte2630"/>
    <x v="0"/>
    <n v="1950000"/>
    <x v="5"/>
    <n v="532"/>
    <x v="0"/>
    <x v="0"/>
    <x v="0"/>
    <x v="0"/>
    <x v="0"/>
    <s v=""/>
    <n v="1950000"/>
    <n v="3665.4135338345864"/>
    <n v="325000"/>
    <s v="COMPRA"/>
  </r>
  <r>
    <s v="Casa o chalet independiente en Ciudalcampo 2631"/>
    <x v="0"/>
    <n v="1980000"/>
    <x v="5"/>
    <n v="590"/>
    <x v="0"/>
    <x v="0"/>
    <x v="0"/>
    <x v="0"/>
    <x v="0"/>
    <s v=""/>
    <n v="1980000"/>
    <n v="3355.9322033898306"/>
    <n v="330000"/>
    <s v="COMPRA"/>
  </r>
  <r>
    <s v="Casa o chalet independiente en Ciudalcampo 2632"/>
    <x v="0"/>
    <n v="1600000"/>
    <x v="5"/>
    <n v="556"/>
    <x v="0"/>
    <x v="0"/>
    <x v="0"/>
    <x v="0"/>
    <x v="0"/>
    <s v=""/>
    <n v="1600000"/>
    <n v="2877.6978417266187"/>
    <n v="266666.66666666669"/>
    <s v="COMPRA"/>
  </r>
  <r>
    <s v="Casa o chalet independiente en calle de los Tilos  582633"/>
    <x v="0"/>
    <n v="1490000"/>
    <x v="4"/>
    <n v="405"/>
    <x v="0"/>
    <x v="0"/>
    <x v="0"/>
    <x v="0"/>
    <x v="0"/>
    <s v=""/>
    <n v="1490000"/>
    <n v="3679.0123456790125"/>
    <n v="372500"/>
    <s v="COMPRA"/>
  </r>
  <r>
    <s v="Casa o chalet independiente en El Berrueco 2634"/>
    <x v="0"/>
    <n v="650000"/>
    <x v="1"/>
    <n v="299"/>
    <x v="0"/>
    <x v="0"/>
    <x v="0"/>
    <x v="0"/>
    <x v="0"/>
    <s v=""/>
    <n v="650000"/>
    <n v="2173.913043478261"/>
    <n v="130000"/>
    <s v="COMPRA"/>
  </r>
  <r>
    <s v="Casa o chalet independiente en El Bosque  Villaviciosa de Odón2635"/>
    <x v="0"/>
    <n v="1100000"/>
    <x v="1"/>
    <n v="575"/>
    <x v="0"/>
    <x v="0"/>
    <x v="0"/>
    <x v="0"/>
    <x v="0"/>
    <s v=""/>
    <n v="1100000"/>
    <n v="1913.0434782608695"/>
    <n v="220000"/>
    <s v="COMPRA"/>
  </r>
  <r>
    <s v="Casa o chalet independiente en calle López Puigcerver  s/n2636"/>
    <x v="0"/>
    <n v="1900000"/>
    <x v="5"/>
    <n v="527"/>
    <x v="0"/>
    <x v="0"/>
    <x v="0"/>
    <x v="0"/>
    <x v="0"/>
    <s v=""/>
    <n v="1900000"/>
    <n v="3605.3130929791273"/>
    <n v="316666.66666666669"/>
    <s v="COMPRA"/>
  </r>
  <r>
    <s v="Casa o chalet independiente en calle López Puigcerver  s/n2637"/>
    <x v="0"/>
    <n v="1900000"/>
    <x v="5"/>
    <n v="527"/>
    <x v="0"/>
    <x v="0"/>
    <x v="0"/>
    <x v="0"/>
    <x v="0"/>
    <s v=""/>
    <n v="1900000"/>
    <n v="3605.3130929791273"/>
    <n v="316666.66666666669"/>
    <s v="COMPRA"/>
  </r>
  <r>
    <s v="Casa o chalet independiente en calle Luxemburgo  s/n2638"/>
    <x v="0"/>
    <n v="875000"/>
    <x v="4"/>
    <n v="248"/>
    <x v="0"/>
    <x v="0"/>
    <x v="0"/>
    <x v="0"/>
    <x v="0"/>
    <s v=""/>
    <n v="875000"/>
    <n v="3528.2258064516127"/>
    <n v="218750"/>
    <s v="COMPRA"/>
  </r>
  <r>
    <s v="Casa o chalet independiente en avenida Madrid  s/n2639"/>
    <x v="0"/>
    <n v="1450000"/>
    <x v="1"/>
    <n v="388"/>
    <x v="0"/>
    <x v="0"/>
    <x v="0"/>
    <x v="0"/>
    <x v="0"/>
    <s v=""/>
    <n v="1450000"/>
    <n v="3737.1134020618556"/>
    <n v="290000"/>
    <s v="COMPRA"/>
  </r>
  <r>
    <s v="Casa o chalet independiente en Fuente el Saz de Jarama 2640"/>
    <x v="0"/>
    <n v="1350000"/>
    <x v="1"/>
    <n v="470"/>
    <x v="0"/>
    <x v="0"/>
    <x v="0"/>
    <x v="0"/>
    <x v="0"/>
    <s v=""/>
    <n v="1350000"/>
    <n v="2872.3404255319151"/>
    <n v="270000"/>
    <s v="COMPRA"/>
  </r>
  <r>
    <s v="Casa o chalet independiente en Bonanza  Boadilla del Monte2641"/>
    <x v="0"/>
    <n v="1390000"/>
    <x v="5"/>
    <n v="585"/>
    <x v="0"/>
    <x v="0"/>
    <x v="0"/>
    <x v="0"/>
    <x v="0"/>
    <s v=""/>
    <n v="1390000"/>
    <n v="2376.068376068376"/>
    <n v="231666.66666666666"/>
    <s v="COMPRA"/>
  </r>
  <r>
    <s v="Casa o chalet independiente en calle del Doctor Don Juan Abello Pascual  Centro - Casco Histórico2642"/>
    <x v="0"/>
    <n v="1400000"/>
    <x v="6"/>
    <n v="646"/>
    <x v="0"/>
    <x v="0"/>
    <x v="0"/>
    <x v="0"/>
    <x v="0"/>
    <s v=""/>
    <n v="1400000"/>
    <n v="2167.1826625386998"/>
    <n v="140000"/>
    <s v="COMPRA"/>
  </r>
  <r>
    <s v="Casa o chalet independiente en calle Enrique Álvarez Diosdado  Zona norte2643"/>
    <x v="0"/>
    <n v="1450000"/>
    <x v="4"/>
    <n v="283"/>
    <x v="0"/>
    <x v="0"/>
    <x v="0"/>
    <x v="0"/>
    <x v="0"/>
    <s v=""/>
    <n v="1450000"/>
    <n v="5123.6749116607771"/>
    <n v="362500"/>
    <s v="COMPRA"/>
  </r>
  <r>
    <s v="Casa o chalet independiente en El Bosque  Villaviciosa de Odón2644"/>
    <x v="0"/>
    <n v="1200000"/>
    <x v="7"/>
    <n v="450"/>
    <x v="0"/>
    <x v="0"/>
    <x v="0"/>
    <x v="0"/>
    <x v="0"/>
    <s v=""/>
    <n v="1200000"/>
    <n v="2666.6666666666665"/>
    <n v="171428.57142857142"/>
    <s v="COMPRA"/>
  </r>
  <r>
    <s v="Casa o chalet independiente en calle Monte Valmayor  Zaburdón - Monte Escorial2645"/>
    <x v="0"/>
    <n v="650000"/>
    <x v="4"/>
    <n v="343"/>
    <x v="0"/>
    <x v="0"/>
    <x v="0"/>
    <x v="0"/>
    <x v="0"/>
    <s v=""/>
    <n v="650000"/>
    <n v="1895.0437317784256"/>
    <n v="162500"/>
    <s v="COMPRA"/>
  </r>
  <r>
    <s v="Casa o chalet independiente en calle Islas Cíes  Zona Pueblo2646"/>
    <x v="0"/>
    <n v="1450000"/>
    <x v="5"/>
    <n v="416"/>
    <x v="0"/>
    <x v="0"/>
    <x v="0"/>
    <x v="0"/>
    <x v="0"/>
    <s v=""/>
    <n v="1450000"/>
    <n v="3485.5769230769229"/>
    <n v="241666.66666666666"/>
    <s v="COMPRA"/>
  </r>
  <r>
    <s v="Casa o chalet independiente en Las Matas  Las Matas- Peñascales2647"/>
    <x v="0"/>
    <n v="685000"/>
    <x v="4"/>
    <n v="208"/>
    <x v="0"/>
    <x v="0"/>
    <x v="0"/>
    <x v="0"/>
    <x v="0"/>
    <s v=""/>
    <n v="685000"/>
    <n v="3293.2692307692309"/>
    <n v="171250"/>
    <s v="COMPRA"/>
  </r>
  <r>
    <s v="Casa o chalet independiente en Ciudalcampo 2648"/>
    <x v="0"/>
    <n v="1900000"/>
    <x v="1"/>
    <n v="480"/>
    <x v="0"/>
    <x v="0"/>
    <x v="0"/>
    <x v="0"/>
    <x v="0"/>
    <s v=""/>
    <n v="1900000"/>
    <n v="3958.3333333333335"/>
    <n v="380000"/>
    <s v="COMPRA"/>
  </r>
  <r>
    <s v="Casa o chalet independiente en calle de la Paloma  Colmenarejo2649"/>
    <x v="0"/>
    <n v="1500000"/>
    <x v="10"/>
    <n v="585"/>
    <x v="0"/>
    <x v="0"/>
    <x v="0"/>
    <x v="0"/>
    <x v="0"/>
    <s v=""/>
    <n v="1500000"/>
    <n v="2564.102564102564"/>
    <n v="166666.66666666666"/>
    <s v="COMPRA"/>
  </r>
  <r>
    <s v="Casa o chalet independiente en Las Marías  Torrelodones2650"/>
    <x v="0"/>
    <n v="1750000"/>
    <x v="7"/>
    <n v="1081"/>
    <x v="0"/>
    <x v="0"/>
    <x v="0"/>
    <x v="0"/>
    <x v="0"/>
    <s v=""/>
    <n v="1750000"/>
    <n v="1618.8714153561516"/>
    <n v="250000"/>
    <s v="COMPRA"/>
  </r>
  <r>
    <s v="Casa o chalet independiente en Cristal  Soto del Real2651"/>
    <x v="0"/>
    <n v="745000"/>
    <x v="5"/>
    <n v="340"/>
    <x v="0"/>
    <x v="0"/>
    <x v="0"/>
    <x v="0"/>
    <x v="0"/>
    <s v=""/>
    <n v="745000"/>
    <n v="2191.1764705882351"/>
    <n v="124166.66666666667"/>
    <s v="COMPRA"/>
  </r>
  <r>
    <s v="Casa o chalet independiente en calle Jalisco  El Gasco2652"/>
    <x v="0"/>
    <n v="1160000"/>
    <x v="1"/>
    <n v="325"/>
    <x v="0"/>
    <x v="0"/>
    <x v="0"/>
    <x v="0"/>
    <x v="0"/>
    <s v=""/>
    <n v="1160000"/>
    <n v="3569.2307692307691"/>
    <n v="232000"/>
    <s v="COMPRA"/>
  </r>
  <r>
    <s v="Casa o chalet independiente en Raya del Palancar - Guadamonte  Villanueva de la Cañada2653"/>
    <x v="0"/>
    <n v="1575000"/>
    <x v="0"/>
    <n v="821"/>
    <x v="0"/>
    <x v="0"/>
    <x v="0"/>
    <x v="0"/>
    <x v="0"/>
    <s v=""/>
    <n v="1575000"/>
    <n v="1918.3922046285018"/>
    <n v="196875"/>
    <s v="COMPRA"/>
  </r>
  <r>
    <s v="Casa o chalet independiente en Castillo - Campodón  Villaviciosa de Odón2654"/>
    <x v="0"/>
    <n v="1290000"/>
    <x v="1"/>
    <n v="814"/>
    <x v="0"/>
    <x v="0"/>
    <x v="0"/>
    <x v="0"/>
    <x v="0"/>
    <s v=""/>
    <n v="1290000"/>
    <n v="1584.7665847665849"/>
    <n v="258000"/>
    <s v="COMPRA"/>
  </r>
  <r>
    <s v="Casa o chalet independiente en avenida de las Acacias  Guadarrama2655"/>
    <x v="0"/>
    <n v="1300000"/>
    <x v="5"/>
    <n v="525"/>
    <x v="0"/>
    <x v="0"/>
    <x v="0"/>
    <x v="0"/>
    <x v="0"/>
    <s v=""/>
    <n v="1300000"/>
    <n v="2476.1904761904761"/>
    <n v="216666.66666666666"/>
    <s v="COMPRA"/>
  </r>
  <r>
    <s v="Casa o chalet independiente en El Plantío  Madrid2656"/>
    <x v="0"/>
    <n v="2450000"/>
    <x v="4"/>
    <n v="988"/>
    <x v="0"/>
    <x v="0"/>
    <x v="0"/>
    <x v="0"/>
    <x v="0"/>
    <s v=""/>
    <n v="2450000"/>
    <n v="2479.7570850202428"/>
    <n v="612500"/>
    <s v="COMPRA"/>
  </r>
  <r>
    <s v="Casa o chalet independiente en El Plantío  Madrid2657"/>
    <x v="0"/>
    <n v="2450000"/>
    <x v="4"/>
    <n v="988"/>
    <x v="0"/>
    <x v="0"/>
    <x v="0"/>
    <x v="0"/>
    <x v="0"/>
    <s v=""/>
    <n v="2450000"/>
    <n v="2479.7570850202428"/>
    <n v="612500"/>
    <s v="COMPRA"/>
  </r>
  <r>
    <s v="Casa o chalet independiente en Griñón 2658"/>
    <x v="0"/>
    <n v="580000"/>
    <x v="1"/>
    <n v="403"/>
    <x v="0"/>
    <x v="0"/>
    <x v="0"/>
    <x v="0"/>
    <x v="0"/>
    <s v=""/>
    <n v="580000"/>
    <n v="1439.2059553349875"/>
    <n v="116000"/>
    <s v="COMPRA"/>
  </r>
  <r>
    <s v="Casa o chalet independiente en calle de Algete  Santo Domingo2659"/>
    <x v="0"/>
    <n v="1390000"/>
    <x v="5"/>
    <n v="697"/>
    <x v="0"/>
    <x v="0"/>
    <x v="0"/>
    <x v="0"/>
    <x v="0"/>
    <s v=""/>
    <n v="1390000"/>
    <n v="1994.261119081779"/>
    <n v="231666.66666666666"/>
    <s v="COMPRA"/>
  </r>
  <r>
    <s v="Casa o chalet independiente en calle de la Ermita  Griñón2660"/>
    <x v="0"/>
    <n v="1250000"/>
    <x v="9"/>
    <n v="1331"/>
    <x v="0"/>
    <x v="0"/>
    <x v="0"/>
    <x v="0"/>
    <x v="0"/>
    <s v=""/>
    <n v="1250000"/>
    <n v="939.14350112697218"/>
    <n v="113636.36363636363"/>
    <s v="COMPRA"/>
  </r>
  <r>
    <s v="Casa o chalet independiente en de los Rosales  Urb. este - Montepríncipe2661"/>
    <x v="0"/>
    <n v="1950000"/>
    <x v="10"/>
    <n v="1000"/>
    <x v="0"/>
    <x v="0"/>
    <x v="0"/>
    <x v="0"/>
    <x v="0"/>
    <s v=""/>
    <n v="1950000"/>
    <n v="1950"/>
    <n v="216666.66666666666"/>
    <s v="COMPRA"/>
  </r>
  <r>
    <s v="Casa o chalet independiente en calle Levante  Zona Carretera del Plantío2662"/>
    <x v="0"/>
    <n v="1800000"/>
    <x v="7"/>
    <n v="750"/>
    <x v="0"/>
    <x v="0"/>
    <x v="0"/>
    <x v="0"/>
    <x v="0"/>
    <s v=""/>
    <n v="1800000"/>
    <n v="2400"/>
    <n v="257142.85714285713"/>
    <s v="COMPRA"/>
  </r>
  <r>
    <s v="Casa o chalet independiente en Parque Boadilla  Boadilla del Monte2663"/>
    <x v="0"/>
    <n v="1624000"/>
    <x v="1"/>
    <n v="679"/>
    <x v="0"/>
    <x v="0"/>
    <x v="0"/>
    <x v="0"/>
    <x v="0"/>
    <s v=""/>
    <n v="1624000"/>
    <n v="2391.7525773195875"/>
    <n v="324800"/>
    <s v="COMPRA"/>
  </r>
  <r>
    <s v="Casa o chalet independiente en Fontenebro - Altavista  Collado Villalba2664"/>
    <x v="0"/>
    <n v="895000"/>
    <x v="2"/>
    <n v="439"/>
    <x v="0"/>
    <x v="0"/>
    <x v="0"/>
    <x v="0"/>
    <x v="0"/>
    <s v=""/>
    <n v="895000"/>
    <n v="2038.7243735763097"/>
    <n v="298333.33333333331"/>
    <s v="COMPRA"/>
  </r>
  <r>
    <s v="Casa o chalet independiente en Fontenebro - Altavista  Collado Villalba2665"/>
    <x v="0"/>
    <n v="895000"/>
    <x v="2"/>
    <n v="439"/>
    <x v="0"/>
    <x v="0"/>
    <x v="0"/>
    <x v="0"/>
    <x v="0"/>
    <s v=""/>
    <n v="895000"/>
    <n v="2038.7243735763097"/>
    <n v="298333.33333333331"/>
    <s v="COMPRA"/>
  </r>
  <r>
    <s v="Casa o chalet independiente en Monteclaro  Pozuelo de Alarcón2666"/>
    <x v="0"/>
    <n v="1895000"/>
    <x v="5"/>
    <n v="428"/>
    <x v="0"/>
    <x v="0"/>
    <x v="0"/>
    <x v="0"/>
    <x v="0"/>
    <s v=""/>
    <n v="1895000"/>
    <n v="4427.5700934579436"/>
    <n v="315833.33333333331"/>
    <s v="COMPRA"/>
  </r>
  <r>
    <s v="Casa o chalet independiente en calle Balazote  s/n2667"/>
    <x v="0"/>
    <n v="1100000"/>
    <x v="1"/>
    <n v="495"/>
    <x v="0"/>
    <x v="0"/>
    <x v="0"/>
    <x v="0"/>
    <x v="0"/>
    <s v=""/>
    <n v="1100000"/>
    <n v="2222.2222222222222"/>
    <n v="220000"/>
    <s v="COMPRA"/>
  </r>
  <r>
    <s v="Casa o chalet independiente en calle Castillo de Barcience  Villafranca del Castillo2668"/>
    <x v="0"/>
    <n v="1580000"/>
    <x v="1"/>
    <n v="631"/>
    <x v="0"/>
    <x v="0"/>
    <x v="0"/>
    <x v="0"/>
    <x v="0"/>
    <s v=""/>
    <n v="1580000"/>
    <n v="2503.9619651347066"/>
    <n v="316000"/>
    <s v="COMPRA"/>
  </r>
  <r>
    <s v="Casa o chalet independiente en avenida Lazarejo  El Cantizal2669"/>
    <x v="0"/>
    <n v="1265000"/>
    <x v="5"/>
    <n v="477"/>
    <x v="0"/>
    <x v="0"/>
    <x v="0"/>
    <x v="0"/>
    <x v="0"/>
    <s v=""/>
    <n v="1265000"/>
    <n v="2651.9916142557654"/>
    <n v="210833.33333333334"/>
    <s v="COMPRA"/>
  </r>
  <r>
    <s v="Casa o chalet independiente en El Cantizal  Las Rozas de Madrid2670"/>
    <x v="0"/>
    <n v="1345000"/>
    <x v="1"/>
    <n v="476"/>
    <x v="0"/>
    <x v="0"/>
    <x v="0"/>
    <x v="0"/>
    <x v="0"/>
    <s v=""/>
    <n v="1345000"/>
    <n v="2825.6302521008402"/>
    <n v="269000"/>
    <s v="COMPRA"/>
  </r>
  <r>
    <s v="Casa o chalet independiente en Fuente del Fresno 2671"/>
    <x v="0"/>
    <n v="1590000"/>
    <x v="5"/>
    <n v="570"/>
    <x v="0"/>
    <x v="0"/>
    <x v="0"/>
    <x v="0"/>
    <x v="0"/>
    <s v=""/>
    <n v="1590000"/>
    <n v="2789.4736842105262"/>
    <n v="265000"/>
    <s v="COMPRA"/>
  </r>
  <r>
    <s v="Casa o chalet independiente en calle San Juan  Valdemorillo pueblo2672"/>
    <x v="0"/>
    <n v="750000"/>
    <x v="4"/>
    <n v="293"/>
    <x v="0"/>
    <x v="0"/>
    <x v="0"/>
    <x v="0"/>
    <x v="0"/>
    <s v=""/>
    <n v="750000"/>
    <n v="2559.7269624573378"/>
    <n v="187500"/>
    <s v="COMPRA"/>
  </r>
  <r>
    <s v="Casa o chalet independiente en avenida Valdealmendros  Fuente del Fresno2673"/>
    <x v="0"/>
    <n v="1450000"/>
    <x v="11"/>
    <n v="985"/>
    <x v="0"/>
    <x v="0"/>
    <x v="0"/>
    <x v="0"/>
    <x v="0"/>
    <s v=""/>
    <n v="1450000"/>
    <n v="1472.0812182741117"/>
    <n v="111538.46153846153"/>
    <s v="COMPRA"/>
  </r>
  <r>
    <s v="Casa o chalet independiente en paseo Cerro del Toro  Ciudalcampo2674"/>
    <x v="0"/>
    <n v="1990000"/>
    <x v="1"/>
    <n v="784"/>
    <x v="0"/>
    <x v="0"/>
    <x v="0"/>
    <x v="0"/>
    <x v="0"/>
    <s v=""/>
    <n v="1990000"/>
    <n v="2538.2653061224491"/>
    <n v="398000"/>
    <s v="COMPRA"/>
  </r>
  <r>
    <s v="Casa o chalet independiente en avenida De Valdealmendros  Fuente del Fresno2675"/>
    <x v="0"/>
    <n v="1450000"/>
    <x v="11"/>
    <n v="989"/>
    <x v="0"/>
    <x v="0"/>
    <x v="0"/>
    <x v="0"/>
    <x v="0"/>
    <s v=""/>
    <n v="1450000"/>
    <n v="1466.1274014155713"/>
    <n v="111538.46153846153"/>
    <s v="COMPRA"/>
  </r>
  <r>
    <s v="Casa o chalet independiente en camino del Tejar  s/n2676"/>
    <x v="0"/>
    <n v="1190000"/>
    <x v="7"/>
    <n v="450"/>
    <x v="0"/>
    <x v="0"/>
    <x v="0"/>
    <x v="0"/>
    <x v="0"/>
    <s v=""/>
    <n v="1190000"/>
    <n v="2644.4444444444443"/>
    <n v="170000"/>
    <s v="COMPRA"/>
  </r>
  <r>
    <s v="Casa o chalet independiente en calle Tilos  s/n2677"/>
    <x v="0"/>
    <n v="1895000"/>
    <x v="5"/>
    <n v="428"/>
    <x v="0"/>
    <x v="0"/>
    <x v="0"/>
    <x v="0"/>
    <x v="0"/>
    <s v=""/>
    <n v="1895000"/>
    <n v="4427.5700934579436"/>
    <n v="315833.33333333331"/>
    <s v="COMPRA"/>
  </r>
  <r>
    <s v="Casa o chalet independiente en La Cárcaba - El Encinar - Montemolinos  Arroyomolinos2678"/>
    <x v="0"/>
    <n v="1090000"/>
    <x v="1"/>
    <n v="420"/>
    <x v="0"/>
    <x v="0"/>
    <x v="0"/>
    <x v="0"/>
    <x v="0"/>
    <s v=""/>
    <n v="1090000"/>
    <n v="2595.2380952380954"/>
    <n v="218000"/>
    <s v="COMPRA"/>
  </r>
  <r>
    <s v="Casa o chalet independiente en Ciudad Universitaria  Madrid2679"/>
    <x v="0"/>
    <n v="2200000"/>
    <x v="5"/>
    <n v="510"/>
    <x v="0"/>
    <x v="0"/>
    <x v="0"/>
    <x v="0"/>
    <x v="0"/>
    <s v=""/>
    <n v="2200000"/>
    <n v="4313.7254901960787"/>
    <n v="366666.66666666669"/>
    <s v="COMPRA"/>
  </r>
  <r>
    <s v="Casa o chalet independiente en Ciudad Universitaria  Madrid2680"/>
    <x v="0"/>
    <n v="2200000"/>
    <x v="5"/>
    <n v="510"/>
    <x v="0"/>
    <x v="0"/>
    <x v="0"/>
    <x v="0"/>
    <x v="0"/>
    <s v=""/>
    <n v="2200000"/>
    <n v="4313.7254901960787"/>
    <n v="366666.66666666669"/>
    <s v="COMPRA"/>
  </r>
  <r>
    <s v="Casa o chalet independiente en Ciudad Universitaria  Madrid2681"/>
    <x v="0"/>
    <n v="2200000"/>
    <x v="5"/>
    <n v="510"/>
    <x v="0"/>
    <x v="0"/>
    <x v="0"/>
    <x v="0"/>
    <x v="0"/>
    <s v=""/>
    <n v="2200000"/>
    <n v="4313.7254901960787"/>
    <n v="366666.66666666669"/>
    <s v="COMPRA"/>
  </r>
  <r>
    <s v="Casa o chalet independiente en Peñagrande  Madrid2682"/>
    <x v="0"/>
    <n v="1990000"/>
    <x v="1"/>
    <n v="505"/>
    <x v="0"/>
    <x v="0"/>
    <x v="0"/>
    <x v="0"/>
    <x v="0"/>
    <s v=""/>
    <n v="1990000"/>
    <n v="3940.5940594059407"/>
    <n v="398000"/>
    <s v="COMPRA"/>
  </r>
  <r>
    <s v="Casa o chalet independiente en calle del Camino Alto  La Moraleja urbanización2683"/>
    <x v="0"/>
    <n v="3800000"/>
    <x v="1"/>
    <n v="875"/>
    <x v="0"/>
    <x v="0"/>
    <x v="0"/>
    <x v="0"/>
    <x v="0"/>
    <s v=""/>
    <n v="3800000"/>
    <n v="4342.8571428571431"/>
    <n v="760000"/>
    <s v="COMPRA"/>
  </r>
  <r>
    <s v="Casa o chalet independiente en calle Orión  s/n2684"/>
    <x v="0"/>
    <n v="1640000"/>
    <x v="2"/>
    <n v="448"/>
    <x v="0"/>
    <x v="0"/>
    <x v="0"/>
    <x v="0"/>
    <x v="0"/>
    <s v=""/>
    <n v="1640000"/>
    <n v="3660.7142857142858"/>
    <n v="546666.66666666663"/>
    <s v="COMPRA"/>
  </r>
  <r>
    <s v="Casa o chalet independiente en Valdecabañas  Boadilla del Monte2685"/>
    <x v="0"/>
    <n v="1300000"/>
    <x v="1"/>
    <n v="600"/>
    <x v="0"/>
    <x v="0"/>
    <x v="0"/>
    <x v="0"/>
    <x v="0"/>
    <s v=""/>
    <n v="1300000"/>
    <n v="2166.6666666666665"/>
    <n v="260000"/>
    <s v="COMPRA"/>
  </r>
  <r>
    <s v="Casa o chalet independiente en Zumarraga  El Plantío2686"/>
    <x v="0"/>
    <n v="2950000"/>
    <x v="1"/>
    <n v="780"/>
    <x v="0"/>
    <x v="0"/>
    <x v="0"/>
    <x v="0"/>
    <x v="0"/>
    <s v=""/>
    <n v="2950000"/>
    <n v="3782.0512820512822"/>
    <n v="590000"/>
    <s v="COMPRA"/>
  </r>
  <r>
    <s v="Casa o chalet independiente en El Bosque  Villaviciosa de Odón2687"/>
    <x v="0"/>
    <n v="815000"/>
    <x v="4"/>
    <n v="303"/>
    <x v="0"/>
    <x v="0"/>
    <x v="0"/>
    <x v="0"/>
    <x v="0"/>
    <s v=""/>
    <n v="815000"/>
    <n v="2689.7689768976898"/>
    <n v="203750"/>
    <s v="COMPRA"/>
  </r>
  <r>
    <s v="Casa o chalet independiente en avenida del Guadalix  Ciudalcampo2688"/>
    <x v="0"/>
    <n v="1490000"/>
    <x v="0"/>
    <n v="920"/>
    <x v="0"/>
    <x v="0"/>
    <x v="0"/>
    <x v="0"/>
    <x v="0"/>
    <s v=""/>
    <n v="1490000"/>
    <n v="1619.5652173913043"/>
    <n v="186250"/>
    <s v="COMPRA"/>
  </r>
  <r>
    <s v="Casa o chalet independiente en calle Orense  La Cabaña2689"/>
    <x v="0"/>
    <n v="1100000"/>
    <x v="7"/>
    <n v="458"/>
    <x v="0"/>
    <x v="0"/>
    <x v="0"/>
    <x v="0"/>
    <x v="0"/>
    <s v=""/>
    <n v="1100000"/>
    <n v="2401.7467248908297"/>
    <n v="157142.85714285713"/>
    <s v="COMPRA"/>
  </r>
  <r>
    <s v="Casa o chalet independiente en Olmo  Ciudalcampo2690"/>
    <x v="0"/>
    <n v="1725000"/>
    <x v="7"/>
    <n v="934"/>
    <x v="0"/>
    <x v="0"/>
    <x v="0"/>
    <x v="0"/>
    <x v="0"/>
    <s v=""/>
    <n v="1725000"/>
    <n v="1846.8950749464668"/>
    <n v="246428.57142857142"/>
    <s v="COMPRA"/>
  </r>
  <r>
    <s v="Casa o chalet independiente en Valle De Tormes  Las Lomas2691"/>
    <x v="0"/>
    <n v="1550000"/>
    <x v="1"/>
    <n v="770"/>
    <x v="0"/>
    <x v="0"/>
    <x v="0"/>
    <x v="0"/>
    <x v="0"/>
    <s v=""/>
    <n v="1550000"/>
    <n v="2012.987012987013"/>
    <n v="310000"/>
    <s v="COMPRA"/>
  </r>
  <r>
    <s v="Casa o chalet independiente en calle Moreras  s/n2692"/>
    <x v="0"/>
    <n v="1950000"/>
    <x v="5"/>
    <n v="612"/>
    <x v="0"/>
    <x v="0"/>
    <x v="0"/>
    <x v="0"/>
    <x v="0"/>
    <s v=""/>
    <n v="1950000"/>
    <n v="3186.2745098039218"/>
    <n v="325000"/>
    <s v="COMPRA"/>
  </r>
  <r>
    <s v="Casa o chalet independiente en Becerril de la Sierra 2693"/>
    <x v="0"/>
    <n v="750000"/>
    <x v="1"/>
    <n v="202"/>
    <x v="0"/>
    <x v="0"/>
    <x v="0"/>
    <x v="0"/>
    <x v="0"/>
    <s v=""/>
    <n v="750000"/>
    <n v="3712.871287128713"/>
    <n v="150000"/>
    <s v="COMPRA"/>
  </r>
  <r>
    <s v="Casa o chalet independiente en avenida Central  Santo Domingo2694"/>
    <x v="0"/>
    <n v="1595000"/>
    <x v="1"/>
    <n v="392"/>
    <x v="0"/>
    <x v="0"/>
    <x v="0"/>
    <x v="0"/>
    <x v="0"/>
    <s v=""/>
    <n v="1595000"/>
    <n v="4068.8775510204082"/>
    <n v="319000"/>
    <s v="COMPRA"/>
  </r>
  <r>
    <s v="Casa o chalet independiente en avenida Sancho Rosa  Fuente del Fresno2695"/>
    <x v="0"/>
    <n v="1370000"/>
    <x v="5"/>
    <n v="657"/>
    <x v="0"/>
    <x v="0"/>
    <x v="0"/>
    <x v="0"/>
    <x v="0"/>
    <s v=""/>
    <n v="1370000"/>
    <n v="2085.2359208523594"/>
    <n v="228333.33333333334"/>
    <s v="COMPRA"/>
  </r>
  <r>
    <s v="Casa o chalet independiente en calle del Norte  Santo Domingo2696"/>
    <x v="0"/>
    <n v="795000"/>
    <x v="4"/>
    <n v="230"/>
    <x v="0"/>
    <x v="0"/>
    <x v="0"/>
    <x v="0"/>
    <x v="0"/>
    <s v=""/>
    <n v="795000"/>
    <n v="3456.521739130435"/>
    <n v="198750"/>
    <s v="COMPRA"/>
  </r>
  <r>
    <s v="Casa o chalet independiente en Abeto  Navalafuente2697"/>
    <x v="0"/>
    <n v="1050000"/>
    <x v="4"/>
    <n v="428"/>
    <x v="0"/>
    <x v="0"/>
    <x v="0"/>
    <x v="0"/>
    <x v="0"/>
    <s v=""/>
    <n v="1050000"/>
    <n v="2453.2710280373831"/>
    <n v="262500"/>
    <s v="COMPRA"/>
  </r>
  <r>
    <s v="Casa o chalet independiente en callejón de la Cuesta  Santo Domingo2698"/>
    <x v="0"/>
    <n v="1375000"/>
    <x v="5"/>
    <n v="387"/>
    <x v="0"/>
    <x v="0"/>
    <x v="0"/>
    <x v="0"/>
    <x v="0"/>
    <s v=""/>
    <n v="1375000"/>
    <n v="3552.97157622739"/>
    <n v="229166.66666666666"/>
    <s v="COMPRA"/>
  </r>
  <r>
    <s v="Casa o chalet independiente en calle Alta  Santo Domingo2699"/>
    <x v="0"/>
    <n v="1795000"/>
    <x v="1"/>
    <n v="850"/>
    <x v="0"/>
    <x v="0"/>
    <x v="0"/>
    <x v="0"/>
    <x v="0"/>
    <s v=""/>
    <n v="1795000"/>
    <n v="2111.7647058823532"/>
    <n v="359000"/>
    <s v="COMPRA"/>
  </r>
  <r>
    <s v="Casa o chalet independiente en calle del Parque  Santo Domingo2700"/>
    <x v="0"/>
    <n v="1230000"/>
    <x v="1"/>
    <n v="477"/>
    <x v="0"/>
    <x v="0"/>
    <x v="0"/>
    <x v="0"/>
    <x v="0"/>
    <s v=""/>
    <n v="1230000"/>
    <n v="2578.616352201258"/>
    <n v="246000"/>
    <s v="COMPRA"/>
  </r>
  <r>
    <s v="Casa o chalet independiente en calle de Atalayuela  Santo Domingo2701"/>
    <x v="0"/>
    <n v="1595000"/>
    <x v="1"/>
    <n v="485"/>
    <x v="0"/>
    <x v="0"/>
    <x v="0"/>
    <x v="0"/>
    <x v="0"/>
    <s v=""/>
    <n v="1595000"/>
    <n v="3288.6597938144332"/>
    <n v="319000"/>
    <s v="COMPRA"/>
  </r>
  <r>
    <s v="Casa o chalet independiente en vereda del Chaparro  Fuente el Saz de Jarama2702"/>
    <x v="0"/>
    <n v="530000"/>
    <x v="5"/>
    <n v="339"/>
    <x v="0"/>
    <x v="0"/>
    <x v="0"/>
    <x v="0"/>
    <x v="0"/>
    <s v=""/>
    <n v="530000"/>
    <n v="1563.4218289085545"/>
    <n v="88333.333333333328"/>
    <s v="COMPRA"/>
  </r>
  <r>
    <s v="Casa o chalet independiente en paseo del Embajador  Ciudalcampo2703"/>
    <x v="0"/>
    <n v="1900000"/>
    <x v="1"/>
    <n v="471"/>
    <x v="0"/>
    <x v="0"/>
    <x v="0"/>
    <x v="0"/>
    <x v="0"/>
    <s v=""/>
    <n v="1900000"/>
    <n v="4033.9702760084924"/>
    <n v="380000"/>
    <s v="COMPRA"/>
  </r>
  <r>
    <s v="Casa o chalet independiente en calle la Fuente  El Molar2704"/>
    <x v="0"/>
    <n v="690000"/>
    <x v="5"/>
    <n v="664"/>
    <x v="0"/>
    <x v="0"/>
    <x v="0"/>
    <x v="0"/>
    <x v="0"/>
    <s v=""/>
    <n v="690000"/>
    <n v="1039.1566265060242"/>
    <n v="115000"/>
    <s v="COMPRA"/>
  </r>
  <r>
    <s v="Casa o chalet independiente en calle Guadarrama  92705"/>
    <x v="0"/>
    <n v="1600000"/>
    <x v="0"/>
    <n v="600"/>
    <x v="0"/>
    <x v="0"/>
    <x v="0"/>
    <x v="0"/>
    <x v="0"/>
    <s v=""/>
    <n v="1600000"/>
    <n v="2666.6666666666665"/>
    <n v="200000"/>
    <s v="COMPRA"/>
  </r>
  <r>
    <s v="Casa o chalet independiente en avenida De Las Rozas  Salud y Alegría - El Lago2706"/>
    <x v="0"/>
    <n v="740000"/>
    <x v="1"/>
    <n v="250"/>
    <x v="0"/>
    <x v="0"/>
    <x v="0"/>
    <x v="0"/>
    <x v="0"/>
    <s v=""/>
    <n v="740000"/>
    <n v="2960"/>
    <n v="148000"/>
    <s v="COMPRA"/>
  </r>
  <r>
    <s v="Casa o chalet independiente en calle de Asturias  Castillo - Campodón2707"/>
    <x v="0"/>
    <n v="1049900"/>
    <x v="4"/>
    <n v="290"/>
    <x v="0"/>
    <x v="0"/>
    <x v="0"/>
    <x v="0"/>
    <x v="0"/>
    <s v=""/>
    <n v="1049900"/>
    <n v="3620.344827586207"/>
    <n v="262475"/>
    <s v="COMPRA"/>
  </r>
  <r>
    <s v="Casa o chalet independiente en Ciudalcampo 2708"/>
    <x v="0"/>
    <n v="1980000"/>
    <x v="5"/>
    <n v="650"/>
    <x v="0"/>
    <x v="0"/>
    <x v="0"/>
    <x v="0"/>
    <x v="0"/>
    <s v=""/>
    <n v="1980000"/>
    <n v="3046.1538461538462"/>
    <n v="330000"/>
    <s v="COMPRA"/>
  </r>
  <r>
    <s v="Casa o chalet independiente en calle del Ciervo  Ciudalcampo2709"/>
    <x v="0"/>
    <n v="1600000"/>
    <x v="1"/>
    <n v="575"/>
    <x v="0"/>
    <x v="0"/>
    <x v="0"/>
    <x v="0"/>
    <x v="0"/>
    <s v=""/>
    <n v="1600000"/>
    <n v="2782.608695652174"/>
    <n v="320000"/>
    <s v="COMPRA"/>
  </r>
  <r>
    <s v="Casa o chalet independiente en principal  Valdelagua2710"/>
    <x v="0"/>
    <n v="1100000"/>
    <x v="7"/>
    <n v="887"/>
    <x v="0"/>
    <x v="0"/>
    <x v="0"/>
    <x v="0"/>
    <x v="0"/>
    <s v=""/>
    <n v="1100000"/>
    <n v="1240.1352874859076"/>
    <n v="157142.85714285713"/>
    <s v="COMPRA"/>
  </r>
  <r>
    <s v="Casa o chalet independiente en Santo Domingo 2711"/>
    <x v="0"/>
    <n v="795000"/>
    <x v="2"/>
    <n v="230"/>
    <x v="0"/>
    <x v="0"/>
    <x v="0"/>
    <x v="0"/>
    <x v="0"/>
    <s v=""/>
    <n v="795000"/>
    <n v="3456.521739130435"/>
    <n v="265000"/>
    <s v="COMPRA"/>
  </r>
  <r>
    <s v="Casa o chalet independiente en Ciudalcampo 2712"/>
    <x v="0"/>
    <n v="1600000"/>
    <x v="0"/>
    <n v="600"/>
    <x v="0"/>
    <x v="0"/>
    <x v="0"/>
    <x v="0"/>
    <x v="0"/>
    <s v=""/>
    <n v="1600000"/>
    <n v="2666.6666666666665"/>
    <n v="200000"/>
    <s v="COMPRA"/>
  </r>
  <r>
    <s v="Casa o chalet independiente en calle Alta  Santo Domingo2713"/>
    <x v="0"/>
    <n v="1795000"/>
    <x v="1"/>
    <n v="715"/>
    <x v="0"/>
    <x v="0"/>
    <x v="0"/>
    <x v="0"/>
    <x v="0"/>
    <s v=""/>
    <n v="1795000"/>
    <n v="2510.4895104895104"/>
    <n v="359000"/>
    <s v="COMPRA"/>
  </r>
  <r>
    <s v="Casa o chalet independiente en Santo Domingo 2714"/>
    <x v="0"/>
    <n v="1100000"/>
    <x v="7"/>
    <n v="650"/>
    <x v="0"/>
    <x v="0"/>
    <x v="0"/>
    <x v="0"/>
    <x v="0"/>
    <s v=""/>
    <n v="1100000"/>
    <n v="1692.3076923076924"/>
    <n v="157142.85714285713"/>
    <s v="COMPRA"/>
  </r>
  <r>
    <s v="Casa o chalet independiente en Santo Domingo 2715"/>
    <x v="0"/>
    <n v="1295000"/>
    <x v="5"/>
    <n v="470"/>
    <x v="0"/>
    <x v="0"/>
    <x v="0"/>
    <x v="0"/>
    <x v="0"/>
    <s v=""/>
    <n v="1295000"/>
    <n v="2755.3191489361702"/>
    <n v="215833.33333333334"/>
    <s v="COMPRA"/>
  </r>
  <r>
    <s v="Casa o chalet independiente en calle del Naranjo de Bulnes  Ciudalcampo2716"/>
    <x v="0"/>
    <n v="1400000"/>
    <x v="1"/>
    <n v="475"/>
    <x v="0"/>
    <x v="0"/>
    <x v="0"/>
    <x v="0"/>
    <x v="0"/>
    <s v=""/>
    <n v="1400000"/>
    <n v="2947.3684210526317"/>
    <n v="280000"/>
    <s v="COMPRA"/>
  </r>
  <r>
    <s v="Casa o chalet independiente en Luna  Santo Domingo2717"/>
    <x v="0"/>
    <n v="1100000"/>
    <x v="1"/>
    <n v="337"/>
    <x v="0"/>
    <x v="0"/>
    <x v="0"/>
    <x v="0"/>
    <x v="0"/>
    <s v=""/>
    <n v="1100000"/>
    <n v="3264.0949554896142"/>
    <n v="220000"/>
    <s v="COMPRA"/>
  </r>
  <r>
    <s v="Casa o chalet independiente en paseo del Embajador  Ciudalcampo2718"/>
    <x v="0"/>
    <n v="1545000"/>
    <x v="1"/>
    <n v="547"/>
    <x v="0"/>
    <x v="0"/>
    <x v="0"/>
    <x v="0"/>
    <x v="0"/>
    <s v=""/>
    <n v="1545000"/>
    <n v="2824.4972577696526"/>
    <n v="309000"/>
    <s v="COMPRA"/>
  </r>
  <r>
    <s v="Casa o chalet independiente en callejón Del Molar  Santo Domingo2719"/>
    <x v="0"/>
    <n v="1095000"/>
    <x v="1"/>
    <n v="300"/>
    <x v="0"/>
    <x v="0"/>
    <x v="0"/>
    <x v="0"/>
    <x v="0"/>
    <s v=""/>
    <n v="1095000"/>
    <n v="3650"/>
    <n v="219000"/>
    <s v="COMPRA"/>
  </r>
  <r>
    <s v="Casa o chalet independiente en paseo del Embajador  Ciudalcampo2720"/>
    <x v="0"/>
    <n v="1500000"/>
    <x v="1"/>
    <n v="551"/>
    <x v="0"/>
    <x v="0"/>
    <x v="0"/>
    <x v="0"/>
    <x v="0"/>
    <s v=""/>
    <n v="1500000"/>
    <n v="2722.323049001815"/>
    <n v="300000"/>
    <s v="COMPRA"/>
  </r>
  <r>
    <s v="Casa o chalet independiente en Ciudalcampo 2721"/>
    <x v="0"/>
    <n v="1595000"/>
    <x v="5"/>
    <n v="700"/>
    <x v="0"/>
    <x v="0"/>
    <x v="0"/>
    <x v="0"/>
    <x v="0"/>
    <s v=""/>
    <n v="1595000"/>
    <n v="2278.5714285714284"/>
    <n v="265833.33333333331"/>
    <s v="COMPRA"/>
  </r>
  <r>
    <s v="Casa o chalet independiente en cerro del toro  Ciudalcampo2722"/>
    <x v="0"/>
    <n v="1990000"/>
    <x v="1"/>
    <n v="660"/>
    <x v="0"/>
    <x v="0"/>
    <x v="0"/>
    <x v="0"/>
    <x v="0"/>
    <s v=""/>
    <n v="1990000"/>
    <n v="3015.151515151515"/>
    <n v="398000"/>
    <s v="COMPRA"/>
  </r>
  <r>
    <s v="Casa o chalet independiente en callejón de la cuesta  Santo Domingo2723"/>
    <x v="0"/>
    <n v="1375000"/>
    <x v="5"/>
    <n v="450"/>
    <x v="0"/>
    <x v="0"/>
    <x v="0"/>
    <x v="0"/>
    <x v="0"/>
    <s v=""/>
    <n v="1375000"/>
    <n v="3055.5555555555557"/>
    <n v="229166.66666666666"/>
    <s v="COMPRA"/>
  </r>
  <r>
    <s v="Casa o chalet independiente en calle Yerupaja  Ciudalcampo2724"/>
    <x v="0"/>
    <n v="1450000"/>
    <x v="5"/>
    <n v="500"/>
    <x v="0"/>
    <x v="0"/>
    <x v="0"/>
    <x v="0"/>
    <x v="0"/>
    <s v=""/>
    <n v="1450000"/>
    <n v="2900"/>
    <n v="241666.66666666666"/>
    <s v="COMPRA"/>
  </r>
  <r>
    <s v="Casa o chalet independiente en Santo Domingo 2725"/>
    <x v="0"/>
    <n v="1190000"/>
    <x v="4"/>
    <n v="360"/>
    <x v="0"/>
    <x v="0"/>
    <x v="0"/>
    <x v="0"/>
    <x v="0"/>
    <s v=""/>
    <n v="1190000"/>
    <n v="3305.5555555555557"/>
    <n v="297500"/>
    <s v="COMPRA"/>
  </r>
  <r>
    <s v="Casa o chalet independiente en Ciudalcampo 2726"/>
    <x v="0"/>
    <n v="1395000"/>
    <x v="5"/>
    <n v="643"/>
    <x v="0"/>
    <x v="0"/>
    <x v="0"/>
    <x v="0"/>
    <x v="0"/>
    <s v=""/>
    <n v="1395000"/>
    <n v="2169.5178849144636"/>
    <n v="232500"/>
    <s v="COMPRA"/>
  </r>
  <r>
    <s v="Casa o chalet independiente en Santo Domingo 2727"/>
    <x v="0"/>
    <n v="1295000"/>
    <x v="1"/>
    <n v="553"/>
    <x v="0"/>
    <x v="0"/>
    <x v="0"/>
    <x v="0"/>
    <x v="0"/>
    <s v=""/>
    <n v="1295000"/>
    <n v="2341.7721518987341"/>
    <n v="259000"/>
    <s v="COMPRA"/>
  </r>
  <r>
    <s v="Casa o chalet independiente en avenida del Guadalix  Ciudalcampo2728"/>
    <x v="0"/>
    <n v="1485000"/>
    <x v="1"/>
    <n v="475"/>
    <x v="0"/>
    <x v="0"/>
    <x v="0"/>
    <x v="0"/>
    <x v="0"/>
    <s v=""/>
    <n v="1485000"/>
    <n v="3126.3157894736842"/>
    <n v="297000"/>
    <s v="COMPRA"/>
  </r>
  <r>
    <s v="Casa o chalet independiente en Santo Domingo 2729"/>
    <x v="0"/>
    <n v="1695000"/>
    <x v="1"/>
    <n v="361"/>
    <x v="0"/>
    <x v="0"/>
    <x v="0"/>
    <x v="0"/>
    <x v="0"/>
    <s v=""/>
    <n v="1695000"/>
    <n v="4695.2908587257616"/>
    <n v="339000"/>
    <s v="COMPRA"/>
  </r>
  <r>
    <s v="Casa o chalet independiente en calle Olmo  Ciudalcampo2730"/>
    <x v="0"/>
    <n v="1725000"/>
    <x v="7"/>
    <n v="935"/>
    <x v="0"/>
    <x v="0"/>
    <x v="0"/>
    <x v="0"/>
    <x v="0"/>
    <s v=""/>
    <n v="1725000"/>
    <n v="1844.9197860962568"/>
    <n v="246428.57142857142"/>
    <s v="COMPRA"/>
  </r>
  <r>
    <s v="Casa o chalet independiente en Santo Domingo 2731"/>
    <x v="0"/>
    <n v="1150000"/>
    <x v="7"/>
    <n v="294"/>
    <x v="0"/>
    <x v="0"/>
    <x v="0"/>
    <x v="0"/>
    <x v="0"/>
    <s v=""/>
    <n v="1150000"/>
    <n v="3911.5646258503402"/>
    <n v="164285.71428571429"/>
    <s v="COMPRA"/>
  </r>
  <r>
    <s v="Casa o chalet independiente en Ciudalcampo 2732"/>
    <x v="0"/>
    <n v="1590000"/>
    <x v="4"/>
    <n v="400"/>
    <x v="0"/>
    <x v="0"/>
    <x v="0"/>
    <x v="0"/>
    <x v="0"/>
    <s v=""/>
    <n v="1590000"/>
    <n v="3975"/>
    <n v="397500"/>
    <s v="COMPRA"/>
  </r>
  <r>
    <s v="Casa o chalet independiente en calle Volga  Ciudalcampo2733"/>
    <x v="0"/>
    <n v="1595000"/>
    <x v="7"/>
    <n v="500"/>
    <x v="0"/>
    <x v="0"/>
    <x v="0"/>
    <x v="0"/>
    <x v="0"/>
    <s v=""/>
    <n v="1595000"/>
    <n v="3190"/>
    <n v="227857.14285714287"/>
    <s v="COMPRA"/>
  </r>
  <r>
    <s v="Casa o chalet independiente en Principal  Valdelagua2734"/>
    <x v="0"/>
    <n v="1395000"/>
    <x v="1"/>
    <n v="495"/>
    <x v="0"/>
    <x v="0"/>
    <x v="0"/>
    <x v="0"/>
    <x v="0"/>
    <s v=""/>
    <n v="1395000"/>
    <n v="2818.181818181818"/>
    <n v="279000"/>
    <s v="COMPRA"/>
  </r>
  <r>
    <s v="Casa o chalet independiente en Ciudalcampo 2735"/>
    <x v="0"/>
    <n v="1950000"/>
    <x v="1"/>
    <n v="450"/>
    <x v="0"/>
    <x v="0"/>
    <x v="0"/>
    <x v="0"/>
    <x v="0"/>
    <s v=""/>
    <n v="1950000"/>
    <n v="4333.333333333333"/>
    <n v="390000"/>
    <s v="COMPRA"/>
  </r>
  <r>
    <s v="Casa o chalet independiente en Ciudalcampo 2736"/>
    <x v="0"/>
    <n v="1680000"/>
    <x v="5"/>
    <n v="495"/>
    <x v="0"/>
    <x v="0"/>
    <x v="0"/>
    <x v="0"/>
    <x v="0"/>
    <s v=""/>
    <n v="1680000"/>
    <n v="3393.939393939394"/>
    <n v="280000"/>
    <s v="COMPRA"/>
  </r>
  <r>
    <s v="Casa o chalet independiente en avenida Central  Santo Domingo2737"/>
    <x v="0"/>
    <n v="1595000"/>
    <x v="1"/>
    <n v="400"/>
    <x v="0"/>
    <x v="0"/>
    <x v="0"/>
    <x v="0"/>
    <x v="0"/>
    <s v=""/>
    <n v="1595000"/>
    <n v="3987.5"/>
    <n v="319000"/>
    <s v="COMPRA"/>
  </r>
  <r>
    <s v="Casa o chalet independiente en avenida Sancho Rosa  Fuente del Fresno2738"/>
    <x v="0"/>
    <n v="1370000"/>
    <x v="1"/>
    <n v="650"/>
    <x v="0"/>
    <x v="0"/>
    <x v="0"/>
    <x v="0"/>
    <x v="0"/>
    <s v=""/>
    <n v="1370000"/>
    <n v="2107.6923076923076"/>
    <n v="274000"/>
    <s v="COMPRA"/>
  </r>
  <r>
    <s v="Casa o chalet independiente en Los Satélites - Roza Martín  Majadahonda2739"/>
    <x v="0"/>
    <n v="1640000"/>
    <x v="4"/>
    <n v="460"/>
    <x v="0"/>
    <x v="0"/>
    <x v="0"/>
    <x v="0"/>
    <x v="0"/>
    <s v=""/>
    <n v="1640000"/>
    <n v="3565.217391304348"/>
    <n v="410000"/>
    <s v="COMPRA"/>
  </r>
  <r>
    <s v="Casa o chalet independiente en calle Vizcaya  s/n2740"/>
    <x v="0"/>
    <n v="1225000"/>
    <x v="1"/>
    <n v="444"/>
    <x v="0"/>
    <x v="0"/>
    <x v="0"/>
    <x v="0"/>
    <x v="0"/>
    <s v=""/>
    <n v="1225000"/>
    <n v="2759.0090090090089"/>
    <n v="245000"/>
    <s v="COMPRA"/>
  </r>
  <r>
    <s v="Casa o chalet independiente en calle Veintinueve  172741"/>
    <x v="0"/>
    <n v="619900"/>
    <x v="1"/>
    <n v="266"/>
    <x v="0"/>
    <x v="0"/>
    <x v="0"/>
    <x v="0"/>
    <x v="0"/>
    <s v=""/>
    <n v="619900"/>
    <n v="2330.4511278195487"/>
    <n v="123980"/>
    <s v="COMPRA"/>
  </r>
  <r>
    <s v="Casa o chalet independiente en calle Catorce  Navalquejigo - Los Arroyos2742"/>
    <x v="0"/>
    <n v="669900"/>
    <x v="5"/>
    <n v="330"/>
    <x v="0"/>
    <x v="0"/>
    <x v="0"/>
    <x v="0"/>
    <x v="0"/>
    <s v=""/>
    <n v="669900"/>
    <n v="2030"/>
    <n v="111650"/>
    <s v="COMPRA"/>
  </r>
  <r>
    <s v="Casa o chalet independiente en calle Miguel de Cervantes  La Cárcaba - El Encinar - Montemolinos2743"/>
    <x v="0"/>
    <n v="579900"/>
    <x v="1"/>
    <n v="452"/>
    <x v="0"/>
    <x v="0"/>
    <x v="0"/>
    <x v="0"/>
    <x v="0"/>
    <s v=""/>
    <n v="579900"/>
    <n v="1282.9646017699115"/>
    <n v="115980"/>
    <s v="COMPRA"/>
  </r>
  <r>
    <s v="Casa o chalet independiente en calle Monte Umbrío  Ciudalcampo2744"/>
    <x v="0"/>
    <n v="1650000"/>
    <x v="5"/>
    <n v="535"/>
    <x v="0"/>
    <x v="0"/>
    <x v="0"/>
    <x v="0"/>
    <x v="0"/>
    <s v=""/>
    <n v="1650000"/>
    <n v="3084.1121495327102"/>
    <n v="275000"/>
    <s v="COMPRA"/>
  </r>
  <r>
    <s v="Casa o chalet independiente en Monte Rozas  Las Rozas de Madrid2745"/>
    <x v="0"/>
    <n v="1560000"/>
    <x v="4"/>
    <n v="590"/>
    <x v="0"/>
    <x v="0"/>
    <x v="0"/>
    <x v="0"/>
    <x v="0"/>
    <s v=""/>
    <n v="1560000"/>
    <n v="2644.0677966101694"/>
    <n v="390000"/>
    <s v="COMPRA"/>
  </r>
  <r>
    <s v="Casa o chalet independiente en Bonanza  Boadilla del Monte2746"/>
    <x v="0"/>
    <n v="1090000"/>
    <x v="7"/>
    <n v="650"/>
    <x v="0"/>
    <x v="0"/>
    <x v="0"/>
    <x v="0"/>
    <x v="0"/>
    <s v=""/>
    <n v="1090000"/>
    <n v="1676.9230769230769"/>
    <n v="155714.28571428571"/>
    <s v="COMPRA"/>
  </r>
  <r>
    <s v="Casa o chalet independiente en Valdecabañas  Boadilla del Monte2747"/>
    <x v="0"/>
    <n v="1850000"/>
    <x v="5"/>
    <n v="500"/>
    <x v="0"/>
    <x v="0"/>
    <x v="0"/>
    <x v="0"/>
    <x v="0"/>
    <s v=""/>
    <n v="1850000"/>
    <n v="3700"/>
    <n v="308333.33333333331"/>
    <s v="COMPRA"/>
  </r>
  <r>
    <s v="Casa o chalet independiente en Monteclaro  Pozuelo de Alarcón2748"/>
    <x v="0"/>
    <n v="1875000"/>
    <x v="5"/>
    <n v="452"/>
    <x v="0"/>
    <x v="0"/>
    <x v="0"/>
    <x v="0"/>
    <x v="0"/>
    <s v=""/>
    <n v="1875000"/>
    <n v="4148.2300884955748"/>
    <n v="312500"/>
    <s v="COMPRA"/>
  </r>
  <r>
    <s v="Casa o chalet independiente en Las Matas- Peñascales  Las Rozas de Madrid2749"/>
    <x v="0"/>
    <n v="1156000"/>
    <x v="5"/>
    <n v="341"/>
    <x v="0"/>
    <x v="0"/>
    <x v="0"/>
    <x v="0"/>
    <x v="0"/>
    <s v=""/>
    <n v="1156000"/>
    <n v="3390.0293255131965"/>
    <n v="192666.66666666666"/>
    <s v="COMPRA"/>
  </r>
  <r>
    <s v="Casa o chalet independiente en Ciudalcampo 2750"/>
    <x v="0"/>
    <n v="1725000"/>
    <x v="7"/>
    <n v="874"/>
    <x v="0"/>
    <x v="0"/>
    <x v="0"/>
    <x v="0"/>
    <x v="0"/>
    <s v=""/>
    <n v="1725000"/>
    <n v="1973.6842105263158"/>
    <n v="246428.57142857142"/>
    <s v="COMPRA"/>
  </r>
  <r>
    <s v="Casa o chalet independiente en Ciudalcampo 2751"/>
    <x v="0"/>
    <n v="1725000"/>
    <x v="7"/>
    <n v="874"/>
    <x v="0"/>
    <x v="0"/>
    <x v="0"/>
    <x v="0"/>
    <x v="0"/>
    <s v=""/>
    <n v="1725000"/>
    <n v="1973.6842105263158"/>
    <n v="246428.57142857142"/>
    <s v="COMPRA"/>
  </r>
  <r>
    <s v="Casa o chalet independiente en Alpedrete 2752"/>
    <x v="0"/>
    <n v="1050000"/>
    <x v="5"/>
    <n v="778"/>
    <x v="0"/>
    <x v="0"/>
    <x v="0"/>
    <x v="0"/>
    <x v="0"/>
    <s v=""/>
    <n v="1050000"/>
    <n v="1349.6143958868895"/>
    <n v="175000"/>
    <s v="COMPRA"/>
  </r>
  <r>
    <s v="Casa o chalet independiente en Ciudalcampo 2753"/>
    <x v="0"/>
    <n v="1680000"/>
    <x v="5"/>
    <n v="495"/>
    <x v="0"/>
    <x v="0"/>
    <x v="0"/>
    <x v="0"/>
    <x v="0"/>
    <s v=""/>
    <n v="1680000"/>
    <n v="3393.939393939394"/>
    <n v="280000"/>
    <s v="COMPRA"/>
  </r>
  <r>
    <s v="Casa o chalet independiente en Portillo de la Mina  Fontenebro - Altavista2754"/>
    <x v="0"/>
    <n v="999000"/>
    <x v="0"/>
    <n v="361"/>
    <x v="0"/>
    <x v="0"/>
    <x v="0"/>
    <x v="0"/>
    <x v="0"/>
    <s v=""/>
    <n v="999000"/>
    <n v="2767.3130193905818"/>
    <n v="124875"/>
    <s v="COMPRA"/>
  </r>
  <r>
    <s v="Casa o chalet independiente en Cerro Alarcón  Valdemorillo2755"/>
    <x v="0"/>
    <n v="799000"/>
    <x v="0"/>
    <n v="715"/>
    <x v="0"/>
    <x v="0"/>
    <x v="0"/>
    <x v="0"/>
    <x v="0"/>
    <s v=""/>
    <n v="799000"/>
    <n v="1117.4825174825176"/>
    <n v="99875"/>
    <s v="COMPRA"/>
  </r>
  <r>
    <s v="Casa o chalet independiente en Raya del Palancar - Guadamonte  Villanueva de la Cañada2756"/>
    <x v="0"/>
    <n v="1500000"/>
    <x v="4"/>
    <n v="474"/>
    <x v="0"/>
    <x v="0"/>
    <x v="0"/>
    <x v="0"/>
    <x v="0"/>
    <s v=""/>
    <n v="1500000"/>
    <n v="3164.5569620253164"/>
    <n v="375000"/>
    <s v="COMPRA"/>
  </r>
  <r>
    <s v="Casa o chalet independiente en Marazuela- El Torreón  Las Rozas de Madrid2757"/>
    <x v="0"/>
    <n v="1199000"/>
    <x v="7"/>
    <n v="509"/>
    <x v="0"/>
    <x v="0"/>
    <x v="0"/>
    <x v="0"/>
    <x v="0"/>
    <s v=""/>
    <n v="1199000"/>
    <n v="2355.599214145383"/>
    <n v="171285.71428571429"/>
    <s v="COMPRA"/>
  </r>
  <r>
    <s v="Casa o chalet independiente en Valdelagua 2758"/>
    <x v="0"/>
    <n v="1200000"/>
    <x v="5"/>
    <n v="1203"/>
    <x v="0"/>
    <x v="0"/>
    <x v="0"/>
    <x v="0"/>
    <x v="0"/>
    <s v=""/>
    <n v="1200000"/>
    <n v="997.5062344139651"/>
    <n v="200000"/>
    <s v="COMPRA"/>
  </r>
  <r>
    <s v="Casa o chalet independiente en avenida de las encinas  Ciudalcampo2759"/>
    <x v="0"/>
    <n v="1695000"/>
    <x v="4"/>
    <n v="420"/>
    <x v="0"/>
    <x v="0"/>
    <x v="0"/>
    <x v="0"/>
    <x v="0"/>
    <s v=""/>
    <n v="1695000"/>
    <n v="4035.7142857142858"/>
    <n v="423750"/>
    <s v="COMPRA"/>
  </r>
  <r>
    <s v="Casa o chalet independiente en Molino de la Hoz  Las Rozas de Madrid2760"/>
    <x v="0"/>
    <n v="1950000"/>
    <x v="1"/>
    <n v="800"/>
    <x v="0"/>
    <x v="0"/>
    <x v="0"/>
    <x v="0"/>
    <x v="0"/>
    <s v=""/>
    <n v="1950000"/>
    <n v="2437.5"/>
    <n v="390000"/>
    <s v="COMPRA"/>
  </r>
  <r>
    <s v="Casa o chalet independiente en Ciudalcampo 2761"/>
    <x v="0"/>
    <n v="1500000"/>
    <x v="1"/>
    <n v="613"/>
    <x v="0"/>
    <x v="0"/>
    <x v="0"/>
    <x v="0"/>
    <x v="0"/>
    <s v=""/>
    <n v="1500000"/>
    <n v="2446.9820554649268"/>
    <n v="300000"/>
    <s v="COMPRA"/>
  </r>
  <r>
    <s v="Casa o chalet independiente en Becerril de la Sierra 2762"/>
    <x v="0"/>
    <n v="750000"/>
    <x v="1"/>
    <n v="202"/>
    <x v="0"/>
    <x v="0"/>
    <x v="0"/>
    <x v="0"/>
    <x v="0"/>
    <s v=""/>
    <n v="750000"/>
    <n v="3712.871287128713"/>
    <n v="150000"/>
    <s v="COMPRA"/>
  </r>
  <r>
    <s v="Casa o chalet independiente en calle Castaño  Zona norte2763"/>
    <x v="0"/>
    <n v="1145000"/>
    <x v="1"/>
    <n v="369"/>
    <x v="0"/>
    <x v="0"/>
    <x v="0"/>
    <x v="0"/>
    <x v="0"/>
    <s v=""/>
    <n v="1145000"/>
    <n v="3102.981029810298"/>
    <n v="229000"/>
    <s v="COMPRA"/>
  </r>
  <r>
    <s v="Casa o chalet independiente en Club de Golf  Las Rozas de Madrid2764"/>
    <x v="0"/>
    <n v="1530000"/>
    <x v="1"/>
    <n v="573"/>
    <x v="0"/>
    <x v="0"/>
    <x v="0"/>
    <x v="0"/>
    <x v="0"/>
    <s v=""/>
    <n v="1530000"/>
    <n v="2670.1570680628274"/>
    <n v="306000"/>
    <s v="COMPRA"/>
  </r>
  <r>
    <s v="Casa o chalet independiente en Villafranca del Castillo  Villanueva de la Cañada2765"/>
    <x v="0"/>
    <n v="1390000"/>
    <x v="1"/>
    <n v="497"/>
    <x v="0"/>
    <x v="0"/>
    <x v="0"/>
    <x v="0"/>
    <x v="0"/>
    <s v=""/>
    <n v="1390000"/>
    <n v="2796.7806841046277"/>
    <n v="278000"/>
    <s v="COMPRA"/>
  </r>
  <r>
    <s v="Casa o chalet independiente en calle Bosque  s/n2766"/>
    <x v="0"/>
    <n v="850000"/>
    <x v="4"/>
    <n v="258"/>
    <x v="0"/>
    <x v="0"/>
    <x v="0"/>
    <x v="0"/>
    <x v="0"/>
    <s v=""/>
    <n v="850000"/>
    <n v="3294.5736434108526"/>
    <n v="212500"/>
    <s v="COMPRA"/>
  </r>
  <r>
    <s v="Casa o chalet independiente en Valdecabañas  Boadilla del Monte2767"/>
    <x v="0"/>
    <n v="1380000"/>
    <x v="4"/>
    <n v="400"/>
    <x v="0"/>
    <x v="0"/>
    <x v="0"/>
    <x v="0"/>
    <x v="0"/>
    <s v=""/>
    <n v="1380000"/>
    <n v="3450"/>
    <n v="345000"/>
    <s v="COMPRA"/>
  </r>
  <r>
    <s v="Casa o chalet independiente en Valdecabañas  Boadilla del Monte2768"/>
    <x v="0"/>
    <n v="1380000"/>
    <x v="4"/>
    <n v="400"/>
    <x v="0"/>
    <x v="0"/>
    <x v="0"/>
    <x v="0"/>
    <x v="0"/>
    <s v=""/>
    <n v="1380000"/>
    <n v="3450"/>
    <n v="345000"/>
    <s v="COMPRA"/>
  </r>
  <r>
    <s v="Casa o chalet independiente en guadarrama  Ciudalcampo2769"/>
    <x v="0"/>
    <n v="1600000"/>
    <x v="5"/>
    <n v="556"/>
    <x v="0"/>
    <x v="0"/>
    <x v="0"/>
    <x v="0"/>
    <x v="0"/>
    <s v=""/>
    <n v="1600000"/>
    <n v="2877.6978417266187"/>
    <n v="266666.66666666669"/>
    <s v="COMPRA"/>
  </r>
  <r>
    <s v="Casa o chalet independiente en camino Viejo Del Casar  Fuente el Saz de Jarama2770"/>
    <x v="0"/>
    <n v="1350000"/>
    <x v="1"/>
    <n v="474"/>
    <x v="0"/>
    <x v="0"/>
    <x v="0"/>
    <x v="0"/>
    <x v="0"/>
    <s v=""/>
    <n v="1350000"/>
    <n v="2848.1012658227846"/>
    <n v="270000"/>
    <s v="COMPRA"/>
  </r>
  <r>
    <s v="Casa o chalet independiente en calle Monte Umbrío  Ciudalcampo2771"/>
    <x v="0"/>
    <n v="1650000"/>
    <x v="5"/>
    <n v="535"/>
    <x v="0"/>
    <x v="0"/>
    <x v="0"/>
    <x v="0"/>
    <x v="0"/>
    <s v=""/>
    <n v="1650000"/>
    <n v="3084.1121495327102"/>
    <n v="275000"/>
    <s v="COMPRA"/>
  </r>
  <r>
    <s v="Casa o chalet independiente en paseo del Embajador  Ciudalcampo2772"/>
    <x v="0"/>
    <n v="1545000"/>
    <x v="1"/>
    <n v="408"/>
    <x v="0"/>
    <x v="0"/>
    <x v="0"/>
    <x v="0"/>
    <x v="0"/>
    <s v=""/>
    <n v="1545000"/>
    <n v="3786.7647058823532"/>
    <n v="309000"/>
    <s v="COMPRA"/>
  </r>
  <r>
    <s v="Casa o chalet independiente en calle de Biarritz  Fuente del Fresno2773"/>
    <x v="0"/>
    <n v="1795000"/>
    <x v="7"/>
    <n v="760"/>
    <x v="0"/>
    <x v="0"/>
    <x v="0"/>
    <x v="0"/>
    <x v="0"/>
    <s v=""/>
    <n v="1795000"/>
    <n v="2361.8421052631579"/>
    <n v="256428.57142857142"/>
    <s v="COMPRA"/>
  </r>
  <r>
    <s v="Casa o chalet independiente en paseo del Embajador  Ciudalcampo2774"/>
    <x v="0"/>
    <n v="1570000"/>
    <x v="4"/>
    <n v="398"/>
    <x v="0"/>
    <x v="0"/>
    <x v="0"/>
    <x v="0"/>
    <x v="0"/>
    <s v=""/>
    <n v="1570000"/>
    <n v="3944.7236180904524"/>
    <n v="392500"/>
    <s v="COMPRA"/>
  </r>
  <r>
    <s v="Casa o chalet independiente en Alta  Santo Domingo2775"/>
    <x v="0"/>
    <n v="1795000"/>
    <x v="1"/>
    <n v="1259"/>
    <x v="0"/>
    <x v="0"/>
    <x v="0"/>
    <x v="0"/>
    <x v="0"/>
    <s v=""/>
    <n v="1795000"/>
    <n v="1425.734710087371"/>
    <n v="359000"/>
    <s v="COMPRA"/>
  </r>
  <r>
    <s v="Casa o chalet independiente en calle de la Luna  Santo Domingo2776"/>
    <x v="0"/>
    <n v="1190000"/>
    <x v="4"/>
    <n v="336"/>
    <x v="0"/>
    <x v="0"/>
    <x v="0"/>
    <x v="0"/>
    <x v="0"/>
    <s v=""/>
    <n v="1190000"/>
    <n v="3541.6666666666665"/>
    <n v="297500"/>
    <s v="COMPRA"/>
  </r>
  <r>
    <s v="Casa o chalet independiente en Bosque  Santo Domingo2777"/>
    <x v="0"/>
    <n v="1200000"/>
    <x v="5"/>
    <n v="968"/>
    <x v="0"/>
    <x v="0"/>
    <x v="0"/>
    <x v="0"/>
    <x v="0"/>
    <s v=""/>
    <n v="1200000"/>
    <n v="1239.6694214876034"/>
    <n v="200000"/>
    <s v="COMPRA"/>
  </r>
  <r>
    <s v="Casa o chalet independiente en calle del Ciervo  Ciudalcampo2778"/>
    <x v="0"/>
    <n v="1600000"/>
    <x v="1"/>
    <n v="629"/>
    <x v="0"/>
    <x v="0"/>
    <x v="0"/>
    <x v="0"/>
    <x v="0"/>
    <s v=""/>
    <n v="1600000"/>
    <n v="2543.7201907790145"/>
    <n v="320000"/>
    <s v="COMPRA"/>
  </r>
  <r>
    <s v="Casa o chalet independiente en oso  Ciudalcampo2779"/>
    <x v="0"/>
    <n v="1675000"/>
    <x v="1"/>
    <n v="513"/>
    <x v="0"/>
    <x v="0"/>
    <x v="0"/>
    <x v="0"/>
    <x v="0"/>
    <s v=""/>
    <n v="1675000"/>
    <n v="3265.1072124756333"/>
    <n v="335000"/>
    <s v="COMPRA"/>
  </r>
  <r>
    <s v="Casa o chalet independiente en paseo del Embajador  Ciudalcampo2780"/>
    <x v="0"/>
    <n v="1900000"/>
    <x v="1"/>
    <n v="480"/>
    <x v="0"/>
    <x v="0"/>
    <x v="0"/>
    <x v="0"/>
    <x v="0"/>
    <s v=""/>
    <n v="1900000"/>
    <n v="3958.3333333333335"/>
    <n v="380000"/>
    <s v="COMPRA"/>
  </r>
  <r>
    <s v="Casa o chalet independiente en calle Playa de Formentor  Valdecabañas2781"/>
    <x v="0"/>
    <n v="1300000"/>
    <x v="1"/>
    <n v="400"/>
    <x v="0"/>
    <x v="0"/>
    <x v="0"/>
    <x v="0"/>
    <x v="0"/>
    <s v=""/>
    <n v="1300000"/>
    <n v="3250"/>
    <n v="260000"/>
    <s v="COMPRA"/>
  </r>
  <r>
    <s v="Casa o chalet independiente en Santo Domingo 2782"/>
    <x v="0"/>
    <n v="1595000"/>
    <x v="1"/>
    <n v="480"/>
    <x v="0"/>
    <x v="0"/>
    <x v="0"/>
    <x v="0"/>
    <x v="0"/>
    <s v=""/>
    <n v="1595000"/>
    <n v="3322.9166666666665"/>
    <n v="319000"/>
    <s v="COMPRA"/>
  </r>
  <r>
    <s v="Casa o chalet independiente en Torrejón de la Calzada 2783"/>
    <x v="0"/>
    <n v="615000"/>
    <x v="1"/>
    <n v="441"/>
    <x v="0"/>
    <x v="0"/>
    <x v="0"/>
    <x v="0"/>
    <x v="0"/>
    <s v=""/>
    <n v="615000"/>
    <n v="1394.5578231292518"/>
    <n v="123000"/>
    <s v="COMPRA"/>
  </r>
  <r>
    <s v="Casa o chalet independiente en Griñón 2784"/>
    <x v="0"/>
    <n v="589000"/>
    <x v="1"/>
    <n v="400"/>
    <x v="0"/>
    <x v="0"/>
    <x v="0"/>
    <x v="0"/>
    <x v="0"/>
    <s v=""/>
    <n v="589000"/>
    <n v="1472.5"/>
    <n v="117800"/>
    <s v="COMPRA"/>
  </r>
  <r>
    <s v="Casa o chalet independiente en Molino de la Hoz  Las Rozas de Madrid2785"/>
    <x v="0"/>
    <n v="1830000"/>
    <x v="0"/>
    <n v="1267"/>
    <x v="0"/>
    <x v="0"/>
    <x v="0"/>
    <x v="0"/>
    <x v="0"/>
    <s v=""/>
    <n v="1830000"/>
    <n v="1444.3567482241515"/>
    <n v="228750"/>
    <s v="COMPRA"/>
  </r>
  <r>
    <s v="Casa o chalet independiente en La Cabaña  Pozuelo de Alarcón2786"/>
    <x v="0"/>
    <n v="1490000"/>
    <x v="5"/>
    <n v="430"/>
    <x v="0"/>
    <x v="0"/>
    <x v="0"/>
    <x v="0"/>
    <x v="0"/>
    <s v=""/>
    <n v="1490000"/>
    <n v="3465.1162790697676"/>
    <n v="248333.33333333334"/>
    <s v="COMPRA"/>
  </r>
  <r>
    <s v="Casa o chalet independiente en calle Lamiaco  El Plantío2787"/>
    <x v="0"/>
    <n v="2490000"/>
    <x v="7"/>
    <n v="1554"/>
    <x v="0"/>
    <x v="0"/>
    <x v="0"/>
    <x v="0"/>
    <x v="0"/>
    <s v=""/>
    <n v="2490000"/>
    <n v="1602.3166023166023"/>
    <n v="355714.28571428574"/>
    <s v="COMPRA"/>
  </r>
  <r>
    <s v="Casa o chalet independiente en calle Lamiaco  El Plantío2788"/>
    <x v="0"/>
    <n v="2490000"/>
    <x v="7"/>
    <n v="1554"/>
    <x v="0"/>
    <x v="0"/>
    <x v="0"/>
    <x v="0"/>
    <x v="0"/>
    <s v=""/>
    <n v="2490000"/>
    <n v="1602.3166023166023"/>
    <n v="355714.28571428574"/>
    <s v="COMPRA"/>
  </r>
  <r>
    <s v="Casa o chalet independiente en calle Lamiaco  El Plantío2789"/>
    <x v="0"/>
    <n v="2490000"/>
    <x v="7"/>
    <n v="1554"/>
    <x v="0"/>
    <x v="0"/>
    <x v="0"/>
    <x v="0"/>
    <x v="0"/>
    <s v=""/>
    <n v="2490000"/>
    <n v="1602.3166023166023"/>
    <n v="355714.28571428574"/>
    <s v="COMPRA"/>
  </r>
  <r>
    <s v="Casa o chalet independiente en calle Lamiaco  El Plantío2790"/>
    <x v="0"/>
    <n v="2490000"/>
    <x v="7"/>
    <n v="1554"/>
    <x v="0"/>
    <x v="0"/>
    <x v="0"/>
    <x v="0"/>
    <x v="0"/>
    <s v=""/>
    <n v="2490000"/>
    <n v="1602.3166023166023"/>
    <n v="355714.28571428574"/>
    <s v="COMPRA"/>
  </r>
  <r>
    <s v="Casa o chalet independiente en calle Chopera  Valdeolmos-Alalpardo2791"/>
    <x v="0"/>
    <n v="850000"/>
    <x v="5"/>
    <n v="519"/>
    <x v="0"/>
    <x v="0"/>
    <x v="0"/>
    <x v="0"/>
    <x v="0"/>
    <s v=""/>
    <n v="850000"/>
    <n v="1637.7649325626205"/>
    <n v="141666.66666666666"/>
    <s v="COMPRA"/>
  </r>
  <r>
    <s v="Casa o chalet independiente en calle del Camino de Hoyarrasa  La Moraleja urbanización2792"/>
    <x v="0"/>
    <n v="2950000"/>
    <x v="5"/>
    <n v="700"/>
    <x v="0"/>
    <x v="0"/>
    <x v="0"/>
    <x v="0"/>
    <x v="0"/>
    <s v=""/>
    <n v="2950000"/>
    <n v="4214.2857142857147"/>
    <n v="491666.66666666669"/>
    <s v="COMPRA"/>
  </r>
  <r>
    <s v="Casa o chalet independiente en La Moraleja urbanización  La Moraleja2793"/>
    <x v="0"/>
    <n v="2790000"/>
    <x v="1"/>
    <n v="405"/>
    <x v="0"/>
    <x v="0"/>
    <x v="0"/>
    <x v="0"/>
    <x v="0"/>
    <s v=""/>
    <n v="2790000"/>
    <n v="6888.8888888888887"/>
    <n v="558000"/>
    <s v="COMPRA"/>
  </r>
  <r>
    <s v="Casa o chalet independiente en Valdepastores - Las Encinas  Boadilla del Monte2794"/>
    <x v="0"/>
    <n v="1699000"/>
    <x v="4"/>
    <n v="450"/>
    <x v="0"/>
    <x v="0"/>
    <x v="0"/>
    <x v="0"/>
    <x v="0"/>
    <s v=""/>
    <n v="1699000"/>
    <n v="3775.5555555555557"/>
    <n v="424750"/>
    <s v="COMPRA"/>
  </r>
  <r>
    <s v="Casa o chalet independiente en Santo Domingo  Santo Domingo2795"/>
    <x v="0"/>
    <n v="1100000"/>
    <x v="0"/>
    <n v="645"/>
    <x v="0"/>
    <x v="0"/>
    <x v="0"/>
    <x v="0"/>
    <x v="0"/>
    <s v=""/>
    <n v="1100000"/>
    <n v="1705.4263565891472"/>
    <n v="137500"/>
    <s v="COMPRA"/>
  </r>
  <r>
    <s v="Casa o chalet independiente en Santo Domingo 2796"/>
    <x v="0"/>
    <n v="1190000"/>
    <x v="4"/>
    <n v="360"/>
    <x v="0"/>
    <x v="0"/>
    <x v="0"/>
    <x v="0"/>
    <x v="0"/>
    <s v=""/>
    <n v="1190000"/>
    <n v="3305.5555555555557"/>
    <n v="297500"/>
    <s v="COMPRA"/>
  </r>
  <r>
    <s v="Casa o chalet independiente en Ciudalcampo 2797"/>
    <x v="0"/>
    <n v="1900000"/>
    <x v="1"/>
    <n v="480"/>
    <x v="0"/>
    <x v="0"/>
    <x v="0"/>
    <x v="0"/>
    <x v="0"/>
    <s v=""/>
    <n v="1900000"/>
    <n v="3958.3333333333335"/>
    <n v="380000"/>
    <s v="COMPRA"/>
  </r>
  <r>
    <s v="Casa o chalet independiente en calle Navarra  s/n2798"/>
    <x v="0"/>
    <n v="780000"/>
    <x v="4"/>
    <n v="256"/>
    <x v="0"/>
    <x v="0"/>
    <x v="0"/>
    <x v="0"/>
    <x v="0"/>
    <s v=""/>
    <n v="780000"/>
    <n v="3046.875"/>
    <n v="195000"/>
    <s v="COMPRA"/>
  </r>
  <r>
    <s v="Casa o chalet independiente en Monteclaro  Pozuelo de Alarcón2799"/>
    <x v="0"/>
    <n v="1750000"/>
    <x v="5"/>
    <n v="380"/>
    <x v="0"/>
    <x v="0"/>
    <x v="0"/>
    <x v="0"/>
    <x v="0"/>
    <s v=""/>
    <n v="1750000"/>
    <n v="4605.2631578947367"/>
    <n v="291666.66666666669"/>
    <s v="COMPRA"/>
  </r>
  <r>
    <s v="Casa o chalet independiente en Monteclaro  Pozuelo de Alarcón2800"/>
    <x v="0"/>
    <n v="1750000"/>
    <x v="5"/>
    <n v="380"/>
    <x v="0"/>
    <x v="0"/>
    <x v="0"/>
    <x v="0"/>
    <x v="0"/>
    <s v=""/>
    <n v="1750000"/>
    <n v="4605.2631578947367"/>
    <n v="291666.66666666669"/>
    <s v="COMPRA"/>
  </r>
  <r>
    <s v="Chalet adosado en calle Sierra Bermeja  Soto de Viñuelas2801"/>
    <x v="0"/>
    <n v="599900"/>
    <x v="4"/>
    <n v="200"/>
    <x v="0"/>
    <x v="0"/>
    <x v="0"/>
    <x v="0"/>
    <x v="0"/>
    <s v=""/>
    <n v="599900"/>
    <n v="2999.5"/>
    <n v="149975"/>
    <s v="COMPRA"/>
  </r>
  <r>
    <s v="Chalet adosado en parque parla este  Las Américas2802"/>
    <x v="0"/>
    <n v="383000"/>
    <x v="4"/>
    <n v="260"/>
    <x v="0"/>
    <x v="0"/>
    <x v="0"/>
    <x v="0"/>
    <x v="0"/>
    <s v=""/>
    <n v="383000"/>
    <n v="1473.0769230769231"/>
    <n v="95750"/>
    <s v="COMPRA"/>
  </r>
  <r>
    <s v="Cortijo en Pilas 86"/>
    <x v="2"/>
    <n v="250000"/>
    <x v="4"/>
    <n v="500"/>
    <x v="1"/>
    <x v="0"/>
    <x v="0"/>
    <x v="0"/>
    <x v="1"/>
    <s v=""/>
    <n v="250000"/>
    <n v="500"/>
    <n v="62500"/>
    <s v="COMPRA"/>
  </r>
  <r>
    <s v="Cortijo en camino de la Zarzuela  Centro1791"/>
    <x v="0"/>
    <n v="2800000"/>
    <x v="6"/>
    <n v="1250"/>
    <x v="1"/>
    <x v="0"/>
    <x v="0"/>
    <x v="0"/>
    <x v="1"/>
    <s v=""/>
    <n v="2800000"/>
    <n v="2240"/>
    <n v="280000"/>
    <s v="COMPRA"/>
  </r>
  <r>
    <s v="Finca rústica en calle Buenavista  Patones1792"/>
    <x v="0"/>
    <n v="350000"/>
    <x v="3"/>
    <n v="292"/>
    <x v="2"/>
    <x v="0"/>
    <x v="0"/>
    <x v="0"/>
    <x v="1"/>
    <s v=""/>
    <n v="350000"/>
    <n v="1198.6301369863013"/>
    <n v="175000"/>
    <s v="COMPRA"/>
  </r>
  <r>
    <s v="Finca rústica en El Gasco  Torrelodones1790"/>
    <x v="0"/>
    <n v="2600000"/>
    <x v="0"/>
    <n v="1200"/>
    <x v="2"/>
    <x v="0"/>
    <x v="0"/>
    <x v="0"/>
    <x v="0"/>
    <s v=""/>
    <n v="2600000"/>
    <n v="2166.6666666666665"/>
    <n v="325000"/>
    <s v="COMPRA"/>
  </r>
  <r>
    <s v="Piso en avenida Virgen del Carmen, Centro80"/>
    <x v="1"/>
    <n v="119900"/>
    <x v="4"/>
    <n v="131"/>
    <x v="3"/>
    <x v="1"/>
    <x v="1"/>
    <x v="1"/>
    <x v="0"/>
    <m/>
    <n v="119900"/>
    <n v="915.26717557251914"/>
    <n v="29975"/>
    <s v="COMPRA"/>
  </r>
  <r>
    <s v="Piso en calle Jacinto Benavente, La Reconquista 94"/>
    <x v="1"/>
    <n v="134000"/>
    <x v="4"/>
    <n v="95"/>
    <x v="3"/>
    <x v="2"/>
    <x v="1"/>
    <x v="2"/>
    <x v="0"/>
    <m/>
    <n v="134000"/>
    <n v="1410.5263157894738"/>
    <n v="33500"/>
    <s v="COMPRA"/>
  </r>
  <r>
    <s v="Piso en Centro167"/>
    <x v="1"/>
    <n v="136000"/>
    <x v="4"/>
    <n v="153"/>
    <x v="3"/>
    <x v="3"/>
    <x v="1"/>
    <x v="2"/>
    <x v="0"/>
    <m/>
    <n v="136000"/>
    <n v="888.88888888888891"/>
    <n v="34000"/>
    <s v="COMPRA"/>
  </r>
  <r>
    <s v="Piso en Saladillo 127"/>
    <x v="1"/>
    <n v="70000"/>
    <x v="3"/>
    <n v="75"/>
    <x v="3"/>
    <x v="4"/>
    <x v="1"/>
    <x v="2"/>
    <x v="0"/>
    <m/>
    <n v="70000"/>
    <n v="933.33333333333337"/>
    <n v="35000"/>
    <s v="COMPRA"/>
  </r>
  <r>
    <s v="Piso en calle San Francisco, Puerta Europa-Virgen de la Palma143"/>
    <x v="1"/>
    <n v="111900"/>
    <x v="2"/>
    <n v="98"/>
    <x v="3"/>
    <x v="5"/>
    <x v="1"/>
    <x v="2"/>
    <x v="0"/>
    <m/>
    <n v="111900"/>
    <n v="1141.8367346938776"/>
    <n v="37300"/>
    <s v="COMPRA"/>
  </r>
  <r>
    <s v="Piso en Centro197"/>
    <x v="1"/>
    <n v="118000"/>
    <x v="2"/>
    <n v="91"/>
    <x v="3"/>
    <x v="6"/>
    <x v="1"/>
    <x v="2"/>
    <x v="0"/>
    <m/>
    <n v="118000"/>
    <n v="1296.7032967032967"/>
    <n v="39333.333333333336"/>
    <s v="COMPRA"/>
  </r>
  <r>
    <s v="Piso en Centro198"/>
    <x v="1"/>
    <n v="118000"/>
    <x v="2"/>
    <n v="91"/>
    <x v="3"/>
    <x v="6"/>
    <x v="1"/>
    <x v="2"/>
    <x v="0"/>
    <m/>
    <n v="118000"/>
    <n v="1296.7032967032967"/>
    <n v="39333.333333333336"/>
    <s v="COMPRA"/>
  </r>
  <r>
    <s v="Piso en avenida Virgen del Carmen, La Reconquista 196"/>
    <x v="1"/>
    <n v="159500"/>
    <x v="4"/>
    <n v="128"/>
    <x v="3"/>
    <x v="6"/>
    <x v="1"/>
    <x v="2"/>
    <x v="0"/>
    <m/>
    <n v="159500"/>
    <n v="1246.09375"/>
    <n v="39875"/>
    <s v="COMPRA"/>
  </r>
  <r>
    <s v="Piso en La Reconquista 146"/>
    <x v="1"/>
    <n v="122000"/>
    <x v="2"/>
    <n v="85"/>
    <x v="3"/>
    <x v="5"/>
    <x v="1"/>
    <x v="2"/>
    <x v="0"/>
    <m/>
    <n v="122000"/>
    <n v="1435.2941176470588"/>
    <n v="40666.666666666664"/>
    <s v="COMPRA"/>
  </r>
  <r>
    <s v="Piso en Centro145"/>
    <x v="1"/>
    <n v="165000"/>
    <x v="4"/>
    <n v="115"/>
    <x v="3"/>
    <x v="5"/>
    <x v="1"/>
    <x v="2"/>
    <x v="0"/>
    <m/>
    <n v="165000"/>
    <n v="1434.7826086956522"/>
    <n v="41250"/>
    <s v="COMPRA"/>
  </r>
  <r>
    <s v="Piso en avenida Fuerzas Armadas, La Reconquista 135"/>
    <x v="1"/>
    <n v="129000"/>
    <x v="2"/>
    <n v="101"/>
    <x v="3"/>
    <x v="5"/>
    <x v="1"/>
    <x v="2"/>
    <x v="0"/>
    <m/>
    <n v="129000"/>
    <n v="1277.2277227722773"/>
    <n v="43000"/>
    <s v="COMPRA"/>
  </r>
  <r>
    <s v="Piso en San Bernabé185"/>
    <x v="1"/>
    <n v="129000"/>
    <x v="2"/>
    <n v="98"/>
    <x v="3"/>
    <x v="7"/>
    <x v="1"/>
    <x v="2"/>
    <x v="0"/>
    <m/>
    <n v="129000"/>
    <n v="1316.3265306122448"/>
    <n v="43000"/>
    <s v="COMPRA"/>
  </r>
  <r>
    <s v="Piso en Centro168"/>
    <x v="1"/>
    <n v="226000"/>
    <x v="1"/>
    <n v="190"/>
    <x v="3"/>
    <x v="3"/>
    <x v="1"/>
    <x v="2"/>
    <x v="0"/>
    <m/>
    <n v="226000"/>
    <n v="1189.4736842105262"/>
    <n v="45200"/>
    <s v="COMPRA"/>
  </r>
  <r>
    <s v="Piso en Centro69"/>
    <x v="1"/>
    <n v="183500"/>
    <x v="4"/>
    <n v="177"/>
    <x v="3"/>
    <x v="8"/>
    <x v="1"/>
    <x v="2"/>
    <x v="0"/>
    <m/>
    <n v="183500"/>
    <n v="1036.7231638418079"/>
    <n v="45875"/>
    <s v="COMPRA"/>
  </r>
  <r>
    <s v="Piso en avenida Francia, El Rinconcillo 155"/>
    <x v="1"/>
    <n v="139900"/>
    <x v="2"/>
    <n v="88"/>
    <x v="3"/>
    <x v="3"/>
    <x v="1"/>
    <x v="2"/>
    <x v="0"/>
    <m/>
    <n v="139900"/>
    <n v="1589.7727272727273"/>
    <n v="46633.333333333336"/>
    <s v="COMPRA"/>
  </r>
  <r>
    <s v="Piso en calle Regino Martínez, 2 123"/>
    <x v="1"/>
    <n v="189000"/>
    <x v="4"/>
    <n v="132"/>
    <x v="3"/>
    <x v="4"/>
    <x v="1"/>
    <x v="2"/>
    <x v="0"/>
    <m/>
    <n v="189000"/>
    <n v="1431.8181818181818"/>
    <n v="47250"/>
    <s v="COMPRA"/>
  </r>
  <r>
    <s v="Piso en calle Teniente Miranda, Centro74"/>
    <x v="1"/>
    <n v="49000"/>
    <x v="8"/>
    <n v="53"/>
    <x v="3"/>
    <x v="8"/>
    <x v="1"/>
    <x v="1"/>
    <x v="0"/>
    <m/>
    <n v="49000"/>
    <n v="924.52830188679241"/>
    <n v="49000"/>
    <s v="COMPRA"/>
  </r>
  <r>
    <s v="Piso en calle Alfonso XI, 21, Centro86"/>
    <x v="1"/>
    <n v="252000"/>
    <x v="1"/>
    <n v="200"/>
    <x v="3"/>
    <x v="2"/>
    <x v="1"/>
    <x v="2"/>
    <x v="0"/>
    <m/>
    <n v="252000"/>
    <n v="1260"/>
    <n v="50400"/>
    <s v="COMPRA"/>
  </r>
  <r>
    <s v="Piso en calle Baluarte, Centro181"/>
    <x v="1"/>
    <n v="237000"/>
    <x v="4"/>
    <n v="223"/>
    <x v="3"/>
    <x v="7"/>
    <x v="1"/>
    <x v="2"/>
    <x v="0"/>
    <m/>
    <n v="237000"/>
    <n v="1062.780269058296"/>
    <n v="59250"/>
    <s v="COMPRA"/>
  </r>
  <r>
    <s v="Piso en Centro68"/>
    <x v="1"/>
    <n v="129000"/>
    <x v="3"/>
    <n v="132"/>
    <x v="3"/>
    <x v="8"/>
    <x v="1"/>
    <x v="2"/>
    <x v="0"/>
    <m/>
    <n v="129000"/>
    <n v="977.27272727272725"/>
    <n v="64500"/>
    <s v="COMPRA"/>
  </r>
  <r>
    <s v="Ático en avenida Vista Mar, 6, San Bernabé193"/>
    <x v="1"/>
    <n v="210000"/>
    <x v="2"/>
    <n v="167"/>
    <x v="3"/>
    <x v="6"/>
    <x v="1"/>
    <x v="2"/>
    <x v="0"/>
    <m/>
    <n v="210000"/>
    <n v="1257.4850299401198"/>
    <n v="70000"/>
    <s v="COMPRA"/>
  </r>
  <r>
    <s v="Piso en avenida Virgen de la Palma, Puerta Europa-Virgen de la Palma158"/>
    <x v="1"/>
    <n v="224000"/>
    <x v="2"/>
    <n v="116"/>
    <x v="3"/>
    <x v="3"/>
    <x v="1"/>
    <x v="2"/>
    <x v="0"/>
    <m/>
    <n v="224000"/>
    <n v="1931.0344827586207"/>
    <n v="74666.666666666672"/>
    <s v="COMPRA"/>
  </r>
  <r>
    <s v="Piso en San Bernabé184"/>
    <x v="1"/>
    <n v="150000"/>
    <x v="3"/>
    <n v="108"/>
    <x v="3"/>
    <x v="7"/>
    <x v="1"/>
    <x v="2"/>
    <x v="0"/>
    <m/>
    <n v="150000"/>
    <n v="1388.8888888888889"/>
    <n v="75000"/>
    <s v="COMPRA"/>
  </r>
  <r>
    <s v="Piso en La Reconquista 98"/>
    <x v="1"/>
    <n v="259000"/>
    <x v="2"/>
    <n v="145"/>
    <x v="3"/>
    <x v="2"/>
    <x v="1"/>
    <x v="2"/>
    <x v="0"/>
    <m/>
    <n v="259000"/>
    <n v="1786.2068965517242"/>
    <n v="86333.333333333328"/>
    <s v="COMPRA"/>
  </r>
  <r>
    <s v="Piso en Misioneras Concepcionistas, 13, El Rinconcillo 75"/>
    <x v="1"/>
    <n v="118000"/>
    <x v="8"/>
    <n v="56"/>
    <x v="3"/>
    <x v="8"/>
    <x v="1"/>
    <x v="2"/>
    <x v="0"/>
    <m/>
    <n v="118000"/>
    <n v="2107.1428571428573"/>
    <n v="118000"/>
    <s v="COMPRA"/>
  </r>
  <r>
    <s v="Piso en calle Galicia  91"/>
    <x v="2"/>
    <n v="350000"/>
    <x v="4"/>
    <n v="230"/>
    <x v="3"/>
    <x v="8"/>
    <x v="1"/>
    <x v="2"/>
    <x v="2"/>
    <m/>
    <n v="350000"/>
    <n v="1521.7391304347825"/>
    <n v="87500"/>
    <s v="COMPRA"/>
  </r>
  <r>
    <s v="Piso en avenida Andalucia  6926"/>
    <x v="2"/>
    <n v="138000"/>
    <x v="8"/>
    <n v="49"/>
    <x v="3"/>
    <x v="8"/>
    <x v="1"/>
    <x v="2"/>
    <x v="0"/>
    <s v=""/>
    <n v="138000"/>
    <n v="2816.3265306122448"/>
    <n v="138000"/>
    <s v="COMPRA"/>
  </r>
  <r>
    <s v="Piso en avenida de Italia  Los Bermejales27"/>
    <x v="2"/>
    <n v="419000"/>
    <x v="2"/>
    <n v="157"/>
    <x v="3"/>
    <x v="8"/>
    <x v="1"/>
    <x v="2"/>
    <x v="0"/>
    <s v=""/>
    <n v="419000"/>
    <n v="2668.7898089171977"/>
    <n v="139666.66666666666"/>
    <s v="COMPRA"/>
  </r>
  <r>
    <s v="Piso en Avenida de las Ciencias  Sevilla28"/>
    <x v="2"/>
    <n v="386000"/>
    <x v="4"/>
    <n v="132"/>
    <x v="3"/>
    <x v="8"/>
    <x v="1"/>
    <x v="2"/>
    <x v="0"/>
    <s v=""/>
    <n v="386000"/>
    <n v="2924.242424242424"/>
    <n v="96500"/>
    <s v="COMPRA"/>
  </r>
  <r>
    <s v="Piso en avenida José González Luque  4929"/>
    <x v="2"/>
    <n v="315000"/>
    <x v="4"/>
    <n v="114"/>
    <x v="3"/>
    <x v="8"/>
    <x v="1"/>
    <x v="2"/>
    <x v="0"/>
    <s v=""/>
    <n v="315000"/>
    <n v="2763.1578947368421"/>
    <n v="78750"/>
    <s v="COMPRA"/>
  </r>
  <r>
    <s v="Piso en calle Almotamid  Gran Plaza - Marqués de Pickman - Ciudad Jardín30"/>
    <x v="2"/>
    <n v="275000"/>
    <x v="2"/>
    <n v="82"/>
    <x v="3"/>
    <x v="8"/>
    <x v="1"/>
    <x v="2"/>
    <x v="0"/>
    <s v=""/>
    <n v="275000"/>
    <n v="3353.6585365853657"/>
    <n v="91666.666666666672"/>
    <s v="COMPRA"/>
  </r>
  <r>
    <s v="Piso en calle Faustino Gutiérrez Alviz  Emilio Lemos35"/>
    <x v="2"/>
    <n v="126000"/>
    <x v="3"/>
    <n v="64"/>
    <x v="3"/>
    <x v="8"/>
    <x v="1"/>
    <x v="2"/>
    <x v="0"/>
    <s v=""/>
    <n v="126000"/>
    <n v="1968.75"/>
    <n v="63000"/>
    <s v="COMPRA"/>
  </r>
  <r>
    <s v="Piso en calle Maimónides  s/n36"/>
    <x v="2"/>
    <n v="248500"/>
    <x v="3"/>
    <n v="103"/>
    <x v="3"/>
    <x v="8"/>
    <x v="1"/>
    <x v="2"/>
    <x v="0"/>
    <s v=""/>
    <n v="248500"/>
    <n v="2412.6213592233012"/>
    <n v="124250"/>
    <s v="COMPRA"/>
  </r>
  <r>
    <s v="Piso en calle Mónaco  s/n37"/>
    <x v="2"/>
    <n v="245000"/>
    <x v="3"/>
    <n v="85"/>
    <x v="3"/>
    <x v="8"/>
    <x v="1"/>
    <x v="2"/>
    <x v="0"/>
    <s v=""/>
    <n v="245000"/>
    <n v="2882.3529411764707"/>
    <n v="122500"/>
    <s v="COMPRA"/>
  </r>
  <r>
    <s v="Piso en calle Muñoz Seca  1638"/>
    <x v="2"/>
    <n v="247500"/>
    <x v="3"/>
    <n v="94"/>
    <x v="3"/>
    <x v="8"/>
    <x v="1"/>
    <x v="2"/>
    <x v="0"/>
    <s v=""/>
    <n v="247500"/>
    <n v="2632.9787234042551"/>
    <n v="123750"/>
    <s v="COMPRA"/>
  </r>
  <r>
    <s v="Piso en calle Poetisa Mariquita Fuentes  s/n39"/>
    <x v="2"/>
    <n v="224000"/>
    <x v="3"/>
    <n v="86"/>
    <x v="3"/>
    <x v="8"/>
    <x v="1"/>
    <x v="2"/>
    <x v="0"/>
    <s v=""/>
    <n v="224000"/>
    <n v="2604.6511627906975"/>
    <n v="112000"/>
    <s v="COMPRA"/>
  </r>
  <r>
    <s v="Piso en calle Poetisa Mariquita Fuentes  s/n40"/>
    <x v="2"/>
    <n v="232000"/>
    <x v="3"/>
    <n v="93"/>
    <x v="3"/>
    <x v="8"/>
    <x v="1"/>
    <x v="2"/>
    <x v="0"/>
    <s v=""/>
    <n v="232000"/>
    <n v="2494.6236559139784"/>
    <n v="116000"/>
    <s v="COMPRA"/>
  </r>
  <r>
    <s v="Piso en cuesta de Cross  s/n42"/>
    <x v="2"/>
    <n v="252800"/>
    <x v="2"/>
    <n v="97"/>
    <x v="3"/>
    <x v="8"/>
    <x v="1"/>
    <x v="2"/>
    <x v="0"/>
    <s v=""/>
    <n v="252800"/>
    <n v="2606.1855670103091"/>
    <n v="84266.666666666672"/>
    <s v="COMPRA"/>
  </r>
  <r>
    <s v="Piso en de Manuel Clavero Arévalo  s/n43"/>
    <x v="2"/>
    <n v="223500"/>
    <x v="3"/>
    <n v="87"/>
    <x v="3"/>
    <x v="8"/>
    <x v="1"/>
    <x v="2"/>
    <x v="0"/>
    <s v=""/>
    <n v="223500"/>
    <n v="2568.9655172413795"/>
    <n v="111750"/>
    <s v="COMPRA"/>
  </r>
  <r>
    <s v="Piso en José Rodríguez de la Borbolla Camoyán  s/n45"/>
    <x v="2"/>
    <n v="291000"/>
    <x v="2"/>
    <n v="156"/>
    <x v="3"/>
    <x v="8"/>
    <x v="1"/>
    <x v="2"/>
    <x v="0"/>
    <s v=""/>
    <n v="291000"/>
    <n v="1865.3846153846155"/>
    <n v="97000"/>
    <s v="COMPRA"/>
  </r>
  <r>
    <s v="Piso en Jose Villegas  s/n46"/>
    <x v="2"/>
    <n v="250000"/>
    <x v="2"/>
    <n v="121"/>
    <x v="3"/>
    <x v="8"/>
    <x v="1"/>
    <x v="2"/>
    <x v="0"/>
    <s v=""/>
    <n v="250000"/>
    <n v="2066.1157024793388"/>
    <n v="83333.333333333328"/>
    <s v="COMPRA"/>
  </r>
  <r>
    <s v="Piso en La Paz - Montecarmelo  Alcalá de Guadaira47"/>
    <x v="2"/>
    <n v="120000"/>
    <x v="3"/>
    <n v="72"/>
    <x v="3"/>
    <x v="8"/>
    <x v="1"/>
    <x v="2"/>
    <x v="0"/>
    <s v=""/>
    <n v="120000"/>
    <n v="1666.6666666666667"/>
    <n v="60000"/>
    <s v="COMPRA"/>
  </r>
  <r>
    <s v="Piso en Palmete-Padre Pío-Hacienda San Antonio  Sevilla50"/>
    <x v="2"/>
    <n v="269000"/>
    <x v="2"/>
    <n v="113"/>
    <x v="3"/>
    <x v="8"/>
    <x v="1"/>
    <x v="2"/>
    <x v="0"/>
    <s v=""/>
    <n v="269000"/>
    <n v="2380.5309734513276"/>
    <n v="89666.666666666672"/>
    <s v="COMPRA"/>
  </r>
  <r>
    <s v="Piso en Poligono Ue-2 Entrenucleos  3651"/>
    <x v="2"/>
    <n v="330000"/>
    <x v="4"/>
    <n v="112"/>
    <x v="3"/>
    <x v="8"/>
    <x v="1"/>
    <x v="2"/>
    <x v="0"/>
    <s v=""/>
    <n v="330000"/>
    <n v="2946.4285714285716"/>
    <n v="82500"/>
    <s v="COMPRA"/>
  </r>
  <r>
    <s v="Piso en Poligono Ue-2 Entrenucleos  3652"/>
    <x v="2"/>
    <n v="265000"/>
    <x v="2"/>
    <n v="93"/>
    <x v="3"/>
    <x v="8"/>
    <x v="1"/>
    <x v="2"/>
    <x v="0"/>
    <s v=""/>
    <n v="265000"/>
    <n v="2849.4623655913979"/>
    <n v="88333.333333333328"/>
    <s v="COMPRA"/>
  </r>
  <r>
    <s v="Piso en Urb. la Valdovina Vía 6  4653"/>
    <x v="2"/>
    <n v="195017"/>
    <x v="2"/>
    <n v="108"/>
    <x v="3"/>
    <x v="8"/>
    <x v="1"/>
    <x v="2"/>
    <x v="0"/>
    <s v=""/>
    <n v="195017"/>
    <n v="1805.712962962963"/>
    <n v="65005.666666666664"/>
    <s v="COMPRA"/>
  </r>
  <r>
    <s v="Piso en Urb. la Valdovina Vía 6  4654"/>
    <x v="2"/>
    <n v="164208"/>
    <x v="2"/>
    <n v="119"/>
    <x v="3"/>
    <x v="8"/>
    <x v="1"/>
    <x v="2"/>
    <x v="0"/>
    <s v=""/>
    <n v="164208"/>
    <n v="1379.8991596638655"/>
    <n v="54736"/>
    <s v="COMPRA"/>
  </r>
  <r>
    <s v="Piso en avenida de la Navegación  s/n55"/>
    <x v="2"/>
    <n v="343000"/>
    <x v="2"/>
    <n v="113"/>
    <x v="3"/>
    <x v="8"/>
    <x v="1"/>
    <x v="2"/>
    <x v="0"/>
    <s v=""/>
    <n v="343000"/>
    <n v="3035.3982300884954"/>
    <n v="114333.33333333333"/>
    <s v="COMPRA"/>
  </r>
  <r>
    <s v="Piso en Ciudad Aljarafe  Mairena del Aljarafe56"/>
    <x v="2"/>
    <n v="220000"/>
    <x v="4"/>
    <n v="112"/>
    <x v="3"/>
    <x v="8"/>
    <x v="1"/>
    <x v="2"/>
    <x v="0"/>
    <s v=""/>
    <n v="220000"/>
    <n v="1964.2857142857142"/>
    <n v="55000"/>
    <s v="COMPRA"/>
  </r>
  <r>
    <s v="Piso en calle Julio Rey Pastor  Dehesa Vieja-Puente Cultural1679"/>
    <x v="0"/>
    <n v="749000"/>
    <x v="2"/>
    <n v="160"/>
    <x v="3"/>
    <x v="8"/>
    <x v="1"/>
    <x v="2"/>
    <x v="0"/>
    <s v=""/>
    <n v="749000"/>
    <n v="4681.25"/>
    <n v="249666.66666666666"/>
    <s v="COMPRA"/>
  </r>
  <r>
    <s v="Piso en calle Málaga  41683"/>
    <x v="0"/>
    <n v="395000"/>
    <x v="2"/>
    <n v="105"/>
    <x v="3"/>
    <x v="8"/>
    <x v="1"/>
    <x v="2"/>
    <x v="0"/>
    <s v=""/>
    <n v="395000"/>
    <n v="3761.9047619047619"/>
    <n v="131666.66666666666"/>
    <s v="COMPRA"/>
  </r>
  <r>
    <s v="Piso en avenida de los Abogados de Atocha  Norte - Universidad1684"/>
    <x v="0"/>
    <n v="479000"/>
    <x v="2"/>
    <n v="105"/>
    <x v="3"/>
    <x v="8"/>
    <x v="1"/>
    <x v="2"/>
    <x v="0"/>
    <s v=""/>
    <n v="479000"/>
    <n v="4561.9047619047615"/>
    <n v="159666.66666666666"/>
    <s v="COMPRA"/>
  </r>
  <r>
    <s v="Piso en calle Enrique Granados  Teneria i - Teneria Ii1685"/>
    <x v="0"/>
    <n v="329000"/>
    <x v="3"/>
    <n v="91"/>
    <x v="3"/>
    <x v="8"/>
    <x v="1"/>
    <x v="2"/>
    <x v="0"/>
    <s v=""/>
    <n v="329000"/>
    <n v="3615.3846153846152"/>
    <n v="164500"/>
    <s v="COMPRA"/>
  </r>
  <r>
    <s v="Piso en calle de Marbella  Zona el Caño1687"/>
    <x v="0"/>
    <n v="179900"/>
    <x v="8"/>
    <n v="47"/>
    <x v="3"/>
    <x v="8"/>
    <x v="1"/>
    <x v="2"/>
    <x v="0"/>
    <s v=""/>
    <n v="179900"/>
    <n v="3827.6595744680849"/>
    <n v="179900"/>
    <s v="COMPRA"/>
  </r>
  <r>
    <s v="Piso en calle Magallanes  Las Vegas - El Pozanco - Adelfillas1688"/>
    <x v="0"/>
    <n v="585000"/>
    <x v="4"/>
    <n v="186"/>
    <x v="3"/>
    <x v="8"/>
    <x v="1"/>
    <x v="2"/>
    <x v="0"/>
    <s v=""/>
    <n v="585000"/>
    <n v="3145.1612903225805"/>
    <n v="146250"/>
    <s v="COMPRA"/>
  </r>
  <r>
    <s v="Piso en calle Higuera  s/n1689"/>
    <x v="0"/>
    <n v="591140"/>
    <x v="3"/>
    <n v="110"/>
    <x v="3"/>
    <x v="8"/>
    <x v="1"/>
    <x v="2"/>
    <x v="0"/>
    <s v=""/>
    <n v="591140"/>
    <n v="5374"/>
    <n v="295570"/>
    <s v="COMPRA"/>
  </r>
  <r>
    <s v="Piso en avenida de Europa  Parque Europa - Los Pitufos1692"/>
    <x v="0"/>
    <n v="259000"/>
    <x v="2"/>
    <n v="115"/>
    <x v="3"/>
    <x v="8"/>
    <x v="1"/>
    <x v="2"/>
    <x v="0"/>
    <s v=""/>
    <n v="259000"/>
    <n v="2252.1739130434785"/>
    <n v="86333.333333333328"/>
    <s v="COMPRA"/>
  </r>
  <r>
    <s v="Piso en Italia  Urbanización Mediterráneo1693"/>
    <x v="0"/>
    <n v="334900"/>
    <x v="3"/>
    <n v="133"/>
    <x v="3"/>
    <x v="8"/>
    <x v="1"/>
    <x v="2"/>
    <x v="0"/>
    <s v=""/>
    <n v="334900"/>
    <n v="2518.0451127819547"/>
    <n v="167450"/>
    <s v="COMPRA"/>
  </r>
  <r>
    <s v="Piso en avenida del Cantábrico  Las Castañeras - Bulevar1694"/>
    <x v="0"/>
    <n v="328000"/>
    <x v="2"/>
    <n v="157"/>
    <x v="3"/>
    <x v="8"/>
    <x v="1"/>
    <x v="2"/>
    <x v="0"/>
    <s v=""/>
    <n v="328000"/>
    <n v="2089.1719745222931"/>
    <n v="109333.33333333333"/>
    <s v="COMPRA"/>
  </r>
  <r>
    <s v="Piso en calle del Planeta Urano  31695"/>
    <x v="0"/>
    <n v="265000"/>
    <x v="3"/>
    <n v="120"/>
    <x v="3"/>
    <x v="8"/>
    <x v="1"/>
    <x v="2"/>
    <x v="0"/>
    <s v=""/>
    <n v="265000"/>
    <n v="2208.3333333333335"/>
    <n v="132500"/>
    <s v="COMPRA"/>
  </r>
  <r>
    <s v="Piso en avenida del Cantábrico  511696"/>
    <x v="0"/>
    <n v="419900"/>
    <x v="2"/>
    <n v="130"/>
    <x v="3"/>
    <x v="8"/>
    <x v="1"/>
    <x v="2"/>
    <x v="0"/>
    <s v=""/>
    <n v="419900"/>
    <n v="3230"/>
    <n v="139966.66666666666"/>
    <s v="COMPRA"/>
  </r>
  <r>
    <s v="Piso en calle Pablo Ruiz Picasso  91698"/>
    <x v="0"/>
    <n v="399900"/>
    <x v="3"/>
    <n v="114"/>
    <x v="3"/>
    <x v="8"/>
    <x v="1"/>
    <x v="2"/>
    <x v="0"/>
    <s v=""/>
    <n v="399900"/>
    <n v="3507.8947368421054"/>
    <n v="199950"/>
    <s v="COMPRA"/>
  </r>
  <r>
    <s v="Piso en calle Dehesillas  Loranca1699"/>
    <x v="0"/>
    <n v="329000"/>
    <x v="2"/>
    <n v="98"/>
    <x v="3"/>
    <x v="8"/>
    <x v="1"/>
    <x v="2"/>
    <x v="0"/>
    <s v=""/>
    <n v="329000"/>
    <n v="3357.1428571428573"/>
    <n v="109666.66666666667"/>
    <s v="COMPRA"/>
  </r>
  <r>
    <s v="Piso en Nueva España  Madrid1701"/>
    <x v="0"/>
    <n v="1650000"/>
    <x v="3"/>
    <n v="181"/>
    <x v="3"/>
    <x v="8"/>
    <x v="1"/>
    <x v="2"/>
    <x v="0"/>
    <s v=""/>
    <n v="1650000"/>
    <n v="9116.022099447513"/>
    <n v="825000"/>
    <s v="COMPRA"/>
  </r>
  <r>
    <s v="Piso en camino de los Jardines  31702"/>
    <x v="0"/>
    <n v="1375000"/>
    <x v="4"/>
    <n v="163"/>
    <x v="3"/>
    <x v="8"/>
    <x v="1"/>
    <x v="2"/>
    <x v="0"/>
    <s v=""/>
    <n v="1375000"/>
    <n v="8435.5828220858893"/>
    <n v="343750"/>
    <s v="COMPRA"/>
  </r>
  <r>
    <s v="Dúplex en calle arturo soria  2241703"/>
    <x v="0"/>
    <n v="1391000"/>
    <x v="2"/>
    <n v="138"/>
    <x v="3"/>
    <x v="8"/>
    <x v="1"/>
    <x v="2"/>
    <x v="0"/>
    <s v=""/>
    <n v="1391000"/>
    <n v="10079.710144927536"/>
    <n v="463666.66666666669"/>
    <s v="COMPRA"/>
  </r>
  <r>
    <s v="Piso en Villaverde Alto  Madrid1706"/>
    <x v="0"/>
    <n v="310000"/>
    <x v="2"/>
    <n v="130"/>
    <x v="3"/>
    <x v="8"/>
    <x v="1"/>
    <x v="2"/>
    <x v="0"/>
    <s v=""/>
    <n v="310000"/>
    <n v="2384.6153846153848"/>
    <n v="103333.33333333333"/>
    <s v="COMPRA"/>
  </r>
  <r>
    <s v="Piso en Villaverde Alto  Madrid1707"/>
    <x v="0"/>
    <n v="310000"/>
    <x v="2"/>
    <n v="130"/>
    <x v="3"/>
    <x v="8"/>
    <x v="1"/>
    <x v="2"/>
    <x v="0"/>
    <s v=""/>
    <n v="310000"/>
    <n v="2384.6153846153848"/>
    <n v="103333.33333333333"/>
    <s v="COMPRA"/>
  </r>
  <r>
    <s v="Piso en Villaverde Alto  Madrid1708"/>
    <x v="0"/>
    <n v="310000"/>
    <x v="2"/>
    <n v="130"/>
    <x v="3"/>
    <x v="8"/>
    <x v="1"/>
    <x v="2"/>
    <x v="0"/>
    <s v=""/>
    <n v="310000"/>
    <n v="2384.6153846153848"/>
    <n v="103333.33333333333"/>
    <s v="COMPRA"/>
  </r>
  <r>
    <s v="Piso en Salvador  Madrid1709"/>
    <x v="0"/>
    <n v="916700"/>
    <x v="2"/>
    <n v="130"/>
    <x v="3"/>
    <x v="8"/>
    <x v="1"/>
    <x v="2"/>
    <x v="0"/>
    <s v=""/>
    <n v="916700"/>
    <n v="7051.5384615384619"/>
    <n v="305566.66666666669"/>
    <s v="COMPRA"/>
  </r>
  <r>
    <s v="Piso en calle Luis Garcia Cereceda  La Finca1710"/>
    <x v="0"/>
    <n v="1000000"/>
    <x v="8"/>
    <n v="82"/>
    <x v="3"/>
    <x v="8"/>
    <x v="1"/>
    <x v="2"/>
    <x v="0"/>
    <s v=""/>
    <n v="1000000"/>
    <n v="12195.121951219513"/>
    <n v="1000000"/>
    <s v="COMPRA"/>
  </r>
  <r>
    <s v="Piso en calle de Melilla  Acacias1711"/>
    <x v="0"/>
    <n v="798000"/>
    <x v="2"/>
    <n v="145"/>
    <x v="3"/>
    <x v="8"/>
    <x v="1"/>
    <x v="2"/>
    <x v="0"/>
    <s v=""/>
    <n v="798000"/>
    <n v="5503.4482758620688"/>
    <n v="266000"/>
    <s v="COMPRA"/>
  </r>
  <r>
    <s v="Piso en calle de Melilla  Acacias1712"/>
    <x v="0"/>
    <n v="798000"/>
    <x v="2"/>
    <n v="145"/>
    <x v="3"/>
    <x v="8"/>
    <x v="1"/>
    <x v="2"/>
    <x v="0"/>
    <s v=""/>
    <n v="798000"/>
    <n v="5503.4482758620688"/>
    <n v="266000"/>
    <s v="COMPRA"/>
  </r>
  <r>
    <s v="Piso en calle de Melilla  Acacias1713"/>
    <x v="0"/>
    <n v="798000"/>
    <x v="2"/>
    <n v="145"/>
    <x v="3"/>
    <x v="8"/>
    <x v="1"/>
    <x v="2"/>
    <x v="0"/>
    <s v=""/>
    <n v="798000"/>
    <n v="5503.4482758620688"/>
    <n v="266000"/>
    <s v="COMPRA"/>
  </r>
  <r>
    <s v="Piso en calle Santa Lucia  61714"/>
    <x v="0"/>
    <n v="227992"/>
    <x v="8"/>
    <n v="49"/>
    <x v="3"/>
    <x v="8"/>
    <x v="1"/>
    <x v="2"/>
    <x v="0"/>
    <s v=""/>
    <n v="227992"/>
    <n v="4652.8979591836733"/>
    <n v="227992"/>
    <s v="COMPRA"/>
  </r>
  <r>
    <s v="Piso en calle de los Pirineos  Ciudad Universitaria1715"/>
    <x v="0"/>
    <n v="1750000"/>
    <x v="1"/>
    <n v="285"/>
    <x v="3"/>
    <x v="8"/>
    <x v="1"/>
    <x v="2"/>
    <x v="0"/>
    <s v=""/>
    <n v="1750000"/>
    <n v="6140.3508771929828"/>
    <n v="350000"/>
    <s v="COMPRA"/>
  </r>
  <r>
    <s v="Piso en calle de Villamayor de Santiago  Ensanche de Vallecas - La Gavia1717"/>
    <x v="0"/>
    <n v="615000"/>
    <x v="2"/>
    <n v="141"/>
    <x v="3"/>
    <x v="8"/>
    <x v="1"/>
    <x v="2"/>
    <x v="0"/>
    <s v=""/>
    <n v="615000"/>
    <n v="4361.7021276595742"/>
    <n v="205000"/>
    <s v="COMPRA"/>
  </r>
  <r>
    <s v="Piso en calle Profesor Carlos Toleda  s/n1723"/>
    <x v="0"/>
    <n v="625000"/>
    <x v="3"/>
    <n v="96"/>
    <x v="3"/>
    <x v="8"/>
    <x v="1"/>
    <x v="2"/>
    <x v="0"/>
    <s v=""/>
    <n v="625000"/>
    <n v="6510.416666666667"/>
    <n v="312500"/>
    <s v="COMPRA"/>
  </r>
  <r>
    <s v="Piso en Aravaca  Madrid1724"/>
    <x v="0"/>
    <n v="1174000"/>
    <x v="4"/>
    <n v="184"/>
    <x v="3"/>
    <x v="8"/>
    <x v="1"/>
    <x v="2"/>
    <x v="0"/>
    <s v=""/>
    <n v="1174000"/>
    <n v="6380.434782608696"/>
    <n v="293500"/>
    <s v="COMPRA"/>
  </r>
  <r>
    <s v="Dúplex en Jerónimos  Madrid1725"/>
    <x v="0"/>
    <n v="2700000"/>
    <x v="3"/>
    <n v="240"/>
    <x v="3"/>
    <x v="8"/>
    <x v="1"/>
    <x v="2"/>
    <x v="0"/>
    <s v=""/>
    <n v="2700000"/>
    <n v="11250"/>
    <n v="1350000"/>
    <s v="COMPRA"/>
  </r>
  <r>
    <s v="Piso en La Moraleja urbanización  La Moraleja1730"/>
    <x v="0"/>
    <n v="2100000"/>
    <x v="4"/>
    <n v="340"/>
    <x v="3"/>
    <x v="8"/>
    <x v="1"/>
    <x v="2"/>
    <x v="0"/>
    <s v=""/>
    <n v="2100000"/>
    <n v="6176.4705882352937"/>
    <n v="525000"/>
    <s v="COMPRA"/>
  </r>
  <r>
    <s v="Piso en calle Bariloche  Campo de las Naciones-Corralejos1732"/>
    <x v="0"/>
    <n v="420000"/>
    <x v="8"/>
    <n v="85"/>
    <x v="3"/>
    <x v="8"/>
    <x v="1"/>
    <x v="2"/>
    <x v="0"/>
    <s v=""/>
    <n v="420000"/>
    <n v="4941.1764705882351"/>
    <n v="420000"/>
    <s v="COMPRA"/>
  </r>
  <r>
    <s v="Piso en calle Bariloche  Campo de las Naciones-Corralejos1733"/>
    <x v="0"/>
    <n v="420000"/>
    <x v="8"/>
    <n v="85"/>
    <x v="3"/>
    <x v="8"/>
    <x v="1"/>
    <x v="2"/>
    <x v="0"/>
    <s v=""/>
    <n v="420000"/>
    <n v="4941.1764705882351"/>
    <n v="420000"/>
    <s v="COMPRA"/>
  </r>
  <r>
    <s v="Piso en calle Bariloche  Campo de las Naciones-Corralejos1734"/>
    <x v="0"/>
    <n v="420000"/>
    <x v="8"/>
    <n v="85"/>
    <x v="3"/>
    <x v="8"/>
    <x v="1"/>
    <x v="2"/>
    <x v="0"/>
    <s v=""/>
    <n v="420000"/>
    <n v="4941.1764705882351"/>
    <n v="420000"/>
    <s v="COMPRA"/>
  </r>
  <r>
    <s v="Piso en calle Cruz de la Atalaya  Somosaguas1735"/>
    <x v="0"/>
    <n v="1550000"/>
    <x v="2"/>
    <n v="333"/>
    <x v="3"/>
    <x v="8"/>
    <x v="1"/>
    <x v="2"/>
    <x v="0"/>
    <s v=""/>
    <n v="1550000"/>
    <n v="4654.6546546546542"/>
    <n v="516666.66666666669"/>
    <s v="COMPRA"/>
  </r>
  <r>
    <s v="Dúplex en calle de la Calera  Zona Industrial1736"/>
    <x v="0"/>
    <n v="270000"/>
    <x v="8"/>
    <n v="142"/>
    <x v="3"/>
    <x v="8"/>
    <x v="1"/>
    <x v="2"/>
    <x v="0"/>
    <s v=""/>
    <n v="270000"/>
    <n v="1901.4084507042253"/>
    <n v="270000"/>
    <s v="COMPRA"/>
  </r>
  <r>
    <s v="Piso en Canillas  Madrid1738"/>
    <x v="0"/>
    <n v="610000"/>
    <x v="2"/>
    <n v="144"/>
    <x v="3"/>
    <x v="8"/>
    <x v="1"/>
    <x v="2"/>
    <x v="0"/>
    <s v=""/>
    <n v="610000"/>
    <n v="4236.1111111111113"/>
    <n v="203333.33333333334"/>
    <s v="COMPRA"/>
  </r>
  <r>
    <s v="Piso en avenida de Madrid  Ensanche1739"/>
    <x v="0"/>
    <n v="445000"/>
    <x v="3"/>
    <n v="84"/>
    <x v="3"/>
    <x v="8"/>
    <x v="1"/>
    <x v="2"/>
    <x v="0"/>
    <s v=""/>
    <n v="445000"/>
    <n v="5297.6190476190477"/>
    <n v="222500"/>
    <s v="COMPRA"/>
  </r>
  <r>
    <s v="Piso en calle de la Begonia  El Soto de la Moraleja1740"/>
    <x v="0"/>
    <n v="1375000"/>
    <x v="2"/>
    <n v="137"/>
    <x v="3"/>
    <x v="8"/>
    <x v="1"/>
    <x v="2"/>
    <x v="0"/>
    <s v=""/>
    <n v="1375000"/>
    <n v="10036.496350364963"/>
    <n v="458333.33333333331"/>
    <s v="COMPRA"/>
  </r>
  <r>
    <s v="Dúplex en calle de Montalbán  111741"/>
    <x v="0"/>
    <n v="2700000"/>
    <x v="3"/>
    <n v="220"/>
    <x v="3"/>
    <x v="8"/>
    <x v="1"/>
    <x v="2"/>
    <x v="0"/>
    <s v=""/>
    <n v="2700000"/>
    <n v="12272.727272727272"/>
    <n v="1350000"/>
    <s v="COMPRA"/>
  </r>
  <r>
    <s v="Piso en calle de Juan de Herrera  Vega de la Moraleja1742"/>
    <x v="0"/>
    <n v="1195000"/>
    <x v="3"/>
    <n v="398"/>
    <x v="3"/>
    <x v="8"/>
    <x v="1"/>
    <x v="2"/>
    <x v="0"/>
    <s v=""/>
    <n v="1195000"/>
    <n v="3002.5125628140704"/>
    <n v="597500"/>
    <s v="COMPRA"/>
  </r>
  <r>
    <s v="Piso en avenida de Camilo José Cela  Norte1743"/>
    <x v="0"/>
    <n v="629900"/>
    <x v="3"/>
    <n v="101"/>
    <x v="3"/>
    <x v="8"/>
    <x v="1"/>
    <x v="2"/>
    <x v="0"/>
    <s v=""/>
    <n v="629900"/>
    <n v="6236.6336633663368"/>
    <n v="314950"/>
    <s v="COMPRA"/>
  </r>
  <r>
    <s v="Piso en calle Juan Ramón Jiménez  21744"/>
    <x v="0"/>
    <n v="629000"/>
    <x v="2"/>
    <n v="106"/>
    <x v="3"/>
    <x v="8"/>
    <x v="1"/>
    <x v="2"/>
    <x v="0"/>
    <s v=""/>
    <n v="629000"/>
    <n v="5933.9622641509432"/>
    <n v="209666.66666666666"/>
    <s v="COMPRA"/>
  </r>
  <r>
    <s v="Piso en avenida Principe de Asturias  Zona Monte el Pilar1745"/>
    <x v="0"/>
    <n v="914900"/>
    <x v="4"/>
    <n v="214"/>
    <x v="3"/>
    <x v="8"/>
    <x v="1"/>
    <x v="2"/>
    <x v="0"/>
    <s v=""/>
    <n v="914900"/>
    <n v="4275.2336448598135"/>
    <n v="228725"/>
    <s v="COMPRA"/>
  </r>
  <r>
    <s v="Dúplex en avenida de la Unión Europea  511747"/>
    <x v="0"/>
    <n v="364900"/>
    <x v="2"/>
    <n v="150"/>
    <x v="3"/>
    <x v="8"/>
    <x v="1"/>
    <x v="2"/>
    <x v="0"/>
    <s v=""/>
    <n v="364900"/>
    <n v="2432.6666666666665"/>
    <n v="121633.33333333333"/>
    <s v="COMPRA"/>
  </r>
  <r>
    <s v="Piso en avenida de Luis García Cereceda  71754"/>
    <x v="0"/>
    <n v="3100000"/>
    <x v="1"/>
    <n v="375"/>
    <x v="3"/>
    <x v="8"/>
    <x v="1"/>
    <x v="2"/>
    <x v="0"/>
    <s v=""/>
    <n v="3100000"/>
    <n v="8266.6666666666661"/>
    <n v="620000"/>
    <s v="COMPRA"/>
  </r>
  <r>
    <s v="Piso en Somosaguas  Pozuelo de Alarcón1755"/>
    <x v="0"/>
    <n v="1550000"/>
    <x v="2"/>
    <n v="275"/>
    <x v="3"/>
    <x v="8"/>
    <x v="1"/>
    <x v="2"/>
    <x v="0"/>
    <s v=""/>
    <n v="1550000"/>
    <n v="5636.363636363636"/>
    <n v="516666.66666666669"/>
    <s v="COMPRA"/>
  </r>
  <r>
    <s v="Piso en Zona norte  Pozuelo de Alarcón1757"/>
    <x v="0"/>
    <n v="795000"/>
    <x v="2"/>
    <n v="130"/>
    <x v="3"/>
    <x v="8"/>
    <x v="1"/>
    <x v="2"/>
    <x v="0"/>
    <s v=""/>
    <n v="795000"/>
    <n v="6115.3846153846152"/>
    <n v="265000"/>
    <s v="COMPRA"/>
  </r>
  <r>
    <s v="Piso en avenida de la Ermita  s/n1759"/>
    <x v="0"/>
    <n v="790000"/>
    <x v="2"/>
    <n v="180"/>
    <x v="3"/>
    <x v="8"/>
    <x v="1"/>
    <x v="2"/>
    <x v="0"/>
    <s v=""/>
    <n v="790000"/>
    <n v="4388.8888888888887"/>
    <n v="263333.33333333331"/>
    <s v="COMPRA"/>
  </r>
  <r>
    <s v="Piso en calle de la Amistad  Norte1760"/>
    <x v="0"/>
    <n v="480000"/>
    <x v="2"/>
    <n v="125"/>
    <x v="3"/>
    <x v="8"/>
    <x v="1"/>
    <x v="2"/>
    <x v="0"/>
    <s v=""/>
    <n v="480000"/>
    <n v="3840"/>
    <n v="160000"/>
    <s v="COMPRA"/>
  </r>
  <r>
    <s v="Piso en calle de García y Álvarez  11761"/>
    <x v="0"/>
    <n v="420000"/>
    <x v="3"/>
    <n v="122"/>
    <x v="3"/>
    <x v="8"/>
    <x v="1"/>
    <x v="2"/>
    <x v="0"/>
    <s v=""/>
    <n v="420000"/>
    <n v="3442.622950819672"/>
    <n v="210000"/>
    <s v="COMPRA"/>
  </r>
  <r>
    <s v="Piso en de Evangelina Sobredo Galanes  s/n1762"/>
    <x v="0"/>
    <n v="548125"/>
    <x v="8"/>
    <n v="68"/>
    <x v="3"/>
    <x v="8"/>
    <x v="1"/>
    <x v="2"/>
    <x v="2"/>
    <s v=""/>
    <n v="548125"/>
    <n v="8060.661764705882"/>
    <n v="548125"/>
    <s v="COMPRA"/>
  </r>
  <r>
    <s v="Piso en calle Provisional Berrocales 81 10  s/n1763"/>
    <x v="0"/>
    <n v="305000"/>
    <x v="8"/>
    <n v="60"/>
    <x v="3"/>
    <x v="8"/>
    <x v="1"/>
    <x v="2"/>
    <x v="0"/>
    <s v=""/>
    <n v="305000"/>
    <n v="5083.333333333333"/>
    <n v="305000"/>
    <s v="COMPRA"/>
  </r>
  <r>
    <s v="Piso en avenida de la Vega  Arroyo de la Vega1768"/>
    <x v="0"/>
    <n v="1090000"/>
    <x v="4"/>
    <n v="164"/>
    <x v="3"/>
    <x v="8"/>
    <x v="1"/>
    <x v="2"/>
    <x v="0"/>
    <s v=""/>
    <n v="1090000"/>
    <n v="6646.3414634146338"/>
    <n v="272500"/>
    <s v="COMPRA"/>
  </r>
  <r>
    <s v="Dúplex en calle Ibiza  Humanes de Madrid1769"/>
    <x v="0"/>
    <n v="375000"/>
    <x v="2"/>
    <n v="138"/>
    <x v="3"/>
    <x v="8"/>
    <x v="1"/>
    <x v="2"/>
    <x v="0"/>
    <s v=""/>
    <n v="375000"/>
    <n v="2717.391304347826"/>
    <n v="125000"/>
    <s v="COMPRA"/>
  </r>
  <r>
    <s v="Piso en avenida de Luis García Cereceda  La Finca1770"/>
    <x v="0"/>
    <n v="3950000"/>
    <x v="4"/>
    <n v="480"/>
    <x v="3"/>
    <x v="8"/>
    <x v="1"/>
    <x v="2"/>
    <x v="0"/>
    <s v=""/>
    <n v="3950000"/>
    <n v="8229.1666666666661"/>
    <n v="987500"/>
    <s v="COMPRA"/>
  </r>
  <r>
    <s v="Dúplex en Peñagrande  Madrid1771"/>
    <x v="0"/>
    <n v="1990000"/>
    <x v="1"/>
    <n v="240"/>
    <x v="3"/>
    <x v="8"/>
    <x v="1"/>
    <x v="2"/>
    <x v="0"/>
    <s v=""/>
    <n v="1990000"/>
    <n v="8291.6666666666661"/>
    <n v="398000"/>
    <s v="COMPRA"/>
  </r>
  <r>
    <s v="Piso en camino de los Jardines  La Moraleja urbanización1772"/>
    <x v="0"/>
    <n v="1750000"/>
    <x v="4"/>
    <n v="402"/>
    <x v="3"/>
    <x v="8"/>
    <x v="1"/>
    <x v="2"/>
    <x v="0"/>
    <s v=""/>
    <n v="1750000"/>
    <n v="4353.2338308457711"/>
    <n v="437500"/>
    <s v="COMPRA"/>
  </r>
  <r>
    <s v="Dúplex en avenida de Luis García Cereceda  71773"/>
    <x v="0"/>
    <n v="3200000"/>
    <x v="1"/>
    <n v="431"/>
    <x v="3"/>
    <x v="8"/>
    <x v="1"/>
    <x v="2"/>
    <x v="0"/>
    <s v=""/>
    <n v="3200000"/>
    <n v="7424.5939675174013"/>
    <n v="640000"/>
    <s v="COMPRA"/>
  </r>
  <r>
    <s v="Piso en Parla Este  Parla1774"/>
    <x v="0"/>
    <n v="350000"/>
    <x v="2"/>
    <n v="100"/>
    <x v="3"/>
    <x v="8"/>
    <x v="1"/>
    <x v="2"/>
    <x v="0"/>
    <s v=""/>
    <n v="350000"/>
    <n v="3500"/>
    <n v="116666.66666666667"/>
    <s v="COMPRA"/>
  </r>
  <r>
    <s v="Dúplex en avenida de Luis García Cereceda  71776"/>
    <x v="0"/>
    <n v="3150000"/>
    <x v="1"/>
    <n v="317"/>
    <x v="3"/>
    <x v="8"/>
    <x v="1"/>
    <x v="2"/>
    <x v="0"/>
    <s v=""/>
    <n v="3150000"/>
    <n v="9936.9085173501571"/>
    <n v="630000"/>
    <s v="COMPRA"/>
  </r>
  <r>
    <s v="Piso en san juan  La Fortuna1777"/>
    <x v="0"/>
    <n v="219900"/>
    <x v="3"/>
    <n v="85"/>
    <x v="3"/>
    <x v="8"/>
    <x v="1"/>
    <x v="2"/>
    <x v="2"/>
    <s v=""/>
    <n v="219900"/>
    <n v="2587.0588235294117"/>
    <n v="109950"/>
    <s v="COMPRA"/>
  </r>
  <r>
    <s v="Piso en calle del Almanzora  Aravaca1779"/>
    <x v="0"/>
    <n v="1198800"/>
    <x v="2"/>
    <n v="154"/>
    <x v="3"/>
    <x v="8"/>
    <x v="1"/>
    <x v="2"/>
    <x v="0"/>
    <s v=""/>
    <n v="1198800"/>
    <n v="7784.4155844155848"/>
    <n v="399600"/>
    <s v="COMPRA"/>
  </r>
  <r>
    <s v="Piso en Encinar de los Reyes  La Moraleja1780"/>
    <x v="0"/>
    <n v="1400000"/>
    <x v="4"/>
    <n v="230"/>
    <x v="3"/>
    <x v="8"/>
    <x v="1"/>
    <x v="2"/>
    <x v="0"/>
    <s v=""/>
    <n v="1400000"/>
    <n v="6086.95652173913"/>
    <n v="350000"/>
    <s v="COMPRA"/>
  </r>
  <r>
    <s v="Piso en calle Bulgaria  s/n1781"/>
    <x v="0"/>
    <n v="749900"/>
    <x v="4"/>
    <n v="258"/>
    <x v="3"/>
    <x v="8"/>
    <x v="1"/>
    <x v="2"/>
    <x v="0"/>
    <s v=""/>
    <n v="749900"/>
    <n v="2906.5891472868216"/>
    <n v="187475"/>
    <s v="COMPRA"/>
  </r>
  <r>
    <s v="Piso en calle Bulgaria  s/n1782"/>
    <x v="0"/>
    <n v="649900"/>
    <x v="2"/>
    <n v="283"/>
    <x v="3"/>
    <x v="8"/>
    <x v="1"/>
    <x v="2"/>
    <x v="0"/>
    <s v=""/>
    <n v="649900"/>
    <n v="2296.4664310954063"/>
    <n v="216633.33333333334"/>
    <s v="COMPRA"/>
  </r>
  <r>
    <s v="Piso en avenida de Luis García Cereceda  La Finca1783"/>
    <x v="0"/>
    <n v="2350000"/>
    <x v="2"/>
    <n v="187"/>
    <x v="3"/>
    <x v="8"/>
    <x v="1"/>
    <x v="2"/>
    <x v="0"/>
    <s v=""/>
    <n v="2350000"/>
    <n v="12566.844919786095"/>
    <n v="783333.33333333337"/>
    <s v="COMPRA"/>
  </r>
  <r>
    <s v="Piso en avenida de la Dehesa  Dehesa Vieja-Puente Cultural1784"/>
    <x v="0"/>
    <n v="799000"/>
    <x v="4"/>
    <n v="200"/>
    <x v="3"/>
    <x v="8"/>
    <x v="1"/>
    <x v="2"/>
    <x v="0"/>
    <s v=""/>
    <n v="799000"/>
    <n v="3995"/>
    <n v="199750"/>
    <s v="COMPRA"/>
  </r>
  <r>
    <s v="Piso en calle de Teresa Perales  Arroyo de la Vega1785"/>
    <x v="0"/>
    <n v="1090000"/>
    <x v="2"/>
    <n v="164"/>
    <x v="3"/>
    <x v="8"/>
    <x v="1"/>
    <x v="2"/>
    <x v="0"/>
    <s v=""/>
    <n v="1090000"/>
    <n v="6646.3414634146338"/>
    <n v="363333.33333333331"/>
    <s v="COMPRA"/>
  </r>
  <r>
    <s v="Piso en El Soto de la Moraleja  La Moraleja1786"/>
    <x v="0"/>
    <n v="1250000"/>
    <x v="3"/>
    <n v="100"/>
    <x v="3"/>
    <x v="8"/>
    <x v="1"/>
    <x v="2"/>
    <x v="0"/>
    <s v=""/>
    <n v="1250000"/>
    <n v="12500"/>
    <n v="625000"/>
    <s v="COMPRA"/>
  </r>
  <r>
    <s v="Piso en calle de Santa Virgilia  Pinar del Rey1788"/>
    <x v="0"/>
    <n v="543000"/>
    <x v="4"/>
    <n v="149"/>
    <x v="3"/>
    <x v="8"/>
    <x v="1"/>
    <x v="2"/>
    <x v="0"/>
    <s v=""/>
    <n v="543000"/>
    <n v="3644.2953020134228"/>
    <n v="135750"/>
    <s v="COMPRA"/>
  </r>
  <r>
    <s v="Dúplex en camino Nuevo  El Soto de la Moraleja1657"/>
    <x v="0"/>
    <n v="1800000"/>
    <x v="1"/>
    <n v="390"/>
    <x v="3"/>
    <x v="8"/>
    <x v="2"/>
    <x v="2"/>
    <x v="0"/>
    <s v=""/>
    <n v="1800000"/>
    <n v="4615.3846153846152"/>
    <n v="360000"/>
    <s v="COMPRA"/>
  </r>
  <r>
    <s v="Dúplex en camino Nuevo  El Soto de la Moraleja1659"/>
    <x v="0"/>
    <n v="1800000"/>
    <x v="5"/>
    <n v="400"/>
    <x v="3"/>
    <x v="8"/>
    <x v="2"/>
    <x v="2"/>
    <x v="0"/>
    <s v=""/>
    <n v="1800000"/>
    <n v="4500"/>
    <n v="300000"/>
    <s v="COMPRA"/>
  </r>
  <r>
    <s v="Piso en calle la Concordia  11669"/>
    <x v="0"/>
    <n v="210000"/>
    <x v="2"/>
    <n v="95"/>
    <x v="3"/>
    <x v="8"/>
    <x v="2"/>
    <x v="2"/>
    <x v="0"/>
    <s v=""/>
    <n v="210000"/>
    <n v="2210.5263157894738"/>
    <n v="70000"/>
    <s v="COMPRA"/>
  </r>
  <r>
    <s v="Dúplex en paseo del Hontanar  11673"/>
    <x v="0"/>
    <n v="1990000"/>
    <x v="4"/>
    <n v="510"/>
    <x v="3"/>
    <x v="8"/>
    <x v="2"/>
    <x v="2"/>
    <x v="0"/>
    <s v=""/>
    <n v="1990000"/>
    <n v="3901.9607843137255"/>
    <n v="497500"/>
    <s v="COMPRA"/>
  </r>
  <r>
    <s v="Piso en avenida Andalucia  6968"/>
    <x v="2"/>
    <n v="130000"/>
    <x v="8"/>
    <n v="47"/>
    <x v="3"/>
    <x v="8"/>
    <x v="1"/>
    <x v="1"/>
    <x v="0"/>
    <s v=""/>
    <n v="130000"/>
    <n v="2765.9574468085107"/>
    <n v="130000"/>
    <s v="COMPRA"/>
  </r>
  <r>
    <s v="Piso en calle Nuestra Señora del Carmen  1069"/>
    <x v="2"/>
    <n v="190000"/>
    <x v="2"/>
    <n v="98"/>
    <x v="3"/>
    <x v="8"/>
    <x v="1"/>
    <x v="1"/>
    <x v="0"/>
    <s v=""/>
    <n v="190000"/>
    <n v="1938.7755102040817"/>
    <n v="63333.333333333336"/>
    <s v="COMPRA"/>
  </r>
  <r>
    <s v="Piso en avenida de Camilo José Cela  Norte1636"/>
    <x v="0"/>
    <n v="799900"/>
    <x v="2"/>
    <n v="132"/>
    <x v="3"/>
    <x v="8"/>
    <x v="1"/>
    <x v="1"/>
    <x v="0"/>
    <s v=""/>
    <n v="799900"/>
    <n v="6059.848484848485"/>
    <n v="266633.33333333331"/>
    <s v="COMPRA"/>
  </r>
  <r>
    <s v="Piso en calle del Doctor Mariano Alcaraz  1151638"/>
    <x v="0"/>
    <n v="569900"/>
    <x v="3"/>
    <n v="125"/>
    <x v="3"/>
    <x v="8"/>
    <x v="1"/>
    <x v="1"/>
    <x v="0"/>
    <s v=""/>
    <n v="569900"/>
    <n v="4559.2"/>
    <n v="284950"/>
    <s v="COMPRA"/>
  </r>
  <r>
    <s v="Piso en Sur  Móstoles1639"/>
    <x v="0"/>
    <n v="365000"/>
    <x v="3"/>
    <n v="85"/>
    <x v="3"/>
    <x v="8"/>
    <x v="1"/>
    <x v="1"/>
    <x v="0"/>
    <s v=""/>
    <n v="365000"/>
    <n v="4294.1176470588234"/>
    <n v="182500"/>
    <s v="COMPRA"/>
  </r>
  <r>
    <s v="Piso en Sur  Móstoles1640"/>
    <x v="0"/>
    <n v="315000"/>
    <x v="2"/>
    <n v="88"/>
    <x v="3"/>
    <x v="8"/>
    <x v="1"/>
    <x v="1"/>
    <x v="0"/>
    <s v=""/>
    <n v="315000"/>
    <n v="3579.5454545454545"/>
    <n v="105000"/>
    <s v="COMPRA"/>
  </r>
  <r>
    <s v="Piso en Valderas - Los Castillos  Alcorcón1644"/>
    <x v="0"/>
    <n v="465000"/>
    <x v="2"/>
    <n v="96"/>
    <x v="3"/>
    <x v="8"/>
    <x v="1"/>
    <x v="1"/>
    <x v="0"/>
    <s v=""/>
    <n v="465000"/>
    <n v="4843.75"/>
    <n v="155000"/>
    <s v="COMPRA"/>
  </r>
  <r>
    <s v="Piso en Valderas - Los Castillos  Alcorcón1645"/>
    <x v="0"/>
    <n v="465000"/>
    <x v="2"/>
    <n v="96"/>
    <x v="3"/>
    <x v="8"/>
    <x v="1"/>
    <x v="1"/>
    <x v="0"/>
    <s v=""/>
    <n v="465000"/>
    <n v="4843.75"/>
    <n v="155000"/>
    <s v="COMPRA"/>
  </r>
  <r>
    <s v="Dúplex en paseo del Hontanar  La Finca1627"/>
    <x v="0"/>
    <n v="1990000"/>
    <x v="1"/>
    <n v="450"/>
    <x v="3"/>
    <x v="8"/>
    <x v="2"/>
    <x v="1"/>
    <x v="0"/>
    <s v=""/>
    <n v="1990000"/>
    <n v="4422.2222222222226"/>
    <n v="398000"/>
    <s v="COMPRA"/>
  </r>
  <r>
    <s v="Piso en Guayaquil  178"/>
    <x v="2"/>
    <n v="190000"/>
    <x v="2"/>
    <n v="92"/>
    <x v="3"/>
    <x v="9"/>
    <x v="1"/>
    <x v="2"/>
    <x v="0"/>
    <s v=""/>
    <n v="190000"/>
    <n v="2065.217391304348"/>
    <n v="63333.333333333336"/>
    <s v="COMPRA"/>
  </r>
  <r>
    <s v="Piso en El Rosón - Kelvinator  Getafe1611"/>
    <x v="0"/>
    <n v="466500"/>
    <x v="2"/>
    <n v="122"/>
    <x v="3"/>
    <x v="9"/>
    <x v="1"/>
    <x v="2"/>
    <x v="0"/>
    <s v=""/>
    <n v="466500"/>
    <n v="3823.7704918032787"/>
    <n v="155500"/>
    <s v="COMPRA"/>
  </r>
  <r>
    <s v="Piso en calle Olvido  Villanueva de la Cañada1612"/>
    <x v="0"/>
    <n v="255000"/>
    <x v="8"/>
    <n v="63"/>
    <x v="3"/>
    <x v="9"/>
    <x v="1"/>
    <x v="2"/>
    <x v="0"/>
    <s v=""/>
    <n v="255000"/>
    <n v="4047.6190476190477"/>
    <n v="255000"/>
    <s v="COMPRA"/>
  </r>
  <r>
    <s v="Dúplex en calle de Montalbán  Jerónimos1613"/>
    <x v="0"/>
    <n v="2700000"/>
    <x v="3"/>
    <n v="220"/>
    <x v="3"/>
    <x v="9"/>
    <x v="1"/>
    <x v="2"/>
    <x v="0"/>
    <s v=""/>
    <n v="2700000"/>
    <n v="12272.727272727272"/>
    <n v="1350000"/>
    <s v="COMPRA"/>
  </r>
  <r>
    <s v="Piso en calle de San Sebastián  Centro1610"/>
    <x v="0"/>
    <n v="275000"/>
    <x v="2"/>
    <n v="120"/>
    <x v="3"/>
    <x v="9"/>
    <x v="2"/>
    <x v="2"/>
    <x v="0"/>
    <s v=""/>
    <n v="275000"/>
    <n v="2291.6666666666665"/>
    <n v="91666.666666666672"/>
    <s v="COMPRA"/>
  </r>
  <r>
    <s v="Ático en calle Alonso Cano  Norte - Universidad1582"/>
    <x v="0"/>
    <n v="484900"/>
    <x v="4"/>
    <n v="172"/>
    <x v="3"/>
    <x v="10"/>
    <x v="1"/>
    <x v="2"/>
    <x v="0"/>
    <s v=""/>
    <n v="484900"/>
    <n v="2819.1860465116279"/>
    <n v="121225"/>
    <s v="COMPRA"/>
  </r>
  <r>
    <s v="Piso en San Pascual  Madrid1584"/>
    <x v="0"/>
    <n v="500000"/>
    <x v="3"/>
    <n v="75"/>
    <x v="3"/>
    <x v="10"/>
    <x v="1"/>
    <x v="2"/>
    <x v="0"/>
    <s v=""/>
    <n v="500000"/>
    <n v="6666.666666666667"/>
    <n v="250000"/>
    <s v="COMPRA"/>
  </r>
  <r>
    <s v="Piso en avenida Eduardo Dato  Buhaira - Huerta del Rey90"/>
    <x v="2"/>
    <n v="365000"/>
    <x v="2"/>
    <n v="106"/>
    <x v="3"/>
    <x v="1"/>
    <x v="1"/>
    <x v="2"/>
    <x v="0"/>
    <s v=""/>
    <n v="365000"/>
    <n v="3443.3962264150941"/>
    <n v="121666.66666666667"/>
    <s v="COMPRA"/>
  </r>
  <r>
    <s v="Piso en avenida Eduardo Dato  Buhaira - Huerta del Rey91"/>
    <x v="2"/>
    <n v="365000"/>
    <x v="2"/>
    <n v="106"/>
    <x v="3"/>
    <x v="1"/>
    <x v="1"/>
    <x v="2"/>
    <x v="0"/>
    <s v=""/>
    <n v="365000"/>
    <n v="3443.3962264150941"/>
    <n v="121666.66666666667"/>
    <s v="COMPRA"/>
  </r>
  <r>
    <s v="Dúplex en via Gran Vía  Malasaña-Universidad1578"/>
    <x v="0"/>
    <n v="3700000"/>
    <x v="2"/>
    <n v="311"/>
    <x v="3"/>
    <x v="1"/>
    <x v="1"/>
    <x v="2"/>
    <x v="0"/>
    <s v=""/>
    <n v="3700000"/>
    <n v="11897.106109324759"/>
    <n v="1233333.3333333333"/>
    <s v="COMPRA"/>
  </r>
  <r>
    <s v="Piso en Parla Este  Parla1579"/>
    <x v="0"/>
    <n v="217500"/>
    <x v="3"/>
    <n v="80"/>
    <x v="3"/>
    <x v="1"/>
    <x v="1"/>
    <x v="2"/>
    <x v="0"/>
    <s v=""/>
    <n v="217500"/>
    <n v="2718.75"/>
    <n v="108750"/>
    <s v="COMPRA"/>
  </r>
  <r>
    <s v="Ático en paseo de la Castellana  Cuzco-Castillejos1580"/>
    <x v="0"/>
    <n v="3800000"/>
    <x v="4"/>
    <n v="400"/>
    <x v="3"/>
    <x v="1"/>
    <x v="1"/>
    <x v="2"/>
    <x v="0"/>
    <s v=""/>
    <n v="3800000"/>
    <n v="9500"/>
    <n v="950000"/>
    <s v="COMPRA"/>
  </r>
  <r>
    <s v="Piso en calle de Orense  Cuatro Caminos1581"/>
    <x v="0"/>
    <n v="495000"/>
    <x v="8"/>
    <n v="52"/>
    <x v="3"/>
    <x v="1"/>
    <x v="1"/>
    <x v="2"/>
    <x v="0"/>
    <s v=""/>
    <n v="495000"/>
    <n v="9519.2307692307695"/>
    <n v="495000"/>
    <s v="COMPRA"/>
  </r>
  <r>
    <s v="Piso en calle de Boetticher y Navarro  Los Ángeles1574"/>
    <x v="0"/>
    <n v="369000"/>
    <x v="2"/>
    <n v="101"/>
    <x v="3"/>
    <x v="11"/>
    <x v="1"/>
    <x v="2"/>
    <x v="0"/>
    <s v=""/>
    <n v="369000"/>
    <n v="3653.4653465346537"/>
    <n v="123000"/>
    <s v="COMPRA"/>
  </r>
  <r>
    <s v="Piso en calle de Boetticher y Navarro  Los Ángeles1575"/>
    <x v="0"/>
    <n v="369000"/>
    <x v="2"/>
    <n v="101"/>
    <x v="3"/>
    <x v="11"/>
    <x v="1"/>
    <x v="2"/>
    <x v="0"/>
    <s v=""/>
    <n v="369000"/>
    <n v="3653.4653465346537"/>
    <n v="123000"/>
    <s v="COMPRA"/>
  </r>
  <r>
    <s v="Piso en calle de Boetticher y Navarro  Los Ángeles1576"/>
    <x v="0"/>
    <n v="369000"/>
    <x v="2"/>
    <n v="101"/>
    <x v="3"/>
    <x v="11"/>
    <x v="1"/>
    <x v="2"/>
    <x v="0"/>
    <s v=""/>
    <n v="369000"/>
    <n v="3653.4653465346537"/>
    <n v="123000"/>
    <s v="COMPRA"/>
  </r>
  <r>
    <s v="Piso en calle de Dulce Chacón  Virgen del Cortijo - Manoteras1577"/>
    <x v="0"/>
    <n v="519000"/>
    <x v="3"/>
    <n v="93"/>
    <x v="3"/>
    <x v="11"/>
    <x v="1"/>
    <x v="2"/>
    <x v="0"/>
    <s v=""/>
    <n v="519000"/>
    <n v="5580.6451612903229"/>
    <n v="259500"/>
    <s v="COMPRA"/>
  </r>
  <r>
    <s v="Ático en Valdebebas - Valdefuentes  Madrid1572"/>
    <x v="0"/>
    <n v="1190000"/>
    <x v="2"/>
    <n v="195"/>
    <x v="3"/>
    <x v="12"/>
    <x v="1"/>
    <x v="2"/>
    <x v="0"/>
    <s v=""/>
    <n v="1190000"/>
    <n v="6102.5641025641025"/>
    <n v="396666.66666666669"/>
    <s v="COMPRA"/>
  </r>
  <r>
    <s v="Ático en Valdebebas - Valdefuentes  Madrid1573"/>
    <x v="0"/>
    <n v="1190000"/>
    <x v="2"/>
    <n v="195"/>
    <x v="3"/>
    <x v="12"/>
    <x v="1"/>
    <x v="2"/>
    <x v="0"/>
    <s v=""/>
    <n v="1190000"/>
    <n v="6102.5641025641025"/>
    <n v="396666.66666666669"/>
    <s v="COMPRA"/>
  </r>
  <r>
    <s v="Dúplex en El Viso  Madrid1570"/>
    <x v="0"/>
    <n v="9500000"/>
    <x v="2"/>
    <n v="462"/>
    <x v="3"/>
    <x v="13"/>
    <x v="1"/>
    <x v="2"/>
    <x v="0"/>
    <s v=""/>
    <n v="9500000"/>
    <n v="20562.770562770562"/>
    <n v="3166666.6666666665"/>
    <s v="COMPRA"/>
  </r>
  <r>
    <s v="Piso en avenida de Palmas Altas  693"/>
    <x v="2"/>
    <n v="293500"/>
    <x v="2"/>
    <n v="120"/>
    <x v="3"/>
    <x v="2"/>
    <x v="1"/>
    <x v="2"/>
    <x v="0"/>
    <s v=""/>
    <n v="293500"/>
    <n v="2445.8333333333335"/>
    <n v="97833.333333333328"/>
    <s v="COMPRA"/>
  </r>
  <r>
    <s v="Piso en avenida Palmas  294"/>
    <x v="2"/>
    <n v="278000"/>
    <x v="3"/>
    <n v="112"/>
    <x v="3"/>
    <x v="2"/>
    <x v="1"/>
    <x v="2"/>
    <x v="0"/>
    <s v=""/>
    <n v="278000"/>
    <n v="2482.1428571428573"/>
    <n v="139000"/>
    <s v="COMPRA"/>
  </r>
  <r>
    <s v="Piso en Palmas Altas  parcela R4.4 Sus Dbp-02 Palmas Altas Sur96"/>
    <x v="2"/>
    <n v="204000"/>
    <x v="8"/>
    <n v="69"/>
    <x v="3"/>
    <x v="2"/>
    <x v="1"/>
    <x v="2"/>
    <x v="0"/>
    <s v=""/>
    <n v="204000"/>
    <n v="2956.521739130435"/>
    <n v="204000"/>
    <s v="COMPRA"/>
  </r>
  <r>
    <s v="Piso en calle Galicia  92"/>
    <x v="2"/>
    <n v="219500"/>
    <x v="2"/>
    <n v="104"/>
    <x v="3"/>
    <x v="2"/>
    <x v="1"/>
    <x v="2"/>
    <x v="2"/>
    <m/>
    <n v="219500"/>
    <n v="2110.5769230769229"/>
    <n v="73166.666666666672"/>
    <s v="COMPRA"/>
  </r>
  <r>
    <s v="Piso en calle José Payán  414"/>
    <x v="2"/>
    <n v="169000"/>
    <x v="3"/>
    <n v="92"/>
    <x v="3"/>
    <x v="2"/>
    <x v="1"/>
    <x v="2"/>
    <x v="2"/>
    <m/>
    <n v="169000"/>
    <n v="1836.9565217391305"/>
    <n v="84500"/>
    <s v="COMPRA"/>
  </r>
  <r>
    <s v="Dúplex en calle Trabuco  136"/>
    <x v="2"/>
    <n v="160800"/>
    <x v="3"/>
    <n v="80"/>
    <x v="3"/>
    <x v="2"/>
    <x v="1"/>
    <x v="2"/>
    <x v="2"/>
    <m/>
    <n v="160800"/>
    <n v="2010"/>
    <n v="80400"/>
    <s v="COMPRA"/>
  </r>
  <r>
    <s v="Dúplex en calle Trabuco  137"/>
    <x v="2"/>
    <n v="181800"/>
    <x v="2"/>
    <n v="91"/>
    <x v="3"/>
    <x v="2"/>
    <x v="1"/>
    <x v="2"/>
    <x v="2"/>
    <m/>
    <n v="181800"/>
    <n v="1997.8021978021977"/>
    <n v="60600"/>
    <s v="COMPRA"/>
  </r>
  <r>
    <s v="Piso en Buhaira - Huerta del Rey  Sevilla12"/>
    <x v="2"/>
    <n v="640000"/>
    <x v="4"/>
    <n v="146"/>
    <x v="3"/>
    <x v="2"/>
    <x v="1"/>
    <x v="2"/>
    <x v="2"/>
    <m/>
    <n v="640000"/>
    <n v="4383.5616438356165"/>
    <n v="160000"/>
    <s v="COMPRA"/>
  </r>
  <r>
    <s v="Piso en Guadalquivir  1813"/>
    <x v="2"/>
    <n v="419000"/>
    <x v="3"/>
    <n v="94"/>
    <x v="3"/>
    <x v="2"/>
    <x v="1"/>
    <x v="2"/>
    <x v="2"/>
    <m/>
    <n v="419000"/>
    <n v="4457.4468085106382"/>
    <n v="209500"/>
    <s v="COMPRA"/>
  </r>
  <r>
    <s v="Piso en calle Silos  s/n17"/>
    <x v="2"/>
    <n v="135000"/>
    <x v="3"/>
    <n v="85"/>
    <x v="3"/>
    <x v="2"/>
    <x v="1"/>
    <x v="2"/>
    <x v="2"/>
    <m/>
    <n v="135000"/>
    <n v="1588.2352941176471"/>
    <n v="67500"/>
    <s v="COMPRA"/>
  </r>
  <r>
    <s v="Piso en Virgilio Mattoni  918"/>
    <x v="2"/>
    <n v="215900"/>
    <x v="3"/>
    <n v="83"/>
    <x v="3"/>
    <x v="2"/>
    <x v="1"/>
    <x v="2"/>
    <x v="2"/>
    <m/>
    <n v="215900"/>
    <n v="2601.2048192771085"/>
    <n v="107950"/>
    <s v="COMPRA"/>
  </r>
  <r>
    <s v="Piso en avenida de Europa  Barrio Alto100"/>
    <x v="2"/>
    <n v="254900"/>
    <x v="2"/>
    <n v="151"/>
    <x v="3"/>
    <x v="2"/>
    <x v="1"/>
    <x v="2"/>
    <x v="0"/>
    <s v=""/>
    <n v="254900"/>
    <n v="1688.0794701986756"/>
    <n v="84966.666666666672"/>
    <s v="COMPRA"/>
  </r>
  <r>
    <s v="Piso en Avenida de las Ciencias  Sevilla104"/>
    <x v="2"/>
    <n v="360000"/>
    <x v="4"/>
    <n v="184"/>
    <x v="3"/>
    <x v="2"/>
    <x v="1"/>
    <x v="2"/>
    <x v="0"/>
    <s v=""/>
    <n v="360000"/>
    <n v="1956.5217391304348"/>
    <n v="90000"/>
    <s v="COMPRA"/>
  </r>
  <r>
    <s v="Piso en avenida Flota de Indias  Ramón de Carranza - Madre Rafols107"/>
    <x v="2"/>
    <n v="465000"/>
    <x v="4"/>
    <n v="148"/>
    <x v="3"/>
    <x v="2"/>
    <x v="1"/>
    <x v="2"/>
    <x v="0"/>
    <s v=""/>
    <n v="465000"/>
    <n v="3141.8918918918921"/>
    <n v="116250"/>
    <s v="COMPRA"/>
  </r>
  <r>
    <s v="Piso en avenida José González Luque  49110"/>
    <x v="2"/>
    <n v="236000"/>
    <x v="2"/>
    <n v="86"/>
    <x v="3"/>
    <x v="2"/>
    <x v="1"/>
    <x v="2"/>
    <x v="0"/>
    <s v=""/>
    <n v="236000"/>
    <n v="2744.1860465116279"/>
    <n v="78666.666666666672"/>
    <s v="COMPRA"/>
  </r>
  <r>
    <s v="Piso en avenida José Rodríguez de la Borbolla Camoyán  s/n111"/>
    <x v="2"/>
    <n v="223200"/>
    <x v="2"/>
    <n v="123"/>
    <x v="3"/>
    <x v="2"/>
    <x v="1"/>
    <x v="2"/>
    <x v="0"/>
    <s v=""/>
    <n v="223200"/>
    <n v="1814.6341463414635"/>
    <n v="74400"/>
    <s v="COMPRA"/>
  </r>
  <r>
    <s v="Piso en avenida Manuel Clavero Arévalo  Entrenúcleos113"/>
    <x v="2"/>
    <n v="311000"/>
    <x v="2"/>
    <n v="103"/>
    <x v="3"/>
    <x v="2"/>
    <x v="1"/>
    <x v="2"/>
    <x v="0"/>
    <s v=""/>
    <n v="311000"/>
    <n v="3019.4174757281553"/>
    <n v="103666.66666666667"/>
    <s v="COMPRA"/>
  </r>
  <r>
    <s v="Piso en avenida Pablo Fernández Viagas  s/n115"/>
    <x v="2"/>
    <n v="268000"/>
    <x v="4"/>
    <n v="148"/>
    <x v="3"/>
    <x v="2"/>
    <x v="1"/>
    <x v="2"/>
    <x v="0"/>
    <s v=""/>
    <n v="268000"/>
    <n v="1810.8108108108108"/>
    <n v="67000"/>
    <s v="COMPRA"/>
  </r>
  <r>
    <s v="Piso en avenida San Juan de Dios  s/n117"/>
    <x v="2"/>
    <n v="210200"/>
    <x v="2"/>
    <n v="107"/>
    <x v="3"/>
    <x v="2"/>
    <x v="1"/>
    <x v="2"/>
    <x v="0"/>
    <s v=""/>
    <n v="210200"/>
    <n v="1964.4859813084113"/>
    <n v="70066.666666666672"/>
    <s v="COMPRA"/>
  </r>
  <r>
    <s v="Piso en avenida San Juan de Dios  s/n118"/>
    <x v="2"/>
    <n v="211500"/>
    <x v="2"/>
    <n v="107"/>
    <x v="3"/>
    <x v="2"/>
    <x v="1"/>
    <x v="2"/>
    <x v="0"/>
    <s v=""/>
    <n v="211500"/>
    <n v="1976.6355140186915"/>
    <n v="70500"/>
    <s v="COMPRA"/>
  </r>
  <r>
    <s v="Piso en avenida Vial  73119"/>
    <x v="2"/>
    <n v="211800"/>
    <x v="3"/>
    <n v="74"/>
    <x v="3"/>
    <x v="2"/>
    <x v="1"/>
    <x v="2"/>
    <x v="0"/>
    <s v=""/>
    <n v="211800"/>
    <n v="2862.1621621621621"/>
    <n v="105900"/>
    <s v="COMPRA"/>
  </r>
  <r>
    <s v="Piso en Berlin  s/n120"/>
    <x v="2"/>
    <n v="209000"/>
    <x v="2"/>
    <n v="115"/>
    <x v="3"/>
    <x v="2"/>
    <x v="1"/>
    <x v="2"/>
    <x v="0"/>
    <s v=""/>
    <n v="209000"/>
    <n v="1817.391304347826"/>
    <n v="69666.666666666672"/>
    <s v="COMPRA"/>
  </r>
  <r>
    <s v="Piso en Blas Infante  Sevilla121"/>
    <x v="2"/>
    <n v="538870"/>
    <x v="4"/>
    <n v="159"/>
    <x v="3"/>
    <x v="2"/>
    <x v="1"/>
    <x v="2"/>
    <x v="0"/>
    <s v=""/>
    <n v="538870"/>
    <n v="3389.1194968553459"/>
    <n v="134717.5"/>
    <s v="COMPRA"/>
  </r>
  <r>
    <s v="Piso en calle Ajonjolí  s/n122"/>
    <x v="2"/>
    <n v="247000"/>
    <x v="2"/>
    <n v="101"/>
    <x v="3"/>
    <x v="2"/>
    <x v="1"/>
    <x v="2"/>
    <x v="0"/>
    <s v=""/>
    <n v="247000"/>
    <n v="2445.5445544554455"/>
    <n v="82333.333333333328"/>
    <s v="COMPRA"/>
  </r>
  <r>
    <s v="Piso en calle Ajonjolí  s/n123"/>
    <x v="2"/>
    <n v="261000"/>
    <x v="2"/>
    <n v="106"/>
    <x v="3"/>
    <x v="2"/>
    <x v="1"/>
    <x v="2"/>
    <x v="0"/>
    <s v=""/>
    <n v="261000"/>
    <n v="2462.2641509433961"/>
    <n v="87000"/>
    <s v="COMPRA"/>
  </r>
  <r>
    <s v="Piso en calle Alemania  2124"/>
    <x v="2"/>
    <n v="179000"/>
    <x v="2"/>
    <n v="90"/>
    <x v="3"/>
    <x v="2"/>
    <x v="1"/>
    <x v="2"/>
    <x v="0"/>
    <s v=""/>
    <n v="179000"/>
    <n v="1988.8888888888889"/>
    <n v="59666.666666666664"/>
    <s v="COMPRA"/>
  </r>
  <r>
    <s v="Piso en calle Federico de Castro Bravo  s/n129"/>
    <x v="2"/>
    <n v="228500"/>
    <x v="4"/>
    <n v="102"/>
    <x v="3"/>
    <x v="2"/>
    <x v="1"/>
    <x v="2"/>
    <x v="0"/>
    <s v=""/>
    <n v="228500"/>
    <n v="2240.1960784313724"/>
    <n v="57125"/>
    <s v="COMPRA"/>
  </r>
  <r>
    <s v="Piso en calle Federico de Castro Bravo  s/n130"/>
    <x v="2"/>
    <n v="196000"/>
    <x v="2"/>
    <n v="87"/>
    <x v="3"/>
    <x v="2"/>
    <x v="1"/>
    <x v="2"/>
    <x v="0"/>
    <s v=""/>
    <n v="196000"/>
    <n v="2252.8735632183907"/>
    <n v="65333.333333333336"/>
    <s v="COMPRA"/>
  </r>
  <r>
    <s v="Piso en calle Japón esquina Indonesia  s/n131"/>
    <x v="2"/>
    <n v="245500"/>
    <x v="2"/>
    <n v="104"/>
    <x v="3"/>
    <x v="2"/>
    <x v="1"/>
    <x v="2"/>
    <x v="0"/>
    <s v=""/>
    <n v="245500"/>
    <n v="2360.5769230769229"/>
    <n v="81833.333333333328"/>
    <s v="COMPRA"/>
  </r>
  <r>
    <s v="Piso en calle Japón esquina Indonesia  s/n132"/>
    <x v="2"/>
    <n v="299000"/>
    <x v="4"/>
    <n v="127"/>
    <x v="3"/>
    <x v="2"/>
    <x v="1"/>
    <x v="2"/>
    <x v="0"/>
    <s v=""/>
    <n v="299000"/>
    <n v="2354.3307086614172"/>
    <n v="74750"/>
    <s v="COMPRA"/>
  </r>
  <r>
    <s v="Piso en calle Luis Montoto  Buhaira - Huerta del Rey135"/>
    <x v="2"/>
    <n v="390000"/>
    <x v="2"/>
    <n v="130"/>
    <x v="3"/>
    <x v="2"/>
    <x v="1"/>
    <x v="2"/>
    <x v="0"/>
    <s v=""/>
    <n v="390000"/>
    <n v="3000"/>
    <n v="130000"/>
    <s v="COMPRA"/>
  </r>
  <r>
    <s v="Piso en calle pobladores  Camas136"/>
    <x v="2"/>
    <n v="155000"/>
    <x v="2"/>
    <n v="102"/>
    <x v="3"/>
    <x v="2"/>
    <x v="1"/>
    <x v="2"/>
    <x v="0"/>
    <s v=""/>
    <n v="155000"/>
    <n v="1519.6078431372548"/>
    <n v="51666.666666666664"/>
    <s v="COMPRA"/>
  </r>
  <r>
    <s v="Piso en Centro  Bormujos139"/>
    <x v="2"/>
    <n v="150000"/>
    <x v="2"/>
    <n v="80"/>
    <x v="3"/>
    <x v="2"/>
    <x v="1"/>
    <x v="2"/>
    <x v="0"/>
    <s v=""/>
    <n v="150000"/>
    <n v="1875"/>
    <n v="50000"/>
    <s v="COMPRA"/>
  </r>
  <r>
    <s v="Piso en Felipe González Márquez  s/n140"/>
    <x v="2"/>
    <n v="208500"/>
    <x v="3"/>
    <n v="109"/>
    <x v="3"/>
    <x v="2"/>
    <x v="1"/>
    <x v="2"/>
    <x v="0"/>
    <s v=""/>
    <n v="208500"/>
    <n v="1912.8440366972477"/>
    <n v="104250"/>
    <s v="COMPRA"/>
  </r>
  <r>
    <s v="Piso en Guayaquil  1141"/>
    <x v="2"/>
    <n v="171000"/>
    <x v="3"/>
    <n v="79"/>
    <x v="3"/>
    <x v="2"/>
    <x v="1"/>
    <x v="2"/>
    <x v="0"/>
    <s v=""/>
    <n v="171000"/>
    <n v="2164.5569620253164"/>
    <n v="85500"/>
    <s v="COMPRA"/>
  </r>
  <r>
    <s v="Piso en José López Guisado  s/n142"/>
    <x v="2"/>
    <n v="119200"/>
    <x v="8"/>
    <n v="54"/>
    <x v="3"/>
    <x v="2"/>
    <x v="1"/>
    <x v="2"/>
    <x v="0"/>
    <s v=""/>
    <n v="119200"/>
    <n v="2207.4074074074074"/>
    <n v="119200"/>
    <s v="COMPRA"/>
  </r>
  <r>
    <s v="Piso en José Rodríguez de la Borbolla Camoyán  s/n143"/>
    <x v="2"/>
    <n v="192000"/>
    <x v="3"/>
    <n v="106"/>
    <x v="3"/>
    <x v="2"/>
    <x v="1"/>
    <x v="2"/>
    <x v="0"/>
    <s v=""/>
    <n v="192000"/>
    <n v="1811.3207547169811"/>
    <n v="96000"/>
    <s v="COMPRA"/>
  </r>
  <r>
    <s v="Piso en José Rodríguez de la Borbolla Camoyán  s/n144"/>
    <x v="2"/>
    <n v="231900"/>
    <x v="2"/>
    <n v="110"/>
    <x v="3"/>
    <x v="2"/>
    <x v="1"/>
    <x v="2"/>
    <x v="0"/>
    <s v=""/>
    <n v="231900"/>
    <n v="2108.181818181818"/>
    <n v="77300"/>
    <s v="COMPRA"/>
  </r>
  <r>
    <s v="Piso en José Rodríguez de la Borbolla Camoyán  s/n145"/>
    <x v="2"/>
    <n v="224000"/>
    <x v="2"/>
    <n v="116"/>
    <x v="3"/>
    <x v="2"/>
    <x v="1"/>
    <x v="2"/>
    <x v="0"/>
    <s v=""/>
    <n v="224000"/>
    <n v="1931.0344827586207"/>
    <n v="74666.666666666672"/>
    <s v="COMPRA"/>
  </r>
  <r>
    <s v="Piso en José Rodríguez de la Borbolla Camoyán  s/n146"/>
    <x v="2"/>
    <n v="269900"/>
    <x v="4"/>
    <n v="131"/>
    <x v="3"/>
    <x v="2"/>
    <x v="1"/>
    <x v="2"/>
    <x v="0"/>
    <s v=""/>
    <n v="269900"/>
    <n v="2060.3053435114502"/>
    <n v="67475"/>
    <s v="COMPRA"/>
  </r>
  <r>
    <s v="Piso en José Rodríguez de la Borbolla Camoyán  s/n147"/>
    <x v="2"/>
    <n v="204900"/>
    <x v="3"/>
    <n v="95"/>
    <x v="3"/>
    <x v="2"/>
    <x v="1"/>
    <x v="2"/>
    <x v="0"/>
    <s v=""/>
    <n v="204900"/>
    <n v="2156.8421052631579"/>
    <n v="102450"/>
    <s v="COMPRA"/>
  </r>
  <r>
    <s v="Piso en Poligono Ue-2 Entrenucleos  36148"/>
    <x v="2"/>
    <n v="247000"/>
    <x v="2"/>
    <n v="87"/>
    <x v="3"/>
    <x v="2"/>
    <x v="1"/>
    <x v="2"/>
    <x v="0"/>
    <s v=""/>
    <n v="247000"/>
    <n v="2839.0804597701149"/>
    <n v="82333.333333333328"/>
    <s v="COMPRA"/>
  </r>
  <r>
    <s v="Piso en Urb. la Valdovina Vía 6  46149"/>
    <x v="2"/>
    <n v="176583"/>
    <x v="2"/>
    <n v="102"/>
    <x v="3"/>
    <x v="2"/>
    <x v="1"/>
    <x v="2"/>
    <x v="0"/>
    <s v=""/>
    <n v="176583"/>
    <n v="1731.2058823529412"/>
    <n v="58861"/>
    <s v="COMPRA"/>
  </r>
  <r>
    <s v="Piso en Zona Avenida de Europa  Montequinto150"/>
    <x v="2"/>
    <n v="218000"/>
    <x v="2"/>
    <n v="109"/>
    <x v="3"/>
    <x v="2"/>
    <x v="1"/>
    <x v="2"/>
    <x v="0"/>
    <s v=""/>
    <n v="218000"/>
    <n v="2000"/>
    <n v="72666.666666666672"/>
    <s v="COMPRA"/>
  </r>
  <r>
    <s v="Piso en avenida de la Navegación  s/n151"/>
    <x v="2"/>
    <n v="204000"/>
    <x v="3"/>
    <n v="86"/>
    <x v="3"/>
    <x v="2"/>
    <x v="1"/>
    <x v="2"/>
    <x v="0"/>
    <s v=""/>
    <n v="204000"/>
    <n v="2372.0930232558139"/>
    <n v="102000"/>
    <s v="COMPRA"/>
  </r>
  <r>
    <s v="Piso en avenida Universidad de Salamanca  Zona Universitaria152"/>
    <x v="2"/>
    <n v="265000"/>
    <x v="4"/>
    <n v="121"/>
    <x v="3"/>
    <x v="2"/>
    <x v="1"/>
    <x v="2"/>
    <x v="0"/>
    <s v=""/>
    <n v="265000"/>
    <n v="2190.0826446280994"/>
    <n v="66250"/>
    <s v="COMPRA"/>
  </r>
  <r>
    <s v="Piso en plaza los Hoyos  Centro1373"/>
    <x v="0"/>
    <n v="249999"/>
    <x v="2"/>
    <n v="122"/>
    <x v="3"/>
    <x v="2"/>
    <x v="1"/>
    <x v="2"/>
    <x v="0"/>
    <s v=""/>
    <n v="249999"/>
    <n v="2049.1721311475408"/>
    <n v="83333"/>
    <s v="COMPRA"/>
  </r>
  <r>
    <s v="Piso en Reyes  Parla1374"/>
    <x v="0"/>
    <n v="209999"/>
    <x v="2"/>
    <n v="131"/>
    <x v="3"/>
    <x v="2"/>
    <x v="1"/>
    <x v="2"/>
    <x v="0"/>
    <s v=""/>
    <n v="209999"/>
    <n v="1603.0458015267175"/>
    <n v="69999.666666666672"/>
    <s v="COMPRA"/>
  </r>
  <r>
    <s v="Piso en Reyes  Parla1375"/>
    <x v="0"/>
    <n v="209999"/>
    <x v="2"/>
    <n v="131"/>
    <x v="3"/>
    <x v="2"/>
    <x v="1"/>
    <x v="2"/>
    <x v="0"/>
    <s v=""/>
    <n v="209999"/>
    <n v="1603.0458015267175"/>
    <n v="69999.666666666672"/>
    <s v="COMPRA"/>
  </r>
  <r>
    <s v="Piso en calle San Juan de la Cruz  Zona Pueblo1376"/>
    <x v="0"/>
    <n v="520000"/>
    <x v="2"/>
    <n v="151"/>
    <x v="3"/>
    <x v="2"/>
    <x v="1"/>
    <x v="2"/>
    <x v="0"/>
    <s v=""/>
    <n v="520000"/>
    <n v="3443.7086092715231"/>
    <n v="173333.33333333334"/>
    <s v="COMPRA"/>
  </r>
  <r>
    <s v="Piso en calle de José Rizal  Conde Orgaz-Piovera1378"/>
    <x v="0"/>
    <n v="1220000"/>
    <x v="4"/>
    <n v="201"/>
    <x v="3"/>
    <x v="2"/>
    <x v="1"/>
    <x v="2"/>
    <x v="0"/>
    <s v=""/>
    <n v="1220000"/>
    <n v="6069.6517412935327"/>
    <n v="305000"/>
    <s v="COMPRA"/>
  </r>
  <r>
    <s v="Piso en calle Uruguay  El Bercial1379"/>
    <x v="0"/>
    <n v="379000"/>
    <x v="2"/>
    <n v="112"/>
    <x v="3"/>
    <x v="2"/>
    <x v="1"/>
    <x v="2"/>
    <x v="0"/>
    <s v=""/>
    <n v="379000"/>
    <n v="3383.9285714285716"/>
    <n v="126333.33333333333"/>
    <s v="COMPRA"/>
  </r>
  <r>
    <s v="Piso en calle la Virgen  Casco Antiguo sur1380"/>
    <x v="0"/>
    <n v="198000"/>
    <x v="2"/>
    <n v="94"/>
    <x v="3"/>
    <x v="2"/>
    <x v="1"/>
    <x v="2"/>
    <x v="0"/>
    <s v=""/>
    <n v="198000"/>
    <n v="2106.3829787234044"/>
    <n v="66000"/>
    <s v="COMPRA"/>
  </r>
  <r>
    <s v="Piso en calle del Palo  Griñón1381"/>
    <x v="0"/>
    <n v="245000"/>
    <x v="3"/>
    <n v="108"/>
    <x v="3"/>
    <x v="2"/>
    <x v="1"/>
    <x v="2"/>
    <x v="0"/>
    <s v=""/>
    <n v="245000"/>
    <n v="2268.5185185185187"/>
    <n v="122500"/>
    <s v="COMPRA"/>
  </r>
  <r>
    <s v="Piso en calle Principado de Asturias  Hispanoamérica - Comunidades1382"/>
    <x v="0"/>
    <n v="269000"/>
    <x v="2"/>
    <n v="95"/>
    <x v="3"/>
    <x v="2"/>
    <x v="1"/>
    <x v="2"/>
    <x v="0"/>
    <s v=""/>
    <n v="269000"/>
    <n v="2831.5789473684213"/>
    <n v="89666.666666666672"/>
    <s v="COMPRA"/>
  </r>
  <r>
    <s v="Piso en calle Asturias  Centro1386"/>
    <x v="0"/>
    <n v="219900"/>
    <x v="2"/>
    <n v="70"/>
    <x v="3"/>
    <x v="2"/>
    <x v="1"/>
    <x v="2"/>
    <x v="0"/>
    <s v=""/>
    <n v="219900"/>
    <n v="3141.4285714285716"/>
    <n v="73300"/>
    <s v="COMPRA"/>
  </r>
  <r>
    <s v="Piso en calle Asturias  Centro1387"/>
    <x v="0"/>
    <n v="219900"/>
    <x v="2"/>
    <n v="70"/>
    <x v="3"/>
    <x v="2"/>
    <x v="1"/>
    <x v="2"/>
    <x v="0"/>
    <s v=""/>
    <n v="219900"/>
    <n v="3141.4285714285716"/>
    <n v="73300"/>
    <s v="COMPRA"/>
  </r>
  <r>
    <s v="Piso en avenida del Mar Mediterráneo  Restón i - Restón Ii1390"/>
    <x v="0"/>
    <n v="256000"/>
    <x v="2"/>
    <n v="104"/>
    <x v="3"/>
    <x v="2"/>
    <x v="1"/>
    <x v="2"/>
    <x v="0"/>
    <s v=""/>
    <n v="256000"/>
    <n v="2461.5384615384614"/>
    <n v="85333.333333333328"/>
    <s v="COMPRA"/>
  </r>
  <r>
    <s v="Piso en calle Torrelaguna  Fuente el Saz de Jarama1393"/>
    <x v="0"/>
    <n v="210000"/>
    <x v="2"/>
    <n v="110"/>
    <x v="3"/>
    <x v="2"/>
    <x v="1"/>
    <x v="2"/>
    <x v="0"/>
    <s v=""/>
    <n v="210000"/>
    <n v="1909.090909090909"/>
    <n v="70000"/>
    <s v="COMPRA"/>
  </r>
  <r>
    <s v="Piso en avenida de la Unión Europea  Zona Europa1397"/>
    <x v="0"/>
    <n v="309900"/>
    <x v="4"/>
    <n v="111"/>
    <x v="3"/>
    <x v="2"/>
    <x v="1"/>
    <x v="2"/>
    <x v="0"/>
    <s v=""/>
    <n v="309900"/>
    <n v="2791.8918918918921"/>
    <n v="77475"/>
    <s v="COMPRA"/>
  </r>
  <r>
    <s v="Piso en Bellasvistas - Hipercor  Alcorcón1399"/>
    <x v="0"/>
    <n v="345000"/>
    <x v="4"/>
    <n v="128"/>
    <x v="3"/>
    <x v="2"/>
    <x v="1"/>
    <x v="2"/>
    <x v="0"/>
    <s v=""/>
    <n v="345000"/>
    <n v="2695.3125"/>
    <n v="86250"/>
    <s v="COMPRA"/>
  </r>
  <r>
    <s v="Dúplex en La Pizarra  San Lorenzo de El Escorial1403"/>
    <x v="0"/>
    <n v="385000"/>
    <x v="2"/>
    <n v="295"/>
    <x v="3"/>
    <x v="2"/>
    <x v="1"/>
    <x v="2"/>
    <x v="0"/>
    <s v=""/>
    <n v="385000"/>
    <n v="1305.0847457627119"/>
    <n v="128333.33333333333"/>
    <s v="COMPRA"/>
  </r>
  <r>
    <s v="Piso en alto De La Marmota  Los Arcos - El Vivero1404"/>
    <x v="0"/>
    <n v="530000"/>
    <x v="4"/>
    <n v="147"/>
    <x v="3"/>
    <x v="2"/>
    <x v="1"/>
    <x v="2"/>
    <x v="0"/>
    <s v=""/>
    <n v="530000"/>
    <n v="3605.4421768707484"/>
    <n v="132500"/>
    <s v="COMPRA"/>
  </r>
  <r>
    <s v="Piso en calle de Juliana  Jardín de los Reyes - Parque Real1405"/>
    <x v="0"/>
    <n v="249900"/>
    <x v="2"/>
    <n v="135"/>
    <x v="3"/>
    <x v="2"/>
    <x v="1"/>
    <x v="2"/>
    <x v="0"/>
    <s v=""/>
    <n v="249900"/>
    <n v="1851.1111111111111"/>
    <n v="83300"/>
    <s v="COMPRA"/>
  </r>
  <r>
    <s v="Piso en Bravo Murillo  3351408"/>
    <x v="0"/>
    <n v="508000"/>
    <x v="8"/>
    <n v="88"/>
    <x v="3"/>
    <x v="2"/>
    <x v="1"/>
    <x v="2"/>
    <x v="2"/>
    <s v=""/>
    <n v="508000"/>
    <n v="5772.727272727273"/>
    <n v="508000"/>
    <s v="COMPRA"/>
  </r>
  <r>
    <s v="Piso en avenida de la Hispanidad  San Benito - Soledad - Hispanidad1409"/>
    <x v="0"/>
    <n v="219900"/>
    <x v="2"/>
    <n v="162"/>
    <x v="3"/>
    <x v="2"/>
    <x v="1"/>
    <x v="2"/>
    <x v="0"/>
    <s v=""/>
    <n v="219900"/>
    <n v="1357.4074074074074"/>
    <n v="73300"/>
    <s v="COMPRA"/>
  </r>
  <r>
    <s v="Piso en avenida Juan Pablo II  481410"/>
    <x v="0"/>
    <n v="309900"/>
    <x v="2"/>
    <n v="93"/>
    <x v="3"/>
    <x v="2"/>
    <x v="1"/>
    <x v="2"/>
    <x v="0"/>
    <s v=""/>
    <n v="309900"/>
    <n v="3332.2580645161293"/>
    <n v="103300"/>
    <s v="COMPRA"/>
  </r>
  <r>
    <s v="Piso en calle Joaquín Turina  Teneria i - Teneria Ii1411"/>
    <x v="0"/>
    <n v="409900"/>
    <x v="2"/>
    <n v="90"/>
    <x v="3"/>
    <x v="2"/>
    <x v="1"/>
    <x v="2"/>
    <x v="0"/>
    <s v=""/>
    <n v="409900"/>
    <n v="4554.4444444444443"/>
    <n v="136633.33333333334"/>
    <s v="COMPRA"/>
  </r>
  <r>
    <s v="Piso en Recoletos  Madrid1414"/>
    <x v="0"/>
    <n v="2800000"/>
    <x v="2"/>
    <n v="204"/>
    <x v="3"/>
    <x v="2"/>
    <x v="1"/>
    <x v="2"/>
    <x v="2"/>
    <s v=""/>
    <n v="2800000"/>
    <n v="13725.490196078432"/>
    <n v="933333.33333333337"/>
    <s v="COMPRA"/>
  </r>
  <r>
    <s v="Piso en Valdemarín  Madrid1415"/>
    <x v="0"/>
    <n v="1200000"/>
    <x v="1"/>
    <n v="185"/>
    <x v="3"/>
    <x v="2"/>
    <x v="1"/>
    <x v="2"/>
    <x v="0"/>
    <s v=""/>
    <n v="1200000"/>
    <n v="6486.4864864864867"/>
    <n v="240000"/>
    <s v="COMPRA"/>
  </r>
  <r>
    <s v="Piso en Palacio  Madrid1416"/>
    <x v="0"/>
    <n v="2675000"/>
    <x v="3"/>
    <n v="220"/>
    <x v="3"/>
    <x v="2"/>
    <x v="1"/>
    <x v="2"/>
    <x v="0"/>
    <s v=""/>
    <n v="2675000"/>
    <n v="12159.09090909091"/>
    <n v="1337500"/>
    <s v="COMPRA"/>
  </r>
  <r>
    <s v="Piso en Palacio  Madrid1417"/>
    <x v="0"/>
    <n v="2675000"/>
    <x v="3"/>
    <n v="220"/>
    <x v="3"/>
    <x v="2"/>
    <x v="1"/>
    <x v="2"/>
    <x v="0"/>
    <s v=""/>
    <n v="2675000"/>
    <n v="12159.09090909091"/>
    <n v="1337500"/>
    <s v="COMPRA"/>
  </r>
  <r>
    <s v="Piso en Palacio  Madrid1418"/>
    <x v="0"/>
    <n v="2675000"/>
    <x v="3"/>
    <n v="220"/>
    <x v="3"/>
    <x v="2"/>
    <x v="1"/>
    <x v="2"/>
    <x v="0"/>
    <s v=""/>
    <n v="2675000"/>
    <n v="12159.09090909091"/>
    <n v="1337500"/>
    <s v="COMPRA"/>
  </r>
  <r>
    <s v="Piso en Recoletos  Madrid1419"/>
    <x v="0"/>
    <n v="4750000"/>
    <x v="4"/>
    <n v="396"/>
    <x v="3"/>
    <x v="2"/>
    <x v="1"/>
    <x v="2"/>
    <x v="2"/>
    <s v=""/>
    <n v="4750000"/>
    <n v="11994.949494949495"/>
    <n v="1187500"/>
    <s v="COMPRA"/>
  </r>
  <r>
    <s v="Piso en Conde Orgaz-Piovera  Madrid1426"/>
    <x v="0"/>
    <n v="1200000"/>
    <x v="4"/>
    <n v="198"/>
    <x v="3"/>
    <x v="2"/>
    <x v="1"/>
    <x v="2"/>
    <x v="2"/>
    <s v=""/>
    <n v="1200000"/>
    <n v="6060.606060606061"/>
    <n v="300000"/>
    <s v="COMPRA"/>
  </r>
  <r>
    <s v="Piso en Palomas  Madrid1427"/>
    <x v="0"/>
    <n v="830000"/>
    <x v="4"/>
    <n v="171"/>
    <x v="3"/>
    <x v="2"/>
    <x v="1"/>
    <x v="2"/>
    <x v="0"/>
    <s v=""/>
    <n v="830000"/>
    <n v="4853.8011695906434"/>
    <n v="207500"/>
    <s v="COMPRA"/>
  </r>
  <r>
    <s v="Piso en Conde Orgaz-Piovera  Madrid1428"/>
    <x v="0"/>
    <n v="950000"/>
    <x v="2"/>
    <n v="150"/>
    <x v="3"/>
    <x v="2"/>
    <x v="1"/>
    <x v="2"/>
    <x v="0"/>
    <s v=""/>
    <n v="950000"/>
    <n v="6333.333333333333"/>
    <n v="316666.66666666669"/>
    <s v="COMPRA"/>
  </r>
  <r>
    <s v="Piso en Palomas  Madrid1429"/>
    <x v="0"/>
    <n v="765000"/>
    <x v="4"/>
    <n v="217"/>
    <x v="3"/>
    <x v="2"/>
    <x v="1"/>
    <x v="2"/>
    <x v="0"/>
    <s v=""/>
    <n v="765000"/>
    <n v="3525.3456221198157"/>
    <n v="191250"/>
    <s v="COMPRA"/>
  </r>
  <r>
    <s v="Piso en calle de Covarrubias  Trafalgar1430"/>
    <x v="0"/>
    <n v="2100000"/>
    <x v="5"/>
    <n v="274"/>
    <x v="3"/>
    <x v="2"/>
    <x v="1"/>
    <x v="2"/>
    <x v="2"/>
    <s v=""/>
    <n v="2100000"/>
    <n v="7664.2335766423357"/>
    <n v="350000"/>
    <s v="COMPRA"/>
  </r>
  <r>
    <s v="Piso en calle Islas Baleares  21435"/>
    <x v="0"/>
    <n v="274900"/>
    <x v="2"/>
    <n v="153"/>
    <x v="3"/>
    <x v="2"/>
    <x v="1"/>
    <x v="2"/>
    <x v="0"/>
    <s v=""/>
    <n v="274900"/>
    <n v="1796.7320261437908"/>
    <n v="91633.333333333328"/>
    <s v="COMPRA"/>
  </r>
  <r>
    <s v="Piso en calle de Dulce Chacón  Virgen del Cortijo - Manoteras1436"/>
    <x v="0"/>
    <n v="1060000"/>
    <x v="2"/>
    <n v="204"/>
    <x v="3"/>
    <x v="2"/>
    <x v="1"/>
    <x v="2"/>
    <x v="0"/>
    <s v=""/>
    <n v="1060000"/>
    <n v="5196.0784313725489"/>
    <n v="353333.33333333331"/>
    <s v="COMPRA"/>
  </r>
  <r>
    <s v="Piso en paseo de La Habana  Bernabéu-Hispanoamérica1437"/>
    <x v="0"/>
    <n v="4400000"/>
    <x v="4"/>
    <n v="463"/>
    <x v="3"/>
    <x v="2"/>
    <x v="1"/>
    <x v="2"/>
    <x v="0"/>
    <s v=""/>
    <n v="4400000"/>
    <n v="9503.2397408207344"/>
    <n v="1100000"/>
    <s v="COMPRA"/>
  </r>
  <r>
    <s v="Piso en paseo de la Castellana  El Viso1441"/>
    <x v="0"/>
    <n v="3500000"/>
    <x v="4"/>
    <n v="310"/>
    <x v="3"/>
    <x v="2"/>
    <x v="1"/>
    <x v="2"/>
    <x v="0"/>
    <s v=""/>
    <n v="3500000"/>
    <n v="11290.322580645161"/>
    <n v="875000"/>
    <s v="COMPRA"/>
  </r>
  <r>
    <s v="Piso en Canillas  Madrid1449"/>
    <x v="0"/>
    <n v="620000"/>
    <x v="3"/>
    <n v="96"/>
    <x v="3"/>
    <x v="2"/>
    <x v="1"/>
    <x v="2"/>
    <x v="0"/>
    <s v=""/>
    <n v="620000"/>
    <n v="6458.333333333333"/>
    <n v="310000"/>
    <s v="COMPRA"/>
  </r>
  <r>
    <s v="Piso en La Moraleja urbanización  La Moraleja1450"/>
    <x v="0"/>
    <n v="1600000"/>
    <x v="4"/>
    <n v="234"/>
    <x v="3"/>
    <x v="2"/>
    <x v="1"/>
    <x v="2"/>
    <x v="0"/>
    <s v=""/>
    <n v="1600000"/>
    <n v="6837.6068376068379"/>
    <n v="400000"/>
    <s v="COMPRA"/>
  </r>
  <r>
    <s v="Piso en Nuevos Ministerios-Ríos Rosas  Madrid1454"/>
    <x v="0"/>
    <n v="1290000"/>
    <x v="4"/>
    <n v="171"/>
    <x v="3"/>
    <x v="2"/>
    <x v="1"/>
    <x v="2"/>
    <x v="0"/>
    <s v=""/>
    <n v="1290000"/>
    <n v="7543.8596491228072"/>
    <n v="322500"/>
    <s v="COMPRA"/>
  </r>
  <r>
    <s v="Piso en calle de Embajadores  Chopera1455"/>
    <x v="0"/>
    <n v="499000"/>
    <x v="2"/>
    <n v="118"/>
    <x v="3"/>
    <x v="2"/>
    <x v="1"/>
    <x v="2"/>
    <x v="0"/>
    <s v=""/>
    <n v="499000"/>
    <n v="4228.8135593220341"/>
    <n v="166333.33333333334"/>
    <s v="COMPRA"/>
  </r>
  <r>
    <s v="Piso en paseo de los Parques  Encinar de los Reyes1457"/>
    <x v="0"/>
    <n v="1025000"/>
    <x v="2"/>
    <n v="150"/>
    <x v="3"/>
    <x v="2"/>
    <x v="1"/>
    <x v="2"/>
    <x v="0"/>
    <s v=""/>
    <n v="1025000"/>
    <n v="6833.333333333333"/>
    <n v="341666.66666666669"/>
    <s v="COMPRA"/>
  </r>
  <r>
    <s v="Piso en calle Doctor Guiu  571458"/>
    <x v="0"/>
    <n v="875000"/>
    <x v="2"/>
    <n v="103"/>
    <x v="3"/>
    <x v="2"/>
    <x v="1"/>
    <x v="2"/>
    <x v="0"/>
    <s v=""/>
    <n v="875000"/>
    <n v="8495.1456310679605"/>
    <n v="291666.66666666669"/>
    <s v="COMPRA"/>
  </r>
  <r>
    <s v="Piso en calle Doctor Guiu  571459"/>
    <x v="0"/>
    <n v="850000"/>
    <x v="2"/>
    <n v="105"/>
    <x v="3"/>
    <x v="2"/>
    <x v="1"/>
    <x v="2"/>
    <x v="0"/>
    <s v=""/>
    <n v="850000"/>
    <n v="8095.2380952380954"/>
    <n v="283333.33333333331"/>
    <s v="COMPRA"/>
  </r>
  <r>
    <s v="Piso en calle de Claudio Coello  Castellana1460"/>
    <x v="0"/>
    <n v="1800000"/>
    <x v="2"/>
    <n v="142"/>
    <x v="3"/>
    <x v="2"/>
    <x v="1"/>
    <x v="2"/>
    <x v="0"/>
    <s v=""/>
    <n v="1800000"/>
    <n v="12676.056338028169"/>
    <n v="600000"/>
    <s v="COMPRA"/>
  </r>
  <r>
    <s v="Piso en Conde Orgaz-Piovera  Madrid1464"/>
    <x v="0"/>
    <n v="1300000"/>
    <x v="2"/>
    <n v="179"/>
    <x v="3"/>
    <x v="2"/>
    <x v="1"/>
    <x v="2"/>
    <x v="0"/>
    <s v=""/>
    <n v="1300000"/>
    <n v="7262.5698324022351"/>
    <n v="433333.33333333331"/>
    <s v="COMPRA"/>
  </r>
  <r>
    <s v="Piso en Conde Orgaz-Piovera  Madrid1465"/>
    <x v="0"/>
    <n v="1300000"/>
    <x v="2"/>
    <n v="179"/>
    <x v="3"/>
    <x v="2"/>
    <x v="1"/>
    <x v="2"/>
    <x v="0"/>
    <s v=""/>
    <n v="1300000"/>
    <n v="7262.5698324022351"/>
    <n v="433333.33333333331"/>
    <s v="COMPRA"/>
  </r>
  <r>
    <s v="Piso en camino de los Jardines  La Moraleja urbanización1468"/>
    <x v="0"/>
    <n v="1600000"/>
    <x v="4"/>
    <n v="234"/>
    <x v="3"/>
    <x v="2"/>
    <x v="1"/>
    <x v="2"/>
    <x v="0"/>
    <s v=""/>
    <n v="1600000"/>
    <n v="6837.6068376068379"/>
    <n v="400000"/>
    <s v="COMPRA"/>
  </r>
  <r>
    <s v="Piso en Peñagrande  Madrid1469"/>
    <x v="0"/>
    <n v="795000"/>
    <x v="3"/>
    <n v="95"/>
    <x v="3"/>
    <x v="2"/>
    <x v="1"/>
    <x v="2"/>
    <x v="0"/>
    <s v=""/>
    <n v="795000"/>
    <n v="8368.4210526315783"/>
    <n v="397500"/>
    <s v="COMPRA"/>
  </r>
  <r>
    <s v="Piso en calle de Sorolla  51476"/>
    <x v="0"/>
    <n v="815000"/>
    <x v="4"/>
    <n v="166"/>
    <x v="3"/>
    <x v="2"/>
    <x v="1"/>
    <x v="2"/>
    <x v="0"/>
    <s v=""/>
    <n v="815000"/>
    <n v="4909.6385542168673"/>
    <n v="203750"/>
    <s v="COMPRA"/>
  </r>
  <r>
    <s v="Piso en avenida del Doctor Severo Ochoa  Norte1478"/>
    <x v="0"/>
    <n v="950000"/>
    <x v="3"/>
    <n v="144"/>
    <x v="3"/>
    <x v="2"/>
    <x v="1"/>
    <x v="2"/>
    <x v="0"/>
    <s v=""/>
    <n v="950000"/>
    <n v="6597.2222222222226"/>
    <n v="475000"/>
    <s v="COMPRA"/>
  </r>
  <r>
    <s v="Piso en avenida del Doctor Severo Ochoa  Norte1480"/>
    <x v="0"/>
    <n v="950000"/>
    <x v="3"/>
    <n v="144"/>
    <x v="3"/>
    <x v="2"/>
    <x v="1"/>
    <x v="2"/>
    <x v="0"/>
    <s v=""/>
    <n v="950000"/>
    <n v="6597.2222222222226"/>
    <n v="475000"/>
    <s v="COMPRA"/>
  </r>
  <r>
    <s v="Piso en calle de la Haya  Coimbra - Guadarrama1482"/>
    <x v="0"/>
    <n v="259900"/>
    <x v="4"/>
    <n v="159"/>
    <x v="3"/>
    <x v="2"/>
    <x v="1"/>
    <x v="2"/>
    <x v="0"/>
    <s v=""/>
    <n v="259900"/>
    <n v="1634.5911949685535"/>
    <n v="64975"/>
    <s v="COMPRA"/>
  </r>
  <r>
    <s v="Piso en calle de Eridano  Aravaca1484"/>
    <x v="0"/>
    <n v="450000"/>
    <x v="8"/>
    <n v="94"/>
    <x v="3"/>
    <x v="2"/>
    <x v="1"/>
    <x v="2"/>
    <x v="0"/>
    <s v=""/>
    <n v="450000"/>
    <n v="4787.2340425531911"/>
    <n v="450000"/>
    <s v="COMPRA"/>
  </r>
  <r>
    <s v="Piso en Bernabéu-Hispanoamérica  Madrid1486"/>
    <x v="0"/>
    <n v="4150000"/>
    <x v="5"/>
    <n v="539"/>
    <x v="3"/>
    <x v="2"/>
    <x v="1"/>
    <x v="2"/>
    <x v="0"/>
    <s v=""/>
    <n v="4150000"/>
    <n v="7699.4434137291282"/>
    <n v="691666.66666666663"/>
    <s v="COMPRA"/>
  </r>
  <r>
    <s v="Piso en La Finca  Pozuelo de Alarcón1490"/>
    <x v="0"/>
    <n v="1740000"/>
    <x v="4"/>
    <n v="205"/>
    <x v="3"/>
    <x v="2"/>
    <x v="1"/>
    <x v="2"/>
    <x v="0"/>
    <s v=""/>
    <n v="1740000"/>
    <n v="8487.8048780487807"/>
    <n v="435000"/>
    <s v="COMPRA"/>
  </r>
  <r>
    <s v="Piso en calle de Luis Martinez Feduchi  Encinar de los Reyes1491"/>
    <x v="0"/>
    <n v="1380000"/>
    <x v="1"/>
    <n v="319"/>
    <x v="3"/>
    <x v="2"/>
    <x v="1"/>
    <x v="2"/>
    <x v="0"/>
    <s v=""/>
    <n v="1380000"/>
    <n v="4326.0188087774295"/>
    <n v="276000"/>
    <s v="COMPRA"/>
  </r>
  <r>
    <s v="Piso en calle Puentecillo  Canillas1492"/>
    <x v="0"/>
    <n v="990000"/>
    <x v="1"/>
    <n v="210"/>
    <x v="3"/>
    <x v="2"/>
    <x v="1"/>
    <x v="2"/>
    <x v="0"/>
    <s v=""/>
    <n v="990000"/>
    <n v="4714.2857142857147"/>
    <n v="198000"/>
    <s v="COMPRA"/>
  </r>
  <r>
    <s v="Piso en calle Hernán Cortés  11494"/>
    <x v="0"/>
    <n v="629900"/>
    <x v="2"/>
    <n v="140"/>
    <x v="3"/>
    <x v="2"/>
    <x v="1"/>
    <x v="2"/>
    <x v="0"/>
    <s v=""/>
    <n v="629900"/>
    <n v="4499.2857142857147"/>
    <n v="209966.66666666666"/>
    <s v="COMPRA"/>
  </r>
  <r>
    <s v="Piso en avenida de la Vega  Arroyo de la Vega1497"/>
    <x v="0"/>
    <n v="790000"/>
    <x v="3"/>
    <n v="152"/>
    <x v="3"/>
    <x v="2"/>
    <x v="1"/>
    <x v="2"/>
    <x v="0"/>
    <s v=""/>
    <n v="790000"/>
    <n v="5197.3684210526317"/>
    <n v="395000"/>
    <s v="COMPRA"/>
  </r>
  <r>
    <s v="Piso en calle de Luis Martinez Feduchi  Encinar de los Reyes1498"/>
    <x v="0"/>
    <n v="1380000"/>
    <x v="1"/>
    <n v="240"/>
    <x v="3"/>
    <x v="2"/>
    <x v="1"/>
    <x v="2"/>
    <x v="0"/>
    <s v=""/>
    <n v="1380000"/>
    <n v="5750"/>
    <n v="276000"/>
    <s v="COMPRA"/>
  </r>
  <r>
    <s v="Piso en camino de los Jardines  La Moraleja urbanización1499"/>
    <x v="0"/>
    <n v="1400000"/>
    <x v="4"/>
    <n v="237"/>
    <x v="3"/>
    <x v="2"/>
    <x v="1"/>
    <x v="2"/>
    <x v="0"/>
    <s v=""/>
    <n v="1400000"/>
    <n v="5907.172995780591"/>
    <n v="350000"/>
    <s v="COMPRA"/>
  </r>
  <r>
    <s v="Piso en avenida de Lugo  Los Arroyos1500"/>
    <x v="0"/>
    <n v="360000"/>
    <x v="3"/>
    <n v="142"/>
    <x v="3"/>
    <x v="2"/>
    <x v="1"/>
    <x v="2"/>
    <x v="0"/>
    <s v=""/>
    <n v="360000"/>
    <n v="2535.211267605634"/>
    <n v="180000"/>
    <s v="COMPRA"/>
  </r>
  <r>
    <s v="Piso en calle Joaquín Lorenzo  s/n1502"/>
    <x v="0"/>
    <n v="662000"/>
    <x v="2"/>
    <n v="104"/>
    <x v="3"/>
    <x v="2"/>
    <x v="1"/>
    <x v="2"/>
    <x v="0"/>
    <s v=""/>
    <n v="662000"/>
    <n v="6365.3846153846152"/>
    <n v="220666.66666666666"/>
    <s v="COMPRA"/>
  </r>
  <r>
    <s v="Piso en calle Joaquín Lorenzo  s/n1503"/>
    <x v="0"/>
    <n v="850000"/>
    <x v="4"/>
    <n v="136"/>
    <x v="3"/>
    <x v="2"/>
    <x v="1"/>
    <x v="2"/>
    <x v="0"/>
    <s v=""/>
    <n v="850000"/>
    <n v="6250"/>
    <n v="212500"/>
    <s v="COMPRA"/>
  </r>
  <r>
    <s v="Piso en La Moraleja urbanización  La Moraleja1512"/>
    <x v="0"/>
    <n v="1600000"/>
    <x v="4"/>
    <n v="322"/>
    <x v="3"/>
    <x v="2"/>
    <x v="1"/>
    <x v="2"/>
    <x v="0"/>
    <s v=""/>
    <n v="1600000"/>
    <n v="4968.9440993788821"/>
    <n v="400000"/>
    <s v="COMPRA"/>
  </r>
  <r>
    <s v="Piso en camino de los Jardines  71514"/>
    <x v="0"/>
    <n v="1365000"/>
    <x v="4"/>
    <n v="197"/>
    <x v="3"/>
    <x v="2"/>
    <x v="1"/>
    <x v="2"/>
    <x v="0"/>
    <s v=""/>
    <n v="1365000"/>
    <n v="6928.9340101522839"/>
    <n v="341250"/>
    <s v="COMPRA"/>
  </r>
  <r>
    <s v="Piso en paseo de la Castellana  El Viso1515"/>
    <x v="0"/>
    <n v="3500000"/>
    <x v="1"/>
    <n v="310"/>
    <x v="3"/>
    <x v="2"/>
    <x v="1"/>
    <x v="2"/>
    <x v="0"/>
    <s v=""/>
    <n v="3500000"/>
    <n v="11290.322580645161"/>
    <n v="700000"/>
    <s v="COMPRA"/>
  </r>
  <r>
    <s v="Piso en Casco Antiguo  Leganés1516"/>
    <x v="0"/>
    <n v="330000"/>
    <x v="4"/>
    <n v="106"/>
    <x v="3"/>
    <x v="2"/>
    <x v="1"/>
    <x v="2"/>
    <x v="0"/>
    <s v=""/>
    <n v="330000"/>
    <n v="3113.2075471698113"/>
    <n v="82500"/>
    <s v="COMPRA"/>
  </r>
  <r>
    <s v="Piso en avenida de América  Prosperidad1517"/>
    <x v="0"/>
    <n v="1400000"/>
    <x v="4"/>
    <n v="236"/>
    <x v="3"/>
    <x v="2"/>
    <x v="1"/>
    <x v="2"/>
    <x v="0"/>
    <s v=""/>
    <n v="1400000"/>
    <n v="5932.2033898305081"/>
    <n v="350000"/>
    <s v="COMPRA"/>
  </r>
  <r>
    <s v="Piso en avenida de América  Prosperidad1518"/>
    <x v="0"/>
    <n v="1400000"/>
    <x v="4"/>
    <n v="236"/>
    <x v="3"/>
    <x v="2"/>
    <x v="1"/>
    <x v="2"/>
    <x v="0"/>
    <s v=""/>
    <n v="1400000"/>
    <n v="5932.2033898305081"/>
    <n v="350000"/>
    <s v="COMPRA"/>
  </r>
  <r>
    <s v="Piso en avenida de América  Prosperidad1519"/>
    <x v="0"/>
    <n v="1400000"/>
    <x v="4"/>
    <n v="236"/>
    <x v="3"/>
    <x v="2"/>
    <x v="1"/>
    <x v="2"/>
    <x v="0"/>
    <s v=""/>
    <n v="1400000"/>
    <n v="5932.2033898305081"/>
    <n v="350000"/>
    <s v="COMPRA"/>
  </r>
  <r>
    <s v="Piso en avenida de América  Prosperidad1520"/>
    <x v="0"/>
    <n v="1400000"/>
    <x v="4"/>
    <n v="236"/>
    <x v="3"/>
    <x v="2"/>
    <x v="1"/>
    <x v="2"/>
    <x v="0"/>
    <s v=""/>
    <n v="1400000"/>
    <n v="5932.2033898305081"/>
    <n v="350000"/>
    <s v="COMPRA"/>
  </r>
  <r>
    <s v="Piso en Ibiza  Madrid1521"/>
    <x v="0"/>
    <n v="2600000"/>
    <x v="1"/>
    <n v="369"/>
    <x v="3"/>
    <x v="2"/>
    <x v="1"/>
    <x v="2"/>
    <x v="0"/>
    <s v=""/>
    <n v="2600000"/>
    <n v="7046.0704607046073"/>
    <n v="520000"/>
    <s v="COMPRA"/>
  </r>
  <r>
    <s v="Piso en calle de Juan Bravo  Lista1522"/>
    <x v="0"/>
    <n v="1809000"/>
    <x v="2"/>
    <n v="144"/>
    <x v="3"/>
    <x v="2"/>
    <x v="1"/>
    <x v="2"/>
    <x v="0"/>
    <s v=""/>
    <n v="1809000"/>
    <n v="12562.5"/>
    <n v="603000"/>
    <s v="COMPRA"/>
  </r>
  <r>
    <s v="Piso en calle de Núñez de Balboa  Castellana1523"/>
    <x v="0"/>
    <n v="3599000"/>
    <x v="7"/>
    <n v="358"/>
    <x v="3"/>
    <x v="2"/>
    <x v="1"/>
    <x v="2"/>
    <x v="0"/>
    <s v=""/>
    <n v="3599000"/>
    <n v="10053.072625698323"/>
    <n v="514142.85714285716"/>
    <s v="COMPRA"/>
  </r>
  <r>
    <s v="Piso en calle de Luis Martinez Feduchi  Encinar de los Reyes1526"/>
    <x v="0"/>
    <n v="1380000"/>
    <x v="1"/>
    <n v="235"/>
    <x v="3"/>
    <x v="2"/>
    <x v="1"/>
    <x v="2"/>
    <x v="0"/>
    <s v=""/>
    <n v="1380000"/>
    <n v="5872.3404255319147"/>
    <n v="276000"/>
    <s v="COMPRA"/>
  </r>
  <r>
    <s v="Piso en Encinar de los Reyes  La Moraleja1529"/>
    <x v="0"/>
    <n v="1380000"/>
    <x v="1"/>
    <n v="235"/>
    <x v="3"/>
    <x v="2"/>
    <x v="1"/>
    <x v="2"/>
    <x v="0"/>
    <s v=""/>
    <n v="1380000"/>
    <n v="5872.3404255319147"/>
    <n v="276000"/>
    <s v="COMPRA"/>
  </r>
  <r>
    <s v="Piso en calle de Santa Cruz de Marcenado  Malasaña-Universidad1530"/>
    <x v="0"/>
    <n v="1680000"/>
    <x v="2"/>
    <n v="212"/>
    <x v="3"/>
    <x v="2"/>
    <x v="1"/>
    <x v="2"/>
    <x v="0"/>
    <s v=""/>
    <n v="1680000"/>
    <n v="7924.5283018867922"/>
    <n v="560000"/>
    <s v="COMPRA"/>
  </r>
  <r>
    <s v="Piso en camino de los Jardines  La Moraleja urbanización1532"/>
    <x v="0"/>
    <n v="1340000"/>
    <x v="4"/>
    <n v="200"/>
    <x v="3"/>
    <x v="2"/>
    <x v="1"/>
    <x v="2"/>
    <x v="0"/>
    <s v=""/>
    <n v="1340000"/>
    <n v="6700"/>
    <n v="335000"/>
    <s v="COMPRA"/>
  </r>
  <r>
    <s v="Piso en Miguel Ángel Cantero Oliva  s/n1533"/>
    <x v="0"/>
    <n v="715800"/>
    <x v="2"/>
    <n v="139"/>
    <x v="3"/>
    <x v="2"/>
    <x v="1"/>
    <x v="2"/>
    <x v="0"/>
    <s v=""/>
    <n v="715800"/>
    <n v="5149.6402877697838"/>
    <n v="238600"/>
    <s v="COMPRA"/>
  </r>
  <r>
    <s v="Piso en carretera del Mediodía  Encinar de los Reyes1535"/>
    <x v="0"/>
    <n v="1250000"/>
    <x v="4"/>
    <n v="199"/>
    <x v="3"/>
    <x v="2"/>
    <x v="1"/>
    <x v="2"/>
    <x v="0"/>
    <s v=""/>
    <n v="1250000"/>
    <n v="6281.4070351758792"/>
    <n v="312500"/>
    <s v="COMPRA"/>
  </r>
  <r>
    <s v="Piso en Bernabéu-Hispanoamérica  Madrid1536"/>
    <x v="0"/>
    <n v="4150000"/>
    <x v="1"/>
    <n v="539"/>
    <x v="3"/>
    <x v="2"/>
    <x v="1"/>
    <x v="2"/>
    <x v="0"/>
    <s v=""/>
    <n v="4150000"/>
    <n v="7699.4434137291282"/>
    <n v="830000"/>
    <s v="COMPRA"/>
  </r>
  <r>
    <s v="Piso en Parque Lisboa - La Paz  Alcorcón1538"/>
    <x v="0"/>
    <n v="459000"/>
    <x v="4"/>
    <n v="152"/>
    <x v="3"/>
    <x v="2"/>
    <x v="1"/>
    <x v="2"/>
    <x v="0"/>
    <s v=""/>
    <n v="459000"/>
    <n v="3019.7368421052633"/>
    <n v="114750"/>
    <s v="COMPRA"/>
  </r>
  <r>
    <s v="Piso en calle del Doctor Fleming  Bernabéu-Hispanoamérica1539"/>
    <x v="0"/>
    <n v="4150000"/>
    <x v="1"/>
    <n v="539"/>
    <x v="3"/>
    <x v="2"/>
    <x v="1"/>
    <x v="2"/>
    <x v="0"/>
    <s v=""/>
    <n v="4150000"/>
    <n v="7699.4434137291282"/>
    <n v="830000"/>
    <s v="COMPRA"/>
  </r>
  <r>
    <s v="Piso en vereda de la Cebolla  s/n1540"/>
    <x v="0"/>
    <n v="440900"/>
    <x v="2"/>
    <n v="96"/>
    <x v="3"/>
    <x v="2"/>
    <x v="1"/>
    <x v="2"/>
    <x v="0"/>
    <s v=""/>
    <n v="440900"/>
    <n v="4592.708333333333"/>
    <n v="146966.66666666666"/>
    <s v="COMPRA"/>
  </r>
  <r>
    <s v="Piso en calle Miguel Martín, Centro131"/>
    <x v="1"/>
    <n v="55720"/>
    <x v="2"/>
    <n v="106"/>
    <x v="3"/>
    <x v="4"/>
    <x v="2"/>
    <x v="2"/>
    <x v="1"/>
    <m/>
    <n v="55720"/>
    <n v="525.66037735849056"/>
    <n v="18573.333333333332"/>
    <s v="COMPRA"/>
  </r>
  <r>
    <s v="Piso en avenida de Palmas Altas  Palmas Altas20"/>
    <x v="2"/>
    <n v="280022"/>
    <x v="3"/>
    <n v="118"/>
    <x v="3"/>
    <x v="8"/>
    <x v="1"/>
    <x v="2"/>
    <x v="1"/>
    <m/>
    <n v="280022"/>
    <n v="2373.0677966101694"/>
    <n v="140011"/>
    <s v="COMPRA"/>
  </r>
  <r>
    <s v="Dúplex en paseo del Hontanar  La Finca1543"/>
    <x v="0"/>
    <n v="1650000"/>
    <x v="1"/>
    <n v="588"/>
    <x v="3"/>
    <x v="2"/>
    <x v="1"/>
    <x v="2"/>
    <x v="0"/>
    <s v=""/>
    <n v="1650000"/>
    <n v="2806.1224489795918"/>
    <n v="330000"/>
    <s v="COMPRA"/>
  </r>
  <r>
    <s v="Piso en avenida de Palmas Altas  Palmas Altas21"/>
    <x v="2"/>
    <n v="424634"/>
    <x v="4"/>
    <n v="221"/>
    <x v="3"/>
    <x v="8"/>
    <x v="1"/>
    <x v="2"/>
    <x v="1"/>
    <s v=""/>
    <n v="424634"/>
    <n v="1921.420814479638"/>
    <n v="106158.5"/>
    <s v="COMPRA"/>
  </r>
  <r>
    <s v="Dúplex en Luis Montoto - Santa Justa  Sevilla22"/>
    <x v="2"/>
    <n v="330000"/>
    <x v="2"/>
    <n v="111"/>
    <x v="3"/>
    <x v="8"/>
    <x v="1"/>
    <x v="2"/>
    <x v="1"/>
    <s v=""/>
    <n v="330000"/>
    <n v="2972.9729729729729"/>
    <n v="110000"/>
    <s v="COMPRA"/>
  </r>
  <r>
    <s v="Piso en Arenal - Museo - Tetuán  Sevilla23"/>
    <x v="2"/>
    <n v="360000"/>
    <x v="8"/>
    <n v="85"/>
    <x v="3"/>
    <x v="8"/>
    <x v="1"/>
    <x v="2"/>
    <x v="1"/>
    <s v=""/>
    <n v="360000"/>
    <n v="4235.2941176470586"/>
    <n v="360000"/>
    <s v="COMPRA"/>
  </r>
  <r>
    <s v="Piso en avenida Almanzor  s/n24"/>
    <x v="2"/>
    <n v="190000"/>
    <x v="3"/>
    <n v="103"/>
    <x v="3"/>
    <x v="8"/>
    <x v="1"/>
    <x v="2"/>
    <x v="1"/>
    <s v=""/>
    <n v="190000"/>
    <n v="1844.6601941747572"/>
    <n v="95000"/>
    <s v="COMPRA"/>
  </r>
  <r>
    <s v="Dúplex en Bernabéu-Hispanoamérica  Madrid1548"/>
    <x v="0"/>
    <n v="4400000"/>
    <x v="4"/>
    <n v="463"/>
    <x v="3"/>
    <x v="2"/>
    <x v="1"/>
    <x v="2"/>
    <x v="0"/>
    <s v=""/>
    <n v="4400000"/>
    <n v="9503.2397408207344"/>
    <n v="1100000"/>
    <s v="COMPRA"/>
  </r>
  <r>
    <s v="Piso en avenida Almanzor  s/n25"/>
    <x v="2"/>
    <n v="297500"/>
    <x v="4"/>
    <n v="173"/>
    <x v="3"/>
    <x v="8"/>
    <x v="1"/>
    <x v="2"/>
    <x v="1"/>
    <s v=""/>
    <n v="297500"/>
    <n v="1719.6531791907514"/>
    <n v="74375"/>
    <s v="COMPRA"/>
  </r>
  <r>
    <s v="Piso en Trafalgar  Madrid1550"/>
    <x v="0"/>
    <n v="2100000"/>
    <x v="5"/>
    <n v="274"/>
    <x v="3"/>
    <x v="2"/>
    <x v="1"/>
    <x v="2"/>
    <x v="0"/>
    <s v=""/>
    <n v="2100000"/>
    <n v="7664.2335766423357"/>
    <n v="350000"/>
    <s v="COMPRA"/>
  </r>
  <r>
    <s v="Piso en Trafalgar  Madrid1551"/>
    <x v="0"/>
    <n v="2100000"/>
    <x v="5"/>
    <n v="274"/>
    <x v="3"/>
    <x v="2"/>
    <x v="1"/>
    <x v="2"/>
    <x v="0"/>
    <s v=""/>
    <n v="2100000"/>
    <n v="7664.2335766423357"/>
    <n v="350000"/>
    <s v="COMPRA"/>
  </r>
  <r>
    <s v="Piso en calle Antonio Pérez Tinao  Coria del Río31"/>
    <x v="2"/>
    <n v="135000"/>
    <x v="3"/>
    <n v="79"/>
    <x v="3"/>
    <x v="8"/>
    <x v="1"/>
    <x v="2"/>
    <x v="1"/>
    <s v=""/>
    <n v="135000"/>
    <n v="1708.8607594936709"/>
    <n v="67500"/>
    <s v="COMPRA"/>
  </r>
  <r>
    <s v="Piso en Recoletos  Madrid1553"/>
    <x v="0"/>
    <n v="1850000"/>
    <x v="2"/>
    <n v="146"/>
    <x v="3"/>
    <x v="2"/>
    <x v="1"/>
    <x v="2"/>
    <x v="0"/>
    <s v=""/>
    <n v="1850000"/>
    <n v="12671.232876712329"/>
    <n v="616666.66666666663"/>
    <s v="COMPRA"/>
  </r>
  <r>
    <s v="Piso en Castellana  Madrid1554"/>
    <x v="0"/>
    <n v="4400000"/>
    <x v="5"/>
    <n v="451"/>
    <x v="3"/>
    <x v="2"/>
    <x v="1"/>
    <x v="2"/>
    <x v="0"/>
    <s v=""/>
    <n v="4400000"/>
    <n v="9756.0975609756097"/>
    <n v="733333.33333333337"/>
    <s v="COMPRA"/>
  </r>
  <r>
    <s v="Piso en Castellana  Madrid1555"/>
    <x v="0"/>
    <n v="4400000"/>
    <x v="5"/>
    <n v="451"/>
    <x v="3"/>
    <x v="2"/>
    <x v="1"/>
    <x v="2"/>
    <x v="0"/>
    <s v=""/>
    <n v="4400000"/>
    <n v="9756.0975609756097"/>
    <n v="733333.33333333337"/>
    <s v="COMPRA"/>
  </r>
  <r>
    <s v="Piso en calle Olímpico Francisco Fernández Ochoa  Parque Ondarreta - Urtinsa1556"/>
    <x v="0"/>
    <n v="365000"/>
    <x v="4"/>
    <n v="106"/>
    <x v="3"/>
    <x v="2"/>
    <x v="1"/>
    <x v="2"/>
    <x v="0"/>
    <s v=""/>
    <n v="365000"/>
    <n v="3443.3962264150941"/>
    <n v="91250"/>
    <s v="COMPRA"/>
  </r>
  <r>
    <s v="Piso en travesía del 2 de Febrero  s/n1557"/>
    <x v="0"/>
    <n v="410000"/>
    <x v="2"/>
    <n v="141"/>
    <x v="3"/>
    <x v="2"/>
    <x v="1"/>
    <x v="2"/>
    <x v="0"/>
    <s v=""/>
    <n v="410000"/>
    <n v="2907.8014184397161"/>
    <n v="136666.66666666666"/>
    <s v="COMPRA"/>
  </r>
  <r>
    <s v="Piso en calle de Luis Martinez Feduchi  Encinar de los Reyes1558"/>
    <x v="0"/>
    <n v="1380000"/>
    <x v="1"/>
    <n v="235"/>
    <x v="3"/>
    <x v="2"/>
    <x v="1"/>
    <x v="2"/>
    <x v="0"/>
    <s v=""/>
    <n v="1380000"/>
    <n v="5872.3404255319147"/>
    <n v="276000"/>
    <s v="COMPRA"/>
  </r>
  <r>
    <s v="Piso en calle Bangladesh  1332"/>
    <x v="2"/>
    <n v="163500"/>
    <x v="8"/>
    <n v="60"/>
    <x v="3"/>
    <x v="8"/>
    <x v="1"/>
    <x v="2"/>
    <x v="1"/>
    <s v=""/>
    <n v="163500"/>
    <n v="2725"/>
    <n v="163500"/>
    <s v="COMPRA"/>
  </r>
  <r>
    <s v="Piso en calle libertad  s/n1560"/>
    <x v="0"/>
    <n v="331000"/>
    <x v="4"/>
    <n v="144"/>
    <x v="3"/>
    <x v="2"/>
    <x v="1"/>
    <x v="2"/>
    <x v="0"/>
    <s v=""/>
    <n v="331000"/>
    <n v="2298.6111111111113"/>
    <n v="82750"/>
    <s v="COMPRA"/>
  </r>
  <r>
    <s v="Piso en calle de Manuel Marañón  Colina1561"/>
    <x v="0"/>
    <n v="1446000"/>
    <x v="4"/>
    <n v="194"/>
    <x v="3"/>
    <x v="2"/>
    <x v="1"/>
    <x v="2"/>
    <x v="0"/>
    <s v=""/>
    <n v="1446000"/>
    <n v="7453.6082474226805"/>
    <n v="361500"/>
    <s v="COMPRA"/>
  </r>
  <r>
    <s v="Piso en calle arturo soria  2241562"/>
    <x v="0"/>
    <n v="797000"/>
    <x v="3"/>
    <n v="90"/>
    <x v="3"/>
    <x v="2"/>
    <x v="1"/>
    <x v="2"/>
    <x v="0"/>
    <s v=""/>
    <n v="797000"/>
    <n v="8855.5555555555547"/>
    <n v="398500"/>
    <s v="COMPRA"/>
  </r>
  <r>
    <s v="Piso en calle Bangladesh  1333"/>
    <x v="2"/>
    <n v="188000"/>
    <x v="3"/>
    <n v="83"/>
    <x v="3"/>
    <x v="8"/>
    <x v="1"/>
    <x v="2"/>
    <x v="1"/>
    <s v=""/>
    <n v="188000"/>
    <n v="2265.0602409638554"/>
    <n v="94000"/>
    <s v="COMPRA"/>
  </r>
  <r>
    <s v="Piso en calle de los Reyes Magos  Niño Jesús1564"/>
    <x v="0"/>
    <n v="1917000"/>
    <x v="1"/>
    <n v="220"/>
    <x v="3"/>
    <x v="2"/>
    <x v="1"/>
    <x v="2"/>
    <x v="0"/>
    <s v=""/>
    <n v="1917000"/>
    <n v="8713.636363636364"/>
    <n v="383400"/>
    <s v="COMPRA"/>
  </r>
  <r>
    <s v="Piso en calle Cabeza del Rey Don Pedro  1834"/>
    <x v="2"/>
    <n v="570000"/>
    <x v="2"/>
    <n v="153"/>
    <x v="3"/>
    <x v="8"/>
    <x v="1"/>
    <x v="2"/>
    <x v="1"/>
    <s v=""/>
    <n v="570000"/>
    <n v="3725.4901960784314"/>
    <n v="190000"/>
    <s v="COMPRA"/>
  </r>
  <r>
    <s v="Piso en José Silva  171566"/>
    <x v="0"/>
    <n v="815000"/>
    <x v="3"/>
    <n v="97"/>
    <x v="3"/>
    <x v="2"/>
    <x v="1"/>
    <x v="2"/>
    <x v="0"/>
    <s v=""/>
    <n v="815000"/>
    <n v="8402.0618556701029"/>
    <n v="407500"/>
    <s v="COMPRA"/>
  </r>
  <r>
    <s v="Piso en José Silva  171567"/>
    <x v="0"/>
    <n v="815000"/>
    <x v="3"/>
    <n v="97"/>
    <x v="3"/>
    <x v="2"/>
    <x v="1"/>
    <x v="2"/>
    <x v="0"/>
    <s v=""/>
    <n v="815000"/>
    <n v="8402.0618556701029"/>
    <n v="407500"/>
    <s v="COMPRA"/>
  </r>
  <r>
    <s v="Piso en Canonigo  s/n41"/>
    <x v="2"/>
    <n v="174500"/>
    <x v="2"/>
    <n v="100"/>
    <x v="3"/>
    <x v="8"/>
    <x v="1"/>
    <x v="2"/>
    <x v="1"/>
    <s v=""/>
    <n v="174500"/>
    <n v="1745"/>
    <n v="58166.666666666664"/>
    <s v="COMPRA"/>
  </r>
  <r>
    <s v="Piso en El Arenal - La Pólvora  Dos Hermanas44"/>
    <x v="2"/>
    <n v="180000"/>
    <x v="2"/>
    <n v="100"/>
    <x v="3"/>
    <x v="8"/>
    <x v="1"/>
    <x v="2"/>
    <x v="1"/>
    <s v=""/>
    <n v="180000"/>
    <n v="1800"/>
    <n v="60000"/>
    <s v="COMPRA"/>
  </r>
  <r>
    <s v="Piso en La Plata  Sevilla48"/>
    <x v="2"/>
    <n v="99900"/>
    <x v="3"/>
    <n v="64"/>
    <x v="3"/>
    <x v="8"/>
    <x v="1"/>
    <x v="2"/>
    <x v="1"/>
    <s v=""/>
    <n v="99900"/>
    <n v="1560.9375"/>
    <n v="49950"/>
    <s v="COMPRA"/>
  </r>
  <r>
    <s v="Piso en La Salle-Avd Manuel del Valle-Las Naciones  Sevilla49"/>
    <x v="2"/>
    <n v="185000"/>
    <x v="2"/>
    <n v="96"/>
    <x v="3"/>
    <x v="8"/>
    <x v="1"/>
    <x v="2"/>
    <x v="1"/>
    <s v=""/>
    <n v="185000"/>
    <n v="1927.0833333333333"/>
    <n v="61666.666666666664"/>
    <s v="COMPRA"/>
  </r>
  <r>
    <s v="Piso en Barrio Alto  San Juan de Aznalfarache155"/>
    <x v="2"/>
    <n v="169990"/>
    <x v="3"/>
    <n v="78"/>
    <x v="3"/>
    <x v="2"/>
    <x v="2"/>
    <x v="2"/>
    <x v="0"/>
    <s v=""/>
    <n v="169990"/>
    <n v="2179.3589743589741"/>
    <n v="84995"/>
    <s v="COMPRA"/>
  </r>
  <r>
    <s v="Piso en calle del Dos de Mayo  Centro Urbano1678"/>
    <x v="0"/>
    <n v="139900"/>
    <x v="8"/>
    <n v="35"/>
    <x v="3"/>
    <x v="8"/>
    <x v="1"/>
    <x v="2"/>
    <x v="1"/>
    <s v=""/>
    <n v="139900"/>
    <n v="3997.1428571428573"/>
    <n v="139900"/>
    <s v="COMPRA"/>
  </r>
  <r>
    <s v="Piso en calle Virgen de las Viñas  171680"/>
    <x v="0"/>
    <n v="365000"/>
    <x v="4"/>
    <n v="154"/>
    <x v="3"/>
    <x v="8"/>
    <x v="1"/>
    <x v="2"/>
    <x v="1"/>
    <s v=""/>
    <n v="365000"/>
    <n v="2370.1298701298701"/>
    <n v="91250"/>
    <s v="COMPRA"/>
  </r>
  <r>
    <s v="Piso en calle Cónsul  Getafe Centro1681"/>
    <x v="0"/>
    <n v="284000"/>
    <x v="3"/>
    <n v="80"/>
    <x v="3"/>
    <x v="8"/>
    <x v="1"/>
    <x v="2"/>
    <x v="1"/>
    <s v=""/>
    <n v="284000"/>
    <n v="3550"/>
    <n v="142000"/>
    <s v="COMPRA"/>
  </r>
  <r>
    <s v="Piso en calle de Cuba  La Avanzada - La Cueva1682"/>
    <x v="0"/>
    <n v="199900"/>
    <x v="3"/>
    <n v="70"/>
    <x v="3"/>
    <x v="8"/>
    <x v="1"/>
    <x v="2"/>
    <x v="1"/>
    <s v=""/>
    <n v="199900"/>
    <n v="2855.7142857142858"/>
    <n v="99950"/>
    <s v="COMPRA"/>
  </r>
  <r>
    <s v="Piso en calle Paular  Getafe Centro1686"/>
    <x v="0"/>
    <n v="239999"/>
    <x v="2"/>
    <n v="70"/>
    <x v="3"/>
    <x v="8"/>
    <x v="1"/>
    <x v="2"/>
    <x v="1"/>
    <s v=""/>
    <n v="239999"/>
    <n v="3428.5571428571429"/>
    <n v="79999.666666666672"/>
    <s v="COMPRA"/>
  </r>
  <r>
    <s v="Piso en calle Griñón  Getafe Centro1690"/>
    <x v="0"/>
    <n v="320000"/>
    <x v="2"/>
    <n v="128"/>
    <x v="3"/>
    <x v="8"/>
    <x v="1"/>
    <x v="2"/>
    <x v="1"/>
    <s v=""/>
    <n v="320000"/>
    <n v="2500"/>
    <n v="106666.66666666667"/>
    <s v="COMPRA"/>
  </r>
  <r>
    <s v="Piso en avenida de la Vega  Primera Fase - Nuevo Tres Cantos1691"/>
    <x v="0"/>
    <n v="299900"/>
    <x v="4"/>
    <n v="185"/>
    <x v="3"/>
    <x v="8"/>
    <x v="1"/>
    <x v="2"/>
    <x v="1"/>
    <s v=""/>
    <n v="299900"/>
    <n v="1621.081081081081"/>
    <n v="74975"/>
    <s v="COMPRA"/>
  </r>
  <r>
    <s v="Piso en calle Juan de Toledo  221697"/>
    <x v="0"/>
    <n v="479900"/>
    <x v="1"/>
    <n v="234"/>
    <x v="3"/>
    <x v="8"/>
    <x v="1"/>
    <x v="2"/>
    <x v="1"/>
    <s v=""/>
    <n v="479900"/>
    <n v="2050.8547008547007"/>
    <n v="95980"/>
    <s v="COMPRA"/>
  </r>
  <r>
    <s v="Piso en Fuente del Berro  Madrid1700"/>
    <x v="0"/>
    <n v="530000"/>
    <x v="3"/>
    <n v="78"/>
    <x v="3"/>
    <x v="8"/>
    <x v="1"/>
    <x v="2"/>
    <x v="1"/>
    <s v=""/>
    <n v="530000"/>
    <n v="6794.8717948717949"/>
    <n v="265000"/>
    <s v="COMPRA"/>
  </r>
  <r>
    <s v="Piso en calle de O'Donnell  Goya1704"/>
    <x v="0"/>
    <n v="1800000"/>
    <x v="2"/>
    <n v="214"/>
    <x v="3"/>
    <x v="8"/>
    <x v="1"/>
    <x v="2"/>
    <x v="1"/>
    <s v=""/>
    <n v="1800000"/>
    <n v="8411.2149532710282"/>
    <n v="600000"/>
    <s v="COMPRA"/>
  </r>
  <r>
    <s v="Piso en calle de Sierra Bullones  Valdeacederas1705"/>
    <x v="0"/>
    <n v="340000"/>
    <x v="3"/>
    <n v="87"/>
    <x v="3"/>
    <x v="8"/>
    <x v="1"/>
    <x v="2"/>
    <x v="1"/>
    <s v=""/>
    <n v="340000"/>
    <n v="3908.0459770114944"/>
    <n v="170000"/>
    <s v="COMPRA"/>
  </r>
  <r>
    <s v="Piso en pasaje Valle del Jerte  Arco norte - Avda España167"/>
    <x v="2"/>
    <n v="212000"/>
    <x v="2"/>
    <n v="96"/>
    <x v="3"/>
    <x v="2"/>
    <x v="2"/>
    <x v="2"/>
    <x v="0"/>
    <s v=""/>
    <n v="212000"/>
    <n v="2208.3333333333335"/>
    <n v="70666.666666666672"/>
    <s v="COMPRA"/>
  </r>
  <r>
    <s v="Piso en Parque Ondarreta - Urtinsa  Alcorcón1716"/>
    <x v="0"/>
    <n v="220000"/>
    <x v="3"/>
    <n v="52"/>
    <x v="3"/>
    <x v="8"/>
    <x v="1"/>
    <x v="2"/>
    <x v="1"/>
    <s v=""/>
    <n v="220000"/>
    <n v="4230.7692307692305"/>
    <n v="110000"/>
    <s v="COMPRA"/>
  </r>
  <r>
    <s v="Piso en paseo del Rey  Argüelles1718"/>
    <x v="0"/>
    <n v="740000"/>
    <x v="3"/>
    <n v="90"/>
    <x v="3"/>
    <x v="8"/>
    <x v="1"/>
    <x v="2"/>
    <x v="1"/>
    <s v=""/>
    <n v="740000"/>
    <n v="8222.2222222222226"/>
    <n v="370000"/>
    <s v="COMPRA"/>
  </r>
  <r>
    <s v="Piso en paseo del Rey  Argüelles1719"/>
    <x v="0"/>
    <n v="740000"/>
    <x v="3"/>
    <n v="90"/>
    <x v="3"/>
    <x v="8"/>
    <x v="1"/>
    <x v="2"/>
    <x v="1"/>
    <s v=""/>
    <n v="740000"/>
    <n v="8222.2222222222226"/>
    <n v="370000"/>
    <s v="COMPRA"/>
  </r>
  <r>
    <s v="Piso en paseo del Rey  Argüelles1720"/>
    <x v="0"/>
    <n v="740000"/>
    <x v="3"/>
    <n v="90"/>
    <x v="3"/>
    <x v="8"/>
    <x v="1"/>
    <x v="2"/>
    <x v="1"/>
    <s v=""/>
    <n v="740000"/>
    <n v="8222.2222222222226"/>
    <n v="370000"/>
    <s v="COMPRA"/>
  </r>
  <r>
    <s v="Piso en camino de los Jardines  La Moraleja urbanización1721"/>
    <x v="0"/>
    <n v="1530000"/>
    <x v="4"/>
    <n v="413"/>
    <x v="3"/>
    <x v="8"/>
    <x v="1"/>
    <x v="2"/>
    <x v="1"/>
    <s v=""/>
    <n v="1530000"/>
    <n v="3704.6004842615012"/>
    <n v="382500"/>
    <s v="COMPRA"/>
  </r>
  <r>
    <s v="Piso en avenida de Castilla-La Mancha  Los Arroyos1342"/>
    <x v="0"/>
    <n v="459000"/>
    <x v="2"/>
    <n v="135"/>
    <x v="3"/>
    <x v="2"/>
    <x v="2"/>
    <x v="2"/>
    <x v="0"/>
    <s v=""/>
    <n v="459000"/>
    <n v="3400"/>
    <n v="153000"/>
    <s v="COMPRA"/>
  </r>
  <r>
    <s v="Piso en calle Jardines de la Alhambra  Griñón1343"/>
    <x v="0"/>
    <n v="210000"/>
    <x v="3"/>
    <n v="88"/>
    <x v="3"/>
    <x v="2"/>
    <x v="2"/>
    <x v="2"/>
    <x v="0"/>
    <s v=""/>
    <n v="210000"/>
    <n v="2386.3636363636365"/>
    <n v="105000"/>
    <s v="COMPRA"/>
  </r>
  <r>
    <s v="Piso en avenida de Fuencarral  El Soto de la Moraleja1722"/>
    <x v="0"/>
    <n v="475000"/>
    <x v="8"/>
    <n v="80"/>
    <x v="3"/>
    <x v="8"/>
    <x v="1"/>
    <x v="2"/>
    <x v="1"/>
    <s v=""/>
    <n v="475000"/>
    <n v="5937.5"/>
    <n v="475000"/>
    <s v="COMPRA"/>
  </r>
  <r>
    <s v="Piso en paseo de la Castellana  Castilla1726"/>
    <x v="0"/>
    <n v="320000"/>
    <x v="8"/>
    <n v="43"/>
    <x v="3"/>
    <x v="8"/>
    <x v="1"/>
    <x v="2"/>
    <x v="1"/>
    <s v=""/>
    <n v="320000"/>
    <n v="7441.8604651162786"/>
    <n v="320000"/>
    <s v="COMPRA"/>
  </r>
  <r>
    <s v="Dúplex en calle Luis Planelles  Centro1346"/>
    <x v="0"/>
    <n v="269000"/>
    <x v="3"/>
    <n v="111"/>
    <x v="3"/>
    <x v="2"/>
    <x v="2"/>
    <x v="2"/>
    <x v="0"/>
    <s v=""/>
    <n v="269000"/>
    <n v="2423.4234234234236"/>
    <n v="134500"/>
    <s v="COMPRA"/>
  </r>
  <r>
    <s v="Piso en paseo de la Castellana  Castilla1727"/>
    <x v="0"/>
    <n v="320000"/>
    <x v="8"/>
    <n v="37"/>
    <x v="3"/>
    <x v="8"/>
    <x v="1"/>
    <x v="2"/>
    <x v="1"/>
    <s v=""/>
    <n v="320000"/>
    <n v="8648.6486486486483"/>
    <n v="320000"/>
    <s v="COMPRA"/>
  </r>
  <r>
    <s v="Dúplex en calle de Castilla y León  Zona el Caño1348"/>
    <x v="0"/>
    <n v="279900"/>
    <x v="2"/>
    <n v="114"/>
    <x v="3"/>
    <x v="2"/>
    <x v="2"/>
    <x v="2"/>
    <x v="0"/>
    <s v=""/>
    <n v="279900"/>
    <n v="2455.2631578947367"/>
    <n v="93300"/>
    <s v="COMPRA"/>
  </r>
  <r>
    <s v="Piso en calle de Martínez Izquierdo  Guindalera1728"/>
    <x v="0"/>
    <n v="680000"/>
    <x v="2"/>
    <n v="237"/>
    <x v="3"/>
    <x v="8"/>
    <x v="1"/>
    <x v="2"/>
    <x v="1"/>
    <s v=""/>
    <n v="680000"/>
    <n v="2869.1983122362867"/>
    <n v="226666.66666666666"/>
    <s v="COMPRA"/>
  </r>
  <r>
    <s v="Dúplex en calle de Extremadura  151350"/>
    <x v="0"/>
    <n v="329900"/>
    <x v="2"/>
    <n v="135"/>
    <x v="3"/>
    <x v="2"/>
    <x v="2"/>
    <x v="2"/>
    <x v="0"/>
    <s v=""/>
    <n v="329900"/>
    <n v="2443.7037037037039"/>
    <n v="109966.66666666667"/>
    <s v="COMPRA"/>
  </r>
  <r>
    <s v="Piso en calle de O'Donnell  Goya1729"/>
    <x v="0"/>
    <n v="1800000"/>
    <x v="2"/>
    <n v="214"/>
    <x v="3"/>
    <x v="8"/>
    <x v="1"/>
    <x v="2"/>
    <x v="1"/>
    <s v=""/>
    <n v="1800000"/>
    <n v="8411.2149532710282"/>
    <n v="600000"/>
    <s v="COMPRA"/>
  </r>
  <r>
    <s v="Piso en plaza de los Mostenses  Malasaña-Universidad1731"/>
    <x v="0"/>
    <n v="1430000"/>
    <x v="1"/>
    <n v="313"/>
    <x v="3"/>
    <x v="8"/>
    <x v="1"/>
    <x v="2"/>
    <x v="1"/>
    <s v=""/>
    <n v="1430000"/>
    <n v="4568.6900958466458"/>
    <n v="286000"/>
    <s v="COMPRA"/>
  </r>
  <r>
    <s v="Dúplex en plaza de la Piña  Centro1353"/>
    <x v="0"/>
    <n v="359900"/>
    <x v="4"/>
    <n v="170"/>
    <x v="3"/>
    <x v="2"/>
    <x v="2"/>
    <x v="2"/>
    <x v="2"/>
    <s v=""/>
    <n v="359900"/>
    <n v="2117.0588235294117"/>
    <n v="89975"/>
    <s v="COMPRA"/>
  </r>
  <r>
    <s v="Dúplex en Concepción  Madrid1737"/>
    <x v="0"/>
    <n v="690000"/>
    <x v="2"/>
    <n v="186"/>
    <x v="3"/>
    <x v="8"/>
    <x v="1"/>
    <x v="2"/>
    <x v="1"/>
    <s v=""/>
    <n v="690000"/>
    <n v="3709.6774193548385"/>
    <n v="230000"/>
    <s v="COMPRA"/>
  </r>
  <r>
    <s v="Piso en calle de Teresa Perales  Arroyo de la Vega1746"/>
    <x v="0"/>
    <n v="1090000"/>
    <x v="4"/>
    <n v="165"/>
    <x v="3"/>
    <x v="8"/>
    <x v="1"/>
    <x v="2"/>
    <x v="1"/>
    <s v=""/>
    <n v="1090000"/>
    <n v="6606.060606060606"/>
    <n v="272500"/>
    <s v="COMPRA"/>
  </r>
  <r>
    <s v="Dúplex en calle del Camino Nuevo  s/n1356"/>
    <x v="0"/>
    <n v="1800000"/>
    <x v="5"/>
    <n v="400"/>
    <x v="3"/>
    <x v="2"/>
    <x v="2"/>
    <x v="2"/>
    <x v="0"/>
    <s v=""/>
    <n v="1800000"/>
    <n v="4500"/>
    <n v="300000"/>
    <s v="COMPRA"/>
  </r>
  <r>
    <s v="Piso en calle Cristóbal Colón  Reyes1748"/>
    <x v="0"/>
    <n v="139990"/>
    <x v="2"/>
    <n v="75"/>
    <x v="3"/>
    <x v="8"/>
    <x v="1"/>
    <x v="2"/>
    <x v="1"/>
    <s v=""/>
    <n v="139990"/>
    <n v="1866.5333333333333"/>
    <n v="46663.333333333336"/>
    <s v="COMPRA"/>
  </r>
  <r>
    <s v="Piso en calle de la Cuesta del Cerro  El Soto de la Moraleja1358"/>
    <x v="0"/>
    <n v="685000"/>
    <x v="3"/>
    <n v="98"/>
    <x v="3"/>
    <x v="2"/>
    <x v="2"/>
    <x v="2"/>
    <x v="0"/>
    <s v=""/>
    <n v="685000"/>
    <n v="6989.7959183673465"/>
    <n v="342500"/>
    <s v="COMPRA"/>
  </r>
  <r>
    <s v="Piso en calle Salvador Dalí  Norte - Universidad1749"/>
    <x v="0"/>
    <n v="265000"/>
    <x v="4"/>
    <n v="104"/>
    <x v="3"/>
    <x v="8"/>
    <x v="1"/>
    <x v="2"/>
    <x v="1"/>
    <s v=""/>
    <n v="265000"/>
    <n v="2548.0769230769229"/>
    <n v="66250"/>
    <s v="COMPRA"/>
  </r>
  <r>
    <s v="Piso en plaza de Emilio Simón  Vírgenes1750"/>
    <x v="0"/>
    <n v="220000"/>
    <x v="2"/>
    <n v="88"/>
    <x v="3"/>
    <x v="8"/>
    <x v="1"/>
    <x v="2"/>
    <x v="1"/>
    <s v=""/>
    <n v="220000"/>
    <n v="2500"/>
    <n v="73333.333333333328"/>
    <s v="COMPRA"/>
  </r>
  <r>
    <s v="Piso en calle Méjico  San José - Buenos Aires1751"/>
    <x v="0"/>
    <n v="171000"/>
    <x v="2"/>
    <n v="79"/>
    <x v="3"/>
    <x v="8"/>
    <x v="1"/>
    <x v="2"/>
    <x v="1"/>
    <s v=""/>
    <n v="171000"/>
    <n v="2164.5569620253164"/>
    <n v="57000"/>
    <s v="COMPRA"/>
  </r>
  <r>
    <s v="Piso en calle de Moreno Nieto  161752"/>
    <x v="0"/>
    <n v="284000"/>
    <x v="8"/>
    <n v="49"/>
    <x v="3"/>
    <x v="8"/>
    <x v="1"/>
    <x v="2"/>
    <x v="1"/>
    <s v=""/>
    <n v="284000"/>
    <n v="5795.9183673469388"/>
    <n v="284000"/>
    <s v="COMPRA"/>
  </r>
  <r>
    <s v="Piso en calle de Logroño  La Serna1753"/>
    <x v="0"/>
    <n v="189000"/>
    <x v="3"/>
    <n v="70"/>
    <x v="3"/>
    <x v="8"/>
    <x v="1"/>
    <x v="2"/>
    <x v="1"/>
    <s v=""/>
    <n v="189000"/>
    <n v="2700"/>
    <n v="94500"/>
    <s v="COMPRA"/>
  </r>
  <r>
    <s v="Piso en calle de O'Donnell  Goya1756"/>
    <x v="0"/>
    <n v="1800000"/>
    <x v="2"/>
    <n v="191"/>
    <x v="3"/>
    <x v="8"/>
    <x v="1"/>
    <x v="2"/>
    <x v="1"/>
    <s v=""/>
    <n v="1800000"/>
    <n v="9424.0837696335075"/>
    <n v="600000"/>
    <s v="COMPRA"/>
  </r>
  <r>
    <s v="Dúplex en El Soto de la Moraleja  La Moraleja1365"/>
    <x v="0"/>
    <n v="750000"/>
    <x v="8"/>
    <n v="97"/>
    <x v="3"/>
    <x v="2"/>
    <x v="2"/>
    <x v="2"/>
    <x v="0"/>
    <s v=""/>
    <n v="750000"/>
    <n v="7731.9587628865984"/>
    <n v="750000"/>
    <s v="COMPRA"/>
  </r>
  <r>
    <s v="Piso en La Paz  Madrid1758"/>
    <x v="0"/>
    <n v="550000"/>
    <x v="2"/>
    <n v="149"/>
    <x v="3"/>
    <x v="8"/>
    <x v="1"/>
    <x v="2"/>
    <x v="1"/>
    <s v=""/>
    <n v="550000"/>
    <n v="3691.2751677852348"/>
    <n v="183333.33333333334"/>
    <s v="COMPRA"/>
  </r>
  <r>
    <s v="Piso en Trafalgar  Madrid1764"/>
    <x v="0"/>
    <n v="1190000"/>
    <x v="3"/>
    <n v="140"/>
    <x v="3"/>
    <x v="8"/>
    <x v="1"/>
    <x v="2"/>
    <x v="1"/>
    <s v=""/>
    <n v="1190000"/>
    <n v="8500"/>
    <n v="595000"/>
    <s v="COMPRA"/>
  </r>
  <r>
    <s v="Piso en Praderón  San Sebastián de los Reyes1368"/>
    <x v="0"/>
    <n v="330000"/>
    <x v="2"/>
    <n v="80"/>
    <x v="3"/>
    <x v="2"/>
    <x v="2"/>
    <x v="2"/>
    <x v="0"/>
    <s v=""/>
    <n v="330000"/>
    <n v="4125"/>
    <n v="110000"/>
    <s v="COMPRA"/>
  </r>
  <r>
    <s v="Piso en Almagro  Madrid1765"/>
    <x v="0"/>
    <n v="3800000"/>
    <x v="2"/>
    <n v="316"/>
    <x v="3"/>
    <x v="8"/>
    <x v="1"/>
    <x v="2"/>
    <x v="1"/>
    <s v=""/>
    <n v="3800000"/>
    <n v="12025.316455696202"/>
    <n v="1266666.6666666667"/>
    <s v="COMPRA"/>
  </r>
  <r>
    <s v="Dúplex en calle Los Robles  Prado de Santo Domingo1370"/>
    <x v="0"/>
    <n v="499000"/>
    <x v="4"/>
    <n v="156"/>
    <x v="3"/>
    <x v="2"/>
    <x v="2"/>
    <x v="2"/>
    <x v="0"/>
    <s v=""/>
    <n v="499000"/>
    <n v="3198.7179487179487"/>
    <n v="124750"/>
    <s v="COMPRA"/>
  </r>
  <r>
    <s v="Piso en calle del General Arrando  Almagro1766"/>
    <x v="0"/>
    <n v="930000"/>
    <x v="4"/>
    <n v="110"/>
    <x v="3"/>
    <x v="8"/>
    <x v="1"/>
    <x v="2"/>
    <x v="1"/>
    <s v=""/>
    <n v="930000"/>
    <n v="8454.545454545454"/>
    <n v="232500"/>
    <s v="COMPRA"/>
  </r>
  <r>
    <s v="Piso en calle de San Enrique de Ossó  101767"/>
    <x v="0"/>
    <n v="1890000"/>
    <x v="3"/>
    <n v="288"/>
    <x v="3"/>
    <x v="8"/>
    <x v="1"/>
    <x v="2"/>
    <x v="1"/>
    <s v=""/>
    <n v="1890000"/>
    <n v="6562.5"/>
    <n v="945000"/>
    <s v="COMPRA"/>
  </r>
  <r>
    <s v="Piso en Guadalquivir  1814"/>
    <x v="2"/>
    <n v="386000"/>
    <x v="3"/>
    <n v="95"/>
    <x v="3"/>
    <x v="2"/>
    <x v="1"/>
    <x v="1"/>
    <x v="2"/>
    <m/>
    <n v="386000"/>
    <n v="4063.1578947368421"/>
    <n v="193000"/>
    <s v="COMPRA"/>
  </r>
  <r>
    <s v="Piso en Guadalquivir  1815"/>
    <x v="2"/>
    <n v="386000"/>
    <x v="3"/>
    <n v="95"/>
    <x v="3"/>
    <x v="2"/>
    <x v="1"/>
    <x v="1"/>
    <x v="2"/>
    <m/>
    <n v="386000"/>
    <n v="4063.1578947368421"/>
    <n v="193000"/>
    <s v="COMPRA"/>
  </r>
  <r>
    <s v="Piso en calle de Moreno Nieto  161775"/>
    <x v="0"/>
    <n v="439000"/>
    <x v="3"/>
    <n v="89"/>
    <x v="3"/>
    <x v="8"/>
    <x v="1"/>
    <x v="2"/>
    <x v="1"/>
    <s v=""/>
    <n v="439000"/>
    <n v="4932.5842696629215"/>
    <n v="219500"/>
    <s v="COMPRA"/>
  </r>
  <r>
    <s v="Piso en calle de la Virgen del Castañar  91778"/>
    <x v="0"/>
    <n v="414900"/>
    <x v="3"/>
    <n v="80"/>
    <x v="3"/>
    <x v="8"/>
    <x v="1"/>
    <x v="2"/>
    <x v="1"/>
    <s v=""/>
    <n v="414900"/>
    <n v="5186.25"/>
    <n v="207450"/>
    <s v="COMPRA"/>
  </r>
  <r>
    <s v="Piso en calle Nuestra Señora del Carmen  10175"/>
    <x v="2"/>
    <n v="240000"/>
    <x v="4"/>
    <n v="102"/>
    <x v="3"/>
    <x v="2"/>
    <x v="1"/>
    <x v="1"/>
    <x v="0"/>
    <s v=""/>
    <n v="240000"/>
    <n v="2352.9411764705883"/>
    <n v="60000"/>
    <s v="COMPRA"/>
  </r>
  <r>
    <s v="Piso en Pacífico  Madrid1787"/>
    <x v="0"/>
    <n v="355000"/>
    <x v="2"/>
    <n v="81"/>
    <x v="3"/>
    <x v="8"/>
    <x v="1"/>
    <x v="2"/>
    <x v="1"/>
    <s v=""/>
    <n v="355000"/>
    <n v="4382.7160493827159"/>
    <n v="118333.33333333333"/>
    <s v="COMPRA"/>
  </r>
  <r>
    <s v="Piso en calle de Alejandro Villegas  Canillas1789"/>
    <x v="0"/>
    <n v="279000"/>
    <x v="3"/>
    <n v="58"/>
    <x v="3"/>
    <x v="8"/>
    <x v="1"/>
    <x v="2"/>
    <x v="1"/>
    <s v=""/>
    <n v="279000"/>
    <n v="4810.3448275862065"/>
    <n v="139500"/>
    <s v="COMPRA"/>
  </r>
  <r>
    <s v="Piso en calle Sierra de Gredos  Villanueva de la Cañada1332"/>
    <x v="0"/>
    <n v="535000"/>
    <x v="4"/>
    <n v="166"/>
    <x v="3"/>
    <x v="2"/>
    <x v="1"/>
    <x v="1"/>
    <x v="0"/>
    <s v=""/>
    <n v="535000"/>
    <n v="3222.8915662650602"/>
    <n v="133750"/>
    <s v="COMPRA"/>
  </r>
  <r>
    <s v="Piso en Castilla  Madrid1333"/>
    <x v="0"/>
    <n v="740000"/>
    <x v="2"/>
    <n v="153"/>
    <x v="3"/>
    <x v="2"/>
    <x v="1"/>
    <x v="1"/>
    <x v="0"/>
    <s v=""/>
    <n v="740000"/>
    <n v="4836.6013071895422"/>
    <n v="246666.66666666666"/>
    <s v="COMPRA"/>
  </r>
  <r>
    <s v="Dúplex en La Motilla - Fuente del Rey  Dos Hermanas57"/>
    <x v="2"/>
    <n v="274600"/>
    <x v="1"/>
    <n v="195"/>
    <x v="3"/>
    <x v="8"/>
    <x v="2"/>
    <x v="2"/>
    <x v="1"/>
    <s v=""/>
    <n v="274600"/>
    <n v="1408.2051282051282"/>
    <n v="54920"/>
    <s v="COMPRA"/>
  </r>
  <r>
    <s v="Piso en avenida Santa Cecilia  Ronda de Triana-Patrocinio-Turruñuelo58"/>
    <x v="2"/>
    <n v="177500"/>
    <x v="2"/>
    <n v="58"/>
    <x v="3"/>
    <x v="8"/>
    <x v="2"/>
    <x v="2"/>
    <x v="1"/>
    <s v=""/>
    <n v="177500"/>
    <n v="3060.344827586207"/>
    <n v="59166.666666666664"/>
    <s v="COMPRA"/>
  </r>
  <r>
    <s v="Piso en avenida de Pablo Iglesias  Norte1336"/>
    <x v="0"/>
    <n v="634900"/>
    <x v="2"/>
    <n v="144"/>
    <x v="3"/>
    <x v="2"/>
    <x v="1"/>
    <x v="1"/>
    <x v="0"/>
    <s v=""/>
    <n v="634900"/>
    <n v="4409.0277777777774"/>
    <n v="211633.33333333334"/>
    <s v="COMPRA"/>
  </r>
  <r>
    <s v="Piso en avenida Principe de Asturias  1301337"/>
    <x v="0"/>
    <n v="799900"/>
    <x v="2"/>
    <n v="157"/>
    <x v="3"/>
    <x v="2"/>
    <x v="1"/>
    <x v="1"/>
    <x v="0"/>
    <s v=""/>
    <n v="799900"/>
    <n v="5094.9044585987258"/>
    <n v="266633.33333333331"/>
    <s v="COMPRA"/>
  </r>
  <r>
    <s v="Piso en Calle Betis - Pagés del Corro  Sevilla59"/>
    <x v="2"/>
    <n v="259000"/>
    <x v="3"/>
    <n v="70"/>
    <x v="3"/>
    <x v="8"/>
    <x v="2"/>
    <x v="2"/>
    <x v="1"/>
    <s v=""/>
    <n v="259000"/>
    <n v="3700"/>
    <n v="129500"/>
    <s v="COMPRA"/>
  </r>
  <r>
    <s v="Piso en calle Margarita  Coria del Río60"/>
    <x v="2"/>
    <n v="115000"/>
    <x v="8"/>
    <n v="120"/>
    <x v="3"/>
    <x v="8"/>
    <x v="2"/>
    <x v="2"/>
    <x v="1"/>
    <s v=""/>
    <n v="115000"/>
    <n v="958.33333333333337"/>
    <n v="115000"/>
    <s v="COMPRA"/>
  </r>
  <r>
    <s v="Piso en calle Narciso Bonaplata  161"/>
    <x v="2"/>
    <n v="165000"/>
    <x v="8"/>
    <n v="34"/>
    <x v="3"/>
    <x v="8"/>
    <x v="2"/>
    <x v="2"/>
    <x v="1"/>
    <s v=""/>
    <n v="165000"/>
    <n v="4852.9411764705883"/>
    <n v="165000"/>
    <s v="COMPRA"/>
  </r>
  <r>
    <s v="Piso en Centro - Doña Mercedes  Dos Hermanas62"/>
    <x v="2"/>
    <n v="164000"/>
    <x v="4"/>
    <n v="126"/>
    <x v="3"/>
    <x v="8"/>
    <x v="2"/>
    <x v="2"/>
    <x v="1"/>
    <s v=""/>
    <n v="164000"/>
    <n v="1301.5873015873017"/>
    <n v="41000"/>
    <s v="COMPRA"/>
  </r>
  <r>
    <s v="Piso en Coria del Río 63"/>
    <x v="2"/>
    <n v="268800"/>
    <x v="2"/>
    <n v="170"/>
    <x v="3"/>
    <x v="8"/>
    <x v="2"/>
    <x v="2"/>
    <x v="1"/>
    <s v=""/>
    <n v="268800"/>
    <n v="1581.1764705882354"/>
    <n v="89600"/>
    <s v="COMPRA"/>
  </r>
  <r>
    <s v="Piso en Gran Plaza - Marqués de Pickman - Ciudad Jardín  Sevilla64"/>
    <x v="2"/>
    <n v="189000"/>
    <x v="3"/>
    <n v="86"/>
    <x v="3"/>
    <x v="8"/>
    <x v="2"/>
    <x v="2"/>
    <x v="1"/>
    <s v=""/>
    <n v="189000"/>
    <n v="2197.6744186046512"/>
    <n v="94500"/>
    <s v="COMPRA"/>
  </r>
  <r>
    <s v="Piso en paseo de la Dirección  Valdeacederas1328"/>
    <x v="0"/>
    <n v="1075000"/>
    <x v="3"/>
    <n v="141"/>
    <x v="3"/>
    <x v="14"/>
    <x v="1"/>
    <x v="2"/>
    <x v="0"/>
    <s v=""/>
    <n v="1075000"/>
    <n v="7624.1134751773052"/>
    <n v="537500"/>
    <s v="COMPRA"/>
  </r>
  <r>
    <s v="Piso en avenida de Palmas Altas  6177"/>
    <x v="2"/>
    <n v="272500"/>
    <x v="3"/>
    <n v="110"/>
    <x v="3"/>
    <x v="4"/>
    <x v="1"/>
    <x v="2"/>
    <x v="0"/>
    <s v=""/>
    <n v="272500"/>
    <n v="2477.2727272727275"/>
    <n v="136250"/>
    <s v="COMPRA"/>
  </r>
  <r>
    <s v="Piso en avenida de Palmas Altas  6178"/>
    <x v="2"/>
    <n v="185000"/>
    <x v="8"/>
    <n v="64"/>
    <x v="3"/>
    <x v="4"/>
    <x v="1"/>
    <x v="2"/>
    <x v="0"/>
    <s v=""/>
    <n v="185000"/>
    <n v="2890.625"/>
    <n v="185000"/>
    <s v="COMPRA"/>
  </r>
  <r>
    <s v="Piso en Sor Maria del Coro  Villamanrique de la Condesa65"/>
    <x v="2"/>
    <n v="50000"/>
    <x v="8"/>
    <n v="63"/>
    <x v="3"/>
    <x v="8"/>
    <x v="2"/>
    <x v="2"/>
    <x v="1"/>
    <s v=""/>
    <n v="50000"/>
    <n v="793.65079365079362"/>
    <n v="50000"/>
    <s v="COMPRA"/>
  </r>
  <r>
    <s v="Piso en Su Eminencia - La Oliva  Sevilla66"/>
    <x v="2"/>
    <n v="125000"/>
    <x v="2"/>
    <n v="71"/>
    <x v="3"/>
    <x v="8"/>
    <x v="2"/>
    <x v="2"/>
    <x v="1"/>
    <s v=""/>
    <n v="125000"/>
    <n v="1760.5633802816901"/>
    <n v="41666.666666666664"/>
    <s v="COMPRA"/>
  </r>
  <r>
    <s v="Piso en calle del Humilladero  Centro1646"/>
    <x v="0"/>
    <n v="150000"/>
    <x v="8"/>
    <n v="52"/>
    <x v="3"/>
    <x v="8"/>
    <x v="2"/>
    <x v="2"/>
    <x v="1"/>
    <s v=""/>
    <n v="150000"/>
    <n v="2884.6153846153848"/>
    <n v="150000"/>
    <s v="COMPRA"/>
  </r>
  <r>
    <s v="Piso en calle de Mesena  821326"/>
    <x v="0"/>
    <n v="895300"/>
    <x v="3"/>
    <n v="119"/>
    <x v="3"/>
    <x v="4"/>
    <x v="1"/>
    <x v="2"/>
    <x v="0"/>
    <s v=""/>
    <n v="895300"/>
    <n v="7523.5294117647063"/>
    <n v="447650"/>
    <s v="COMPRA"/>
  </r>
  <r>
    <s v="Piso en calle de Mesena  801327"/>
    <x v="0"/>
    <n v="1028500"/>
    <x v="2"/>
    <n v="146"/>
    <x v="3"/>
    <x v="4"/>
    <x v="1"/>
    <x v="2"/>
    <x v="0"/>
    <s v=""/>
    <n v="1028500"/>
    <n v="7044.5205479452052"/>
    <n v="342833.33333333331"/>
    <s v="COMPRA"/>
  </r>
  <r>
    <s v="Piso en calle Galicia  93"/>
    <x v="2"/>
    <n v="247000"/>
    <x v="2"/>
    <n v="104"/>
    <x v="3"/>
    <x v="4"/>
    <x v="1"/>
    <x v="2"/>
    <x v="2"/>
    <m/>
    <n v="247000"/>
    <n v="2375"/>
    <n v="82333.333333333328"/>
    <s v="COMPRA"/>
  </r>
  <r>
    <s v="Dúplex en calle Antonio Pérez Tinao  Coria del Río8"/>
    <x v="2"/>
    <n v="199900"/>
    <x v="3"/>
    <n v="110"/>
    <x v="3"/>
    <x v="4"/>
    <x v="1"/>
    <x v="2"/>
    <x v="2"/>
    <m/>
    <n v="199900"/>
    <n v="1817.2727272727273"/>
    <n v="99950"/>
    <s v="COMPRA"/>
  </r>
  <r>
    <s v="Piso en calle Trabuco  139"/>
    <x v="2"/>
    <n v="143800"/>
    <x v="3"/>
    <n v="72"/>
    <x v="3"/>
    <x v="4"/>
    <x v="1"/>
    <x v="2"/>
    <x v="2"/>
    <m/>
    <n v="143800"/>
    <n v="1997.2222222222222"/>
    <n v="71900"/>
    <s v="COMPRA"/>
  </r>
  <r>
    <s v="Piso en Arenal - Museo - Tetuán  Sevilla16"/>
    <x v="2"/>
    <n v="425000"/>
    <x v="3"/>
    <n v="112"/>
    <x v="3"/>
    <x v="4"/>
    <x v="1"/>
    <x v="2"/>
    <x v="2"/>
    <m/>
    <n v="425000"/>
    <n v="3794.6428571428573"/>
    <n v="212500"/>
    <s v="COMPRA"/>
  </r>
  <r>
    <s v="Ático en calle Califato  27182"/>
    <x v="2"/>
    <n v="350000"/>
    <x v="2"/>
    <n v="165"/>
    <x v="3"/>
    <x v="4"/>
    <x v="1"/>
    <x v="2"/>
    <x v="0"/>
    <s v=""/>
    <n v="350000"/>
    <n v="2121.212121212121"/>
    <n v="116666.66666666667"/>
    <s v="COMPRA"/>
  </r>
  <r>
    <s v="Dúplex en de Manuel Clavero Arévalo  s/n183"/>
    <x v="2"/>
    <n v="279000"/>
    <x v="2"/>
    <n v="124"/>
    <x v="3"/>
    <x v="4"/>
    <x v="1"/>
    <x v="2"/>
    <x v="0"/>
    <s v=""/>
    <n v="279000"/>
    <n v="2250"/>
    <n v="93000"/>
    <s v="COMPRA"/>
  </r>
  <r>
    <s v="Piso en calle Castellón  Centro1647"/>
    <x v="0"/>
    <n v="181000"/>
    <x v="3"/>
    <n v="64"/>
    <x v="3"/>
    <x v="8"/>
    <x v="2"/>
    <x v="2"/>
    <x v="1"/>
    <s v=""/>
    <n v="181000"/>
    <n v="2828.125"/>
    <n v="90500"/>
    <s v="COMPRA"/>
  </r>
  <r>
    <s v="Estudio en Alcalde L. Uruñuela - Palacio de Congresos  Sevilla185"/>
    <x v="2"/>
    <n v="132260"/>
    <x v="8"/>
    <n v="34"/>
    <x v="3"/>
    <x v="4"/>
    <x v="1"/>
    <x v="2"/>
    <x v="0"/>
    <s v=""/>
    <n v="132260"/>
    <n v="3890"/>
    <n v="132260"/>
    <s v="COMPRA"/>
  </r>
  <r>
    <s v="Piso en Amilcar Barca  s/n186"/>
    <x v="2"/>
    <n v="215200"/>
    <x v="3"/>
    <n v="85"/>
    <x v="3"/>
    <x v="4"/>
    <x v="1"/>
    <x v="2"/>
    <x v="0"/>
    <s v=""/>
    <n v="215200"/>
    <n v="2531.7647058823532"/>
    <n v="107600"/>
    <s v="COMPRA"/>
  </r>
  <r>
    <s v="Piso en avenida de Europa  Barrio Alto187"/>
    <x v="2"/>
    <n v="255000"/>
    <x v="2"/>
    <n v="150"/>
    <x v="3"/>
    <x v="4"/>
    <x v="1"/>
    <x v="2"/>
    <x v="0"/>
    <s v=""/>
    <n v="255000"/>
    <n v="1700"/>
    <n v="85000"/>
    <s v="COMPRA"/>
  </r>
  <r>
    <s v="Piso en paseo de Enrique Tierno Galván  Centro1648"/>
    <x v="0"/>
    <n v="264900"/>
    <x v="3"/>
    <n v="110"/>
    <x v="3"/>
    <x v="8"/>
    <x v="2"/>
    <x v="2"/>
    <x v="1"/>
    <s v=""/>
    <n v="264900"/>
    <n v="2408.181818181818"/>
    <n v="132450"/>
    <s v="COMPRA"/>
  </r>
  <r>
    <s v="Piso en Casco Antiguo  Alcorcón1649"/>
    <x v="0"/>
    <n v="170000"/>
    <x v="8"/>
    <n v="60"/>
    <x v="3"/>
    <x v="8"/>
    <x v="2"/>
    <x v="2"/>
    <x v="1"/>
    <s v=""/>
    <n v="170000"/>
    <n v="2833.3333333333335"/>
    <n v="170000"/>
    <s v="COMPRA"/>
  </r>
  <r>
    <s v="Piso en avenida de la buhaira  30190"/>
    <x v="2"/>
    <n v="640000"/>
    <x v="2"/>
    <n v="97"/>
    <x v="3"/>
    <x v="4"/>
    <x v="1"/>
    <x v="2"/>
    <x v="0"/>
    <s v=""/>
    <n v="640000"/>
    <n v="6597.9381443298971"/>
    <n v="213333.33333333334"/>
    <s v="COMPRA"/>
  </r>
  <r>
    <s v="Piso en Avenida de las Ciencias  Sevilla191"/>
    <x v="2"/>
    <n v="190000"/>
    <x v="2"/>
    <n v="90"/>
    <x v="3"/>
    <x v="4"/>
    <x v="1"/>
    <x v="2"/>
    <x v="0"/>
    <s v=""/>
    <n v="190000"/>
    <n v="2111.1111111111113"/>
    <n v="63333.333333333336"/>
    <s v="COMPRA"/>
  </r>
  <r>
    <s v="Piso en Avenida de las Ciencias  Sevilla192"/>
    <x v="2"/>
    <n v="320000"/>
    <x v="2"/>
    <n v="97"/>
    <x v="3"/>
    <x v="4"/>
    <x v="1"/>
    <x v="2"/>
    <x v="0"/>
    <s v=""/>
    <n v="320000"/>
    <n v="3298.9690721649486"/>
    <n v="106666.66666666667"/>
    <s v="COMPRA"/>
  </r>
  <r>
    <s v="Piso en avenida del Barrerillo  s/n193"/>
    <x v="2"/>
    <n v="109900"/>
    <x v="8"/>
    <n v="60"/>
    <x v="3"/>
    <x v="4"/>
    <x v="1"/>
    <x v="2"/>
    <x v="0"/>
    <s v=""/>
    <n v="109900"/>
    <n v="1831.6666666666667"/>
    <n v="109900"/>
    <s v="COMPRA"/>
  </r>
  <r>
    <s v="Piso en calle Toledo  Casco Antiguo1650"/>
    <x v="0"/>
    <n v="194000"/>
    <x v="2"/>
    <n v="61"/>
    <x v="3"/>
    <x v="8"/>
    <x v="2"/>
    <x v="2"/>
    <x v="1"/>
    <s v=""/>
    <n v="194000"/>
    <n v="3180.3278688524592"/>
    <n v="64666.666666666664"/>
    <s v="COMPRA"/>
  </r>
  <r>
    <s v="Piso en calle Miralrío  141651"/>
    <x v="0"/>
    <n v="204900"/>
    <x v="3"/>
    <n v="60"/>
    <x v="3"/>
    <x v="8"/>
    <x v="2"/>
    <x v="2"/>
    <x v="1"/>
    <s v=""/>
    <n v="204900"/>
    <n v="3415"/>
    <n v="102450"/>
    <s v="COMPRA"/>
  </r>
  <r>
    <s v="Piso en avenida San Juan de Dios  s/n196"/>
    <x v="2"/>
    <n v="213600"/>
    <x v="2"/>
    <n v="107"/>
    <x v="3"/>
    <x v="4"/>
    <x v="1"/>
    <x v="2"/>
    <x v="0"/>
    <s v=""/>
    <n v="213600"/>
    <n v="1996.2616822429907"/>
    <n v="71200"/>
    <s v="COMPRA"/>
  </r>
  <r>
    <s v="Piso en Berlin  s/n197"/>
    <x v="2"/>
    <n v="201000"/>
    <x v="2"/>
    <n v="102"/>
    <x v="3"/>
    <x v="4"/>
    <x v="1"/>
    <x v="2"/>
    <x v="0"/>
    <s v=""/>
    <n v="201000"/>
    <n v="1970.5882352941176"/>
    <n v="67000"/>
    <s v="COMPRA"/>
  </r>
  <r>
    <s v="Piso en Berlin  s/n198"/>
    <x v="2"/>
    <n v="203400"/>
    <x v="2"/>
    <n v="102"/>
    <x v="3"/>
    <x v="4"/>
    <x v="1"/>
    <x v="2"/>
    <x v="0"/>
    <s v=""/>
    <n v="203400"/>
    <n v="1994.1176470588234"/>
    <n v="67800"/>
    <s v="COMPRA"/>
  </r>
  <r>
    <s v="Piso en calle Ajonjolí  s/n199"/>
    <x v="2"/>
    <n v="300000"/>
    <x v="4"/>
    <n v="124"/>
    <x v="3"/>
    <x v="4"/>
    <x v="1"/>
    <x v="2"/>
    <x v="0"/>
    <s v=""/>
    <n v="300000"/>
    <n v="2419.3548387096776"/>
    <n v="75000"/>
    <s v="COMPRA"/>
  </r>
  <r>
    <s v="Piso en calle Alemania  2200"/>
    <x v="2"/>
    <n v="165000"/>
    <x v="3"/>
    <n v="63"/>
    <x v="3"/>
    <x v="4"/>
    <x v="1"/>
    <x v="2"/>
    <x v="0"/>
    <s v=""/>
    <n v="165000"/>
    <n v="2619.0476190476193"/>
    <n v="82500"/>
    <s v="COMPRA"/>
  </r>
  <r>
    <s v="Piso en calle Carretas  21652"/>
    <x v="0"/>
    <n v="299900"/>
    <x v="3"/>
    <n v="72"/>
    <x v="3"/>
    <x v="8"/>
    <x v="2"/>
    <x v="2"/>
    <x v="1"/>
    <s v=""/>
    <n v="299900"/>
    <n v="4165.2777777777774"/>
    <n v="149950"/>
    <s v="COMPRA"/>
  </r>
  <r>
    <s v="Piso en calle Magín Calvo  Puerta del Ángel1653"/>
    <x v="0"/>
    <n v="590000"/>
    <x v="2"/>
    <n v="178"/>
    <x v="3"/>
    <x v="8"/>
    <x v="2"/>
    <x v="2"/>
    <x v="1"/>
    <s v=""/>
    <n v="590000"/>
    <n v="3314.6067415730336"/>
    <n v="196666.66666666666"/>
    <s v="COMPRA"/>
  </r>
  <r>
    <s v="Piso en Juan de la Cierva  Getafe1654"/>
    <x v="0"/>
    <n v="188000"/>
    <x v="2"/>
    <n v="70"/>
    <x v="3"/>
    <x v="8"/>
    <x v="2"/>
    <x v="2"/>
    <x v="1"/>
    <s v=""/>
    <n v="188000"/>
    <n v="2685.7142857142858"/>
    <n v="62666.666666666664"/>
    <s v="COMPRA"/>
  </r>
  <r>
    <s v="Piso en calle de Embajadores  Legazpi1655"/>
    <x v="0"/>
    <n v="615000"/>
    <x v="3"/>
    <n v="154"/>
    <x v="3"/>
    <x v="8"/>
    <x v="2"/>
    <x v="2"/>
    <x v="1"/>
    <s v=""/>
    <n v="615000"/>
    <n v="3993.5064935064934"/>
    <n v="307500"/>
    <s v="COMPRA"/>
  </r>
  <r>
    <s v="Piso en calle de Santa Lucía  Malasaña-Universidad1656"/>
    <x v="0"/>
    <n v="790000"/>
    <x v="3"/>
    <n v="80"/>
    <x v="3"/>
    <x v="8"/>
    <x v="2"/>
    <x v="2"/>
    <x v="1"/>
    <s v=""/>
    <n v="790000"/>
    <n v="9875"/>
    <n v="395000"/>
    <s v="COMPRA"/>
  </r>
  <r>
    <s v="Piso en Centro  Fuenlabrada1658"/>
    <x v="0"/>
    <n v="237865"/>
    <x v="3"/>
    <n v="65"/>
    <x v="3"/>
    <x v="8"/>
    <x v="2"/>
    <x v="2"/>
    <x v="1"/>
    <s v=""/>
    <n v="237865"/>
    <n v="3659.4615384615386"/>
    <n v="118932.5"/>
    <s v="COMPRA"/>
  </r>
  <r>
    <s v="Piso en calle Manuel Romero Guillén  Gelves207"/>
    <x v="2"/>
    <n v="179900"/>
    <x v="2"/>
    <n v="82"/>
    <x v="3"/>
    <x v="4"/>
    <x v="1"/>
    <x v="2"/>
    <x v="0"/>
    <s v=""/>
    <n v="179900"/>
    <n v="2193.9024390243903"/>
    <n v="59966.666666666664"/>
    <s v="COMPRA"/>
  </r>
  <r>
    <s v="Piso en Palacio  Madrid1660"/>
    <x v="0"/>
    <n v="575000"/>
    <x v="2"/>
    <n v="170"/>
    <x v="3"/>
    <x v="8"/>
    <x v="2"/>
    <x v="2"/>
    <x v="1"/>
    <s v=""/>
    <n v="575000"/>
    <n v="3382.3529411764707"/>
    <n v="191666.66666666666"/>
    <s v="COMPRA"/>
  </r>
  <r>
    <s v="Piso en calle Rico Cejudo  Gran Plaza - Marqués de Pickman - Ciudad Jardín209"/>
    <x v="2"/>
    <n v="390000"/>
    <x v="4"/>
    <n v="163"/>
    <x v="3"/>
    <x v="4"/>
    <x v="1"/>
    <x v="2"/>
    <x v="0"/>
    <s v=""/>
    <n v="390000"/>
    <n v="2392.6380368098157"/>
    <n v="97500"/>
    <s v="COMPRA"/>
  </r>
  <r>
    <s v="Piso en calle de los Tres Peces  Lavapiés-Embajadores1661"/>
    <x v="0"/>
    <n v="315000"/>
    <x v="3"/>
    <n v="61"/>
    <x v="3"/>
    <x v="8"/>
    <x v="2"/>
    <x v="2"/>
    <x v="1"/>
    <s v=""/>
    <n v="315000"/>
    <n v="5163.9344262295081"/>
    <n v="157500"/>
    <s v="COMPRA"/>
  </r>
  <r>
    <s v="Piso en calle de los Tres Peces  Lavapiés-Embajadores1662"/>
    <x v="0"/>
    <n v="315000"/>
    <x v="3"/>
    <n v="61"/>
    <x v="3"/>
    <x v="8"/>
    <x v="2"/>
    <x v="2"/>
    <x v="1"/>
    <s v=""/>
    <n v="315000"/>
    <n v="5163.9344262295081"/>
    <n v="157500"/>
    <s v="COMPRA"/>
  </r>
  <r>
    <s v="Piso en calle de los Tres Peces  Lavapiés-Embajadores1663"/>
    <x v="0"/>
    <n v="315000"/>
    <x v="3"/>
    <n v="61"/>
    <x v="3"/>
    <x v="8"/>
    <x v="2"/>
    <x v="2"/>
    <x v="1"/>
    <s v=""/>
    <n v="315000"/>
    <n v="5163.9344262295081"/>
    <n v="157500"/>
    <s v="COMPRA"/>
  </r>
  <r>
    <s v="Piso en El Pardo  Madrid1664"/>
    <x v="0"/>
    <n v="360000"/>
    <x v="8"/>
    <n v="97"/>
    <x v="3"/>
    <x v="8"/>
    <x v="2"/>
    <x v="2"/>
    <x v="1"/>
    <s v=""/>
    <n v="360000"/>
    <n v="3711.3402061855668"/>
    <n v="360000"/>
    <s v="COMPRA"/>
  </r>
  <r>
    <s v="Piso en calle Peña el Remendado  Centro1665"/>
    <x v="0"/>
    <n v="199900"/>
    <x v="3"/>
    <n v="62"/>
    <x v="3"/>
    <x v="8"/>
    <x v="2"/>
    <x v="2"/>
    <x v="1"/>
    <s v=""/>
    <n v="199900"/>
    <n v="3224.1935483870966"/>
    <n v="99950"/>
    <s v="COMPRA"/>
  </r>
  <r>
    <s v="Piso en del Sur  s/n215"/>
    <x v="2"/>
    <n v="294000"/>
    <x v="4"/>
    <n v="114"/>
    <x v="3"/>
    <x v="4"/>
    <x v="1"/>
    <x v="2"/>
    <x v="0"/>
    <s v=""/>
    <n v="294000"/>
    <n v="2578.9473684210525"/>
    <n v="73500"/>
    <s v="COMPRA"/>
  </r>
  <r>
    <s v="Piso en del Sur  s/n216"/>
    <x v="2"/>
    <n v="270000"/>
    <x v="2"/>
    <n v="97"/>
    <x v="3"/>
    <x v="4"/>
    <x v="1"/>
    <x v="2"/>
    <x v="0"/>
    <s v=""/>
    <n v="270000"/>
    <n v="2783.5051546391751"/>
    <n v="90000"/>
    <s v="COMPRA"/>
  </r>
  <r>
    <s v="Piso en calle de San Roque  1341666"/>
    <x v="0"/>
    <n v="259900"/>
    <x v="2"/>
    <n v="79"/>
    <x v="3"/>
    <x v="8"/>
    <x v="2"/>
    <x v="2"/>
    <x v="1"/>
    <s v=""/>
    <n v="259900"/>
    <n v="3289.8734177215188"/>
    <n v="86633.333333333328"/>
    <s v="COMPRA"/>
  </r>
  <r>
    <s v="Piso en calle Mallorca  San Nicasio1667"/>
    <x v="0"/>
    <n v="174900"/>
    <x v="3"/>
    <n v="62"/>
    <x v="3"/>
    <x v="8"/>
    <x v="2"/>
    <x v="2"/>
    <x v="1"/>
    <s v=""/>
    <n v="174900"/>
    <n v="2820.9677419354839"/>
    <n v="87450"/>
    <s v="COMPRA"/>
  </r>
  <r>
    <s v="Piso en calle Virgen de la Fuencisla  Calle Pinto-San Roque1668"/>
    <x v="0"/>
    <n v="149990"/>
    <x v="2"/>
    <n v="65"/>
    <x v="3"/>
    <x v="8"/>
    <x v="2"/>
    <x v="2"/>
    <x v="1"/>
    <s v=""/>
    <n v="149990"/>
    <n v="2307.5384615384614"/>
    <n v="49996.666666666664"/>
    <s v="COMPRA"/>
  </r>
  <r>
    <s v="Piso en Plaza de Cuba - República Argentina  Sevilla220"/>
    <x v="2"/>
    <n v="849000"/>
    <x v="4"/>
    <n v="221"/>
    <x v="3"/>
    <x v="4"/>
    <x v="1"/>
    <x v="2"/>
    <x v="0"/>
    <s v=""/>
    <n v="849000"/>
    <n v="3841.6289592760181"/>
    <n v="212250"/>
    <s v="COMPRA"/>
  </r>
  <r>
    <s v="Piso en plaza la Carlota  6221"/>
    <x v="2"/>
    <n v="153000"/>
    <x v="2"/>
    <n v="137"/>
    <x v="3"/>
    <x v="4"/>
    <x v="1"/>
    <x v="2"/>
    <x v="0"/>
    <s v=""/>
    <n v="153000"/>
    <n v="1116.7883211678832"/>
    <n v="51000"/>
    <s v="COMPRA"/>
  </r>
  <r>
    <s v="Piso en avenida de la Filosofía  13222"/>
    <x v="2"/>
    <n v="249000"/>
    <x v="3"/>
    <n v="93"/>
    <x v="3"/>
    <x v="4"/>
    <x v="1"/>
    <x v="2"/>
    <x v="0"/>
    <s v=""/>
    <n v="249000"/>
    <n v="2677.4193548387098"/>
    <n v="124500"/>
    <s v="COMPRA"/>
  </r>
  <r>
    <s v="Piso en Aravaca  Madrid1168"/>
    <x v="0"/>
    <n v="1400000"/>
    <x v="1"/>
    <n v="240"/>
    <x v="3"/>
    <x v="4"/>
    <x v="1"/>
    <x v="2"/>
    <x v="0"/>
    <s v=""/>
    <n v="1400000"/>
    <n v="5833.333333333333"/>
    <n v="280000"/>
    <s v="COMPRA"/>
  </r>
  <r>
    <s v="Piso en Zona Centro Joven  Alcorcón1670"/>
    <x v="0"/>
    <n v="139000"/>
    <x v="2"/>
    <n v="63"/>
    <x v="3"/>
    <x v="8"/>
    <x v="2"/>
    <x v="2"/>
    <x v="1"/>
    <s v=""/>
    <n v="139000"/>
    <n v="2206.3492063492063"/>
    <n v="46333.333333333336"/>
    <s v="COMPRA"/>
  </r>
  <r>
    <s v="Piso en avenida del Hospital  Universidad - Hospital1170"/>
    <x v="0"/>
    <n v="395000"/>
    <x v="4"/>
    <n v="110"/>
    <x v="3"/>
    <x v="4"/>
    <x v="1"/>
    <x v="2"/>
    <x v="0"/>
    <s v=""/>
    <n v="395000"/>
    <n v="3590.909090909091"/>
    <n v="98750"/>
    <s v="COMPRA"/>
  </r>
  <r>
    <s v="Piso en Montecarmelo  Madrid1171"/>
    <x v="0"/>
    <n v="715000"/>
    <x v="2"/>
    <n v="115"/>
    <x v="3"/>
    <x v="4"/>
    <x v="1"/>
    <x v="2"/>
    <x v="0"/>
    <s v=""/>
    <n v="715000"/>
    <n v="6217.391304347826"/>
    <n v="238333.33333333334"/>
    <s v="COMPRA"/>
  </r>
  <r>
    <s v="Piso en calle de la Cruz de San Francisco  Centro1671"/>
    <x v="0"/>
    <n v="175000"/>
    <x v="3"/>
    <n v="83"/>
    <x v="3"/>
    <x v="8"/>
    <x v="2"/>
    <x v="2"/>
    <x v="1"/>
    <s v=""/>
    <n v="175000"/>
    <n v="2108.4337349397592"/>
    <n v="87500"/>
    <s v="COMPRA"/>
  </r>
  <r>
    <s v="Piso en calle del Carril de los Caleros  Aravaca1173"/>
    <x v="0"/>
    <n v="1335000"/>
    <x v="2"/>
    <n v="291"/>
    <x v="3"/>
    <x v="4"/>
    <x v="1"/>
    <x v="2"/>
    <x v="0"/>
    <s v=""/>
    <n v="1335000"/>
    <n v="4587.6288659793818"/>
    <n v="445000"/>
    <s v="COMPRA"/>
  </r>
  <r>
    <s v="Piso en calle Notariado  Pedrezuela1672"/>
    <x v="0"/>
    <n v="144000"/>
    <x v="8"/>
    <n v="42"/>
    <x v="3"/>
    <x v="8"/>
    <x v="2"/>
    <x v="2"/>
    <x v="1"/>
    <s v=""/>
    <n v="144000"/>
    <n v="3428.5714285714284"/>
    <n v="144000"/>
    <s v="COMPRA"/>
  </r>
  <r>
    <s v="Piso en calle de la Condesa de la Vega del Pozo  251674"/>
    <x v="0"/>
    <n v="269900"/>
    <x v="3"/>
    <n v="65"/>
    <x v="3"/>
    <x v="8"/>
    <x v="2"/>
    <x v="2"/>
    <x v="1"/>
    <s v=""/>
    <n v="269900"/>
    <n v="4152.3076923076924"/>
    <n v="134950"/>
    <s v="COMPRA"/>
  </r>
  <r>
    <s v="Piso en calle Letonia  Altos del Olivar - El Caracol1176"/>
    <x v="0"/>
    <n v="172000"/>
    <x v="8"/>
    <n v="44"/>
    <x v="3"/>
    <x v="4"/>
    <x v="1"/>
    <x v="2"/>
    <x v="0"/>
    <s v=""/>
    <n v="172000"/>
    <n v="3909.090909090909"/>
    <n v="172000"/>
    <s v="COMPRA"/>
  </r>
  <r>
    <s v="Ático en avenida de la Unión Europea  Zona Europa1177"/>
    <x v="0"/>
    <n v="364900"/>
    <x v="4"/>
    <n v="118"/>
    <x v="3"/>
    <x v="4"/>
    <x v="1"/>
    <x v="2"/>
    <x v="0"/>
    <s v=""/>
    <n v="364900"/>
    <n v="3092.3728813559323"/>
    <n v="91225"/>
    <s v="COMPRA"/>
  </r>
  <r>
    <s v="Piso en calle de Juan Boscán  Pueblo Nuevo1675"/>
    <x v="0"/>
    <n v="339900"/>
    <x v="2"/>
    <n v="120"/>
    <x v="3"/>
    <x v="8"/>
    <x v="2"/>
    <x v="2"/>
    <x v="1"/>
    <s v=""/>
    <n v="339900"/>
    <n v="2832.5"/>
    <n v="113300"/>
    <s v="COMPRA"/>
  </r>
  <r>
    <s v="Piso en calle Fernando Roncero  Este1179"/>
    <x v="0"/>
    <n v="349000"/>
    <x v="3"/>
    <n v="111"/>
    <x v="3"/>
    <x v="4"/>
    <x v="1"/>
    <x v="2"/>
    <x v="0"/>
    <s v=""/>
    <n v="349000"/>
    <n v="3144.1441441441443"/>
    <n v="174500"/>
    <s v="COMPRA"/>
  </r>
  <r>
    <s v="Piso en calle de Ramón Rubial  El Rosón - Kelvinator1180"/>
    <x v="0"/>
    <n v="399000"/>
    <x v="2"/>
    <n v="115"/>
    <x v="3"/>
    <x v="4"/>
    <x v="1"/>
    <x v="2"/>
    <x v="0"/>
    <s v=""/>
    <n v="399000"/>
    <n v="3469.5652173913045"/>
    <n v="133000"/>
    <s v="COMPRA"/>
  </r>
  <r>
    <s v="Piso en Oro  31181"/>
    <x v="0"/>
    <n v="681000"/>
    <x v="2"/>
    <n v="131"/>
    <x v="3"/>
    <x v="4"/>
    <x v="1"/>
    <x v="2"/>
    <x v="0"/>
    <s v=""/>
    <n v="681000"/>
    <n v="5198.4732824427483"/>
    <n v="227000"/>
    <s v="COMPRA"/>
  </r>
  <r>
    <s v="Piso en calle de la Magdalena  El Olivar - La Magdalena1676"/>
    <x v="0"/>
    <n v="198000"/>
    <x v="3"/>
    <n v="115"/>
    <x v="3"/>
    <x v="8"/>
    <x v="2"/>
    <x v="2"/>
    <x v="1"/>
    <s v=""/>
    <n v="198000"/>
    <n v="1721.7391304347825"/>
    <n v="99000"/>
    <s v="COMPRA"/>
  </r>
  <r>
    <s v="Piso en calle del Mediodía Chica  Palacio1677"/>
    <x v="0"/>
    <n v="348000"/>
    <x v="8"/>
    <n v="49"/>
    <x v="3"/>
    <x v="8"/>
    <x v="2"/>
    <x v="2"/>
    <x v="1"/>
    <s v=""/>
    <n v="348000"/>
    <n v="7102.0408163265311"/>
    <n v="348000"/>
    <s v="COMPRA"/>
  </r>
  <r>
    <s v="Dúplex en Lumbreras  3567"/>
    <x v="2"/>
    <n v="455000"/>
    <x v="3"/>
    <n v="161"/>
    <x v="3"/>
    <x v="8"/>
    <x v="1"/>
    <x v="1"/>
    <x v="1"/>
    <s v=""/>
    <n v="455000"/>
    <n v="2826.086956521739"/>
    <n v="227500"/>
    <s v="COMPRA"/>
  </r>
  <r>
    <s v="Dúplex en calle de El Ferrol  61185"/>
    <x v="0"/>
    <n v="380000"/>
    <x v="2"/>
    <n v="180"/>
    <x v="3"/>
    <x v="4"/>
    <x v="1"/>
    <x v="2"/>
    <x v="0"/>
    <s v=""/>
    <n v="380000"/>
    <n v="2111.1111111111113"/>
    <n v="126666.66666666667"/>
    <s v="COMPRA"/>
  </r>
  <r>
    <s v="Piso en calle Rotonda  41186"/>
    <x v="0"/>
    <n v="414900"/>
    <x v="2"/>
    <n v="118"/>
    <x v="3"/>
    <x v="4"/>
    <x v="1"/>
    <x v="2"/>
    <x v="0"/>
    <s v=""/>
    <n v="414900"/>
    <n v="3516.101694915254"/>
    <n v="138300"/>
    <s v="COMPRA"/>
  </r>
  <r>
    <s v="Piso en calle Francisco Tomás y Valiente  Viñas Viejas1187"/>
    <x v="0"/>
    <n v="629900"/>
    <x v="2"/>
    <n v="110"/>
    <x v="3"/>
    <x v="4"/>
    <x v="1"/>
    <x v="2"/>
    <x v="0"/>
    <s v=""/>
    <n v="629900"/>
    <n v="5726.363636363636"/>
    <n v="209966.66666666666"/>
    <s v="COMPRA"/>
  </r>
  <r>
    <s v="Piso en calle de Lagasca  Recoletos1633"/>
    <x v="0"/>
    <n v="1200000"/>
    <x v="3"/>
    <n v="137"/>
    <x v="3"/>
    <x v="8"/>
    <x v="1"/>
    <x v="1"/>
    <x v="1"/>
    <s v=""/>
    <n v="1200000"/>
    <n v="8759.1240875912408"/>
    <n v="600000"/>
    <s v="COMPRA"/>
  </r>
  <r>
    <s v="Piso en Castellana  Madrid1189"/>
    <x v="0"/>
    <n v="7900000"/>
    <x v="4"/>
    <n v="473"/>
    <x v="3"/>
    <x v="4"/>
    <x v="1"/>
    <x v="2"/>
    <x v="2"/>
    <s v=""/>
    <n v="7900000"/>
    <n v="16701.902748414377"/>
    <n v="1975000"/>
    <s v="COMPRA"/>
  </r>
  <r>
    <s v="Piso en Recoletos  Madrid1190"/>
    <x v="0"/>
    <n v="5480000"/>
    <x v="5"/>
    <n v="441"/>
    <x v="3"/>
    <x v="4"/>
    <x v="1"/>
    <x v="2"/>
    <x v="0"/>
    <s v=""/>
    <n v="5480000"/>
    <n v="12426.303854875283"/>
    <n v="913333.33333333337"/>
    <s v="COMPRA"/>
  </r>
  <r>
    <s v="Piso en Jerónimos  Madrid1634"/>
    <x v="0"/>
    <n v="1450000"/>
    <x v="3"/>
    <n v="139"/>
    <x v="3"/>
    <x v="8"/>
    <x v="1"/>
    <x v="1"/>
    <x v="1"/>
    <s v=""/>
    <n v="1450000"/>
    <n v="10431.654676258993"/>
    <n v="725000"/>
    <s v="COMPRA"/>
  </r>
  <r>
    <s v="Piso en calle de Carvajales  Acacias1635"/>
    <x v="0"/>
    <n v="395000"/>
    <x v="8"/>
    <n v="59"/>
    <x v="3"/>
    <x v="8"/>
    <x v="1"/>
    <x v="1"/>
    <x v="1"/>
    <s v=""/>
    <n v="395000"/>
    <n v="6694.9152542372885"/>
    <n v="395000"/>
    <s v="COMPRA"/>
  </r>
  <r>
    <s v="Piso en calle del Carril de los Caleros  Aravaca1193"/>
    <x v="0"/>
    <n v="1335000"/>
    <x v="2"/>
    <n v="195"/>
    <x v="3"/>
    <x v="4"/>
    <x v="1"/>
    <x v="2"/>
    <x v="0"/>
    <s v=""/>
    <n v="1335000"/>
    <n v="6846.1538461538457"/>
    <n v="445000"/>
    <s v="COMPRA"/>
  </r>
  <r>
    <s v="Piso en avenida de Madrid  Ensanche1637"/>
    <x v="0"/>
    <n v="299000"/>
    <x v="3"/>
    <n v="60"/>
    <x v="3"/>
    <x v="8"/>
    <x v="1"/>
    <x v="1"/>
    <x v="1"/>
    <s v=""/>
    <n v="299000"/>
    <n v="4983.333333333333"/>
    <n v="149500"/>
    <s v="COMPRA"/>
  </r>
  <r>
    <s v="Piso en Buenavista  Getafe1195"/>
    <x v="0"/>
    <n v="395000"/>
    <x v="2"/>
    <n v="95"/>
    <x v="3"/>
    <x v="4"/>
    <x v="1"/>
    <x v="2"/>
    <x v="0"/>
    <s v=""/>
    <n v="395000"/>
    <n v="4157.894736842105"/>
    <n v="131666.66666666666"/>
    <s v="COMPRA"/>
  </r>
  <r>
    <s v="Piso en calle Javier Ferrero  11196"/>
    <x v="0"/>
    <n v="1450000"/>
    <x v="2"/>
    <n v="180"/>
    <x v="3"/>
    <x v="4"/>
    <x v="1"/>
    <x v="2"/>
    <x v="0"/>
    <s v=""/>
    <n v="1450000"/>
    <n v="8055.5555555555557"/>
    <n v="483333.33333333331"/>
    <s v="COMPRA"/>
  </r>
  <r>
    <s v="Piso en calle de Carvajales  Acacias1641"/>
    <x v="0"/>
    <n v="395000"/>
    <x v="8"/>
    <n v="60"/>
    <x v="3"/>
    <x v="8"/>
    <x v="1"/>
    <x v="1"/>
    <x v="1"/>
    <s v=""/>
    <n v="395000"/>
    <n v="6583.333333333333"/>
    <n v="395000"/>
    <s v="COMPRA"/>
  </r>
  <r>
    <s v="Piso en calle Periana  San Fermín1198"/>
    <x v="0"/>
    <n v="335000"/>
    <x v="2"/>
    <n v="110"/>
    <x v="3"/>
    <x v="4"/>
    <x v="1"/>
    <x v="2"/>
    <x v="0"/>
    <s v=""/>
    <n v="335000"/>
    <n v="3045.4545454545455"/>
    <n v="111666.66666666667"/>
    <s v="COMPRA"/>
  </r>
  <r>
    <s v="Piso en El Soto de la Moraleja  La Moraleja1199"/>
    <x v="0"/>
    <n v="750000"/>
    <x v="8"/>
    <n v="76"/>
    <x v="3"/>
    <x v="4"/>
    <x v="1"/>
    <x v="2"/>
    <x v="0"/>
    <s v=""/>
    <n v="750000"/>
    <n v="9868.4210526315783"/>
    <n v="750000"/>
    <s v="COMPRA"/>
  </r>
  <r>
    <s v="Piso en calle de Fernán González  Ibiza1642"/>
    <x v="0"/>
    <n v="959000"/>
    <x v="2"/>
    <n v="104"/>
    <x v="3"/>
    <x v="8"/>
    <x v="1"/>
    <x v="1"/>
    <x v="1"/>
    <s v=""/>
    <n v="959000"/>
    <n v="9221.1538461538457"/>
    <n v="319666.66666666669"/>
    <s v="COMPRA"/>
  </r>
  <r>
    <s v="Piso en plaza de los Sagrados Corazones  Bernabéu-Hispanoamérica1201"/>
    <x v="0"/>
    <n v="1800000"/>
    <x v="1"/>
    <n v="268"/>
    <x v="3"/>
    <x v="4"/>
    <x v="1"/>
    <x v="2"/>
    <x v="0"/>
    <s v=""/>
    <n v="1800000"/>
    <n v="6716.4179104477616"/>
    <n v="360000"/>
    <s v="COMPRA"/>
  </r>
  <r>
    <s v="Piso en plaza de los Sagrados Corazones  Bernabéu-Hispanoamérica1202"/>
    <x v="0"/>
    <n v="1800000"/>
    <x v="1"/>
    <n v="268"/>
    <x v="3"/>
    <x v="4"/>
    <x v="1"/>
    <x v="2"/>
    <x v="0"/>
    <s v=""/>
    <n v="1800000"/>
    <n v="6716.4179104477616"/>
    <n v="360000"/>
    <s v="COMPRA"/>
  </r>
  <r>
    <s v="Piso en plaza de los Sagrados Corazones  Bernabéu-Hispanoamérica1203"/>
    <x v="0"/>
    <n v="1800000"/>
    <x v="1"/>
    <n v="268"/>
    <x v="3"/>
    <x v="4"/>
    <x v="1"/>
    <x v="2"/>
    <x v="0"/>
    <s v=""/>
    <n v="1800000"/>
    <n v="6716.4179104477616"/>
    <n v="360000"/>
    <s v="COMPRA"/>
  </r>
  <r>
    <s v="Piso en Ibiza  Madrid1643"/>
    <x v="0"/>
    <n v="570000"/>
    <x v="3"/>
    <n v="82"/>
    <x v="3"/>
    <x v="8"/>
    <x v="1"/>
    <x v="1"/>
    <x v="1"/>
    <s v=""/>
    <n v="570000"/>
    <n v="6951.2195121951218"/>
    <n v="285000"/>
    <s v="COMPRA"/>
  </r>
  <r>
    <s v="Dúplex en Santa Cruz - Alfalfa  Sevilla70"/>
    <x v="2"/>
    <n v="170000"/>
    <x v="8"/>
    <n v="54"/>
    <x v="3"/>
    <x v="8"/>
    <x v="2"/>
    <x v="1"/>
    <x v="1"/>
    <s v=""/>
    <n v="170000"/>
    <n v="3148.1481481481483"/>
    <n v="170000"/>
    <s v="COMPRA"/>
  </r>
  <r>
    <s v="Piso en camino del Tejar  Zona Carretera del Plantío1625"/>
    <x v="0"/>
    <n v="460000"/>
    <x v="3"/>
    <n v="134"/>
    <x v="3"/>
    <x v="8"/>
    <x v="2"/>
    <x v="1"/>
    <x v="1"/>
    <s v=""/>
    <n v="460000"/>
    <n v="3432.8358208955224"/>
    <n v="230000"/>
    <s v="COMPRA"/>
  </r>
  <r>
    <s v="Dúplex en Bernabéu-Hispanoamérica  Madrid1207"/>
    <x v="0"/>
    <n v="4400000"/>
    <x v="4"/>
    <n v="463"/>
    <x v="3"/>
    <x v="4"/>
    <x v="1"/>
    <x v="2"/>
    <x v="0"/>
    <s v=""/>
    <n v="4400000"/>
    <n v="9503.2397408207344"/>
    <n v="1100000"/>
    <s v="COMPRA"/>
  </r>
  <r>
    <s v="Dúplex en calle Santa Lucia  61208"/>
    <x v="0"/>
    <n v="309880"/>
    <x v="3"/>
    <n v="64"/>
    <x v="3"/>
    <x v="4"/>
    <x v="1"/>
    <x v="2"/>
    <x v="0"/>
    <s v=""/>
    <n v="309880"/>
    <n v="4841.875"/>
    <n v="154940"/>
    <s v="COMPRA"/>
  </r>
  <r>
    <s v="Dúplex en calle Santa Lucia  61209"/>
    <x v="0"/>
    <n v="320442"/>
    <x v="2"/>
    <n v="75"/>
    <x v="3"/>
    <x v="4"/>
    <x v="1"/>
    <x v="2"/>
    <x v="0"/>
    <s v=""/>
    <n v="320442"/>
    <n v="4272.5600000000004"/>
    <n v="106814"/>
    <s v="COMPRA"/>
  </r>
  <r>
    <s v="Piso en camino del Tejar  Zona Carretera del Plantío1626"/>
    <x v="0"/>
    <n v="460000"/>
    <x v="3"/>
    <n v="134"/>
    <x v="3"/>
    <x v="8"/>
    <x v="2"/>
    <x v="1"/>
    <x v="1"/>
    <s v=""/>
    <n v="460000"/>
    <n v="3432.8358208955224"/>
    <n v="230000"/>
    <s v="COMPRA"/>
  </r>
  <r>
    <s v="Piso en calle del Amparo  Lavapiés-Embajadores1628"/>
    <x v="0"/>
    <n v="189900"/>
    <x v="3"/>
    <n v="32"/>
    <x v="3"/>
    <x v="8"/>
    <x v="2"/>
    <x v="1"/>
    <x v="1"/>
    <s v=""/>
    <n v="189900"/>
    <n v="5934.375"/>
    <n v="94950"/>
    <s v="COMPRA"/>
  </r>
  <r>
    <s v="Piso en calle del Amparo  Lavapiés-Embajadores1629"/>
    <x v="0"/>
    <n v="189900"/>
    <x v="3"/>
    <n v="32"/>
    <x v="3"/>
    <x v="8"/>
    <x v="2"/>
    <x v="1"/>
    <x v="1"/>
    <s v=""/>
    <n v="189900"/>
    <n v="5934.375"/>
    <n v="94950"/>
    <s v="COMPRA"/>
  </r>
  <r>
    <s v="Piso en calle del Amparo  Lavapiés-Embajadores1630"/>
    <x v="0"/>
    <n v="189900"/>
    <x v="3"/>
    <n v="32"/>
    <x v="3"/>
    <x v="8"/>
    <x v="2"/>
    <x v="1"/>
    <x v="1"/>
    <s v=""/>
    <n v="189900"/>
    <n v="5934.375"/>
    <n v="94950"/>
    <s v="COMPRA"/>
  </r>
  <r>
    <s v="Piso en calle de José Ortega y Gasset  Castellana1214"/>
    <x v="0"/>
    <n v="7900000"/>
    <x v="4"/>
    <n v="473"/>
    <x v="3"/>
    <x v="4"/>
    <x v="1"/>
    <x v="2"/>
    <x v="0"/>
    <s v=""/>
    <n v="7900000"/>
    <n v="16701.902748414377"/>
    <n v="1975000"/>
    <s v="COMPRA"/>
  </r>
  <r>
    <s v="Piso en calle de Lavapiés  Lavapiés-Embajadores1631"/>
    <x v="0"/>
    <n v="199000"/>
    <x v="8"/>
    <n v="30"/>
    <x v="3"/>
    <x v="8"/>
    <x v="2"/>
    <x v="1"/>
    <x v="1"/>
    <s v=""/>
    <n v="199000"/>
    <n v="6633.333333333333"/>
    <n v="199000"/>
    <s v="COMPRA"/>
  </r>
  <r>
    <s v="Piso en calle de Carlos Arniches  Lavapiés-Embajadores1632"/>
    <x v="0"/>
    <n v="269000"/>
    <x v="8"/>
    <n v="39"/>
    <x v="3"/>
    <x v="8"/>
    <x v="2"/>
    <x v="1"/>
    <x v="1"/>
    <s v=""/>
    <n v="269000"/>
    <n v="6897.4358974358975"/>
    <n v="269000"/>
    <s v="COMPRA"/>
  </r>
  <r>
    <s v="Piso en Fuente del Berro  Madrid1217"/>
    <x v="0"/>
    <n v="1450000"/>
    <x v="3"/>
    <n v="139"/>
    <x v="3"/>
    <x v="4"/>
    <x v="1"/>
    <x v="2"/>
    <x v="0"/>
    <s v=""/>
    <n v="1450000"/>
    <n v="10431.654676258993"/>
    <n v="725000"/>
    <s v="COMPRA"/>
  </r>
  <r>
    <s v="Piso en Fuente del Berro  Madrid1218"/>
    <x v="0"/>
    <n v="1900000"/>
    <x v="4"/>
    <n v="210"/>
    <x v="3"/>
    <x v="4"/>
    <x v="1"/>
    <x v="2"/>
    <x v="0"/>
    <s v=""/>
    <n v="1900000"/>
    <n v="9047.6190476190477"/>
    <n v="475000"/>
    <s v="COMPRA"/>
  </r>
  <r>
    <s v="Piso en La Finca  Pozuelo de Alarcón1219"/>
    <x v="0"/>
    <n v="3300000"/>
    <x v="1"/>
    <n v="487"/>
    <x v="3"/>
    <x v="4"/>
    <x v="1"/>
    <x v="2"/>
    <x v="0"/>
    <s v=""/>
    <n v="3300000"/>
    <n v="6776.1806981519503"/>
    <n v="660000"/>
    <s v="COMPRA"/>
  </r>
  <r>
    <s v="Piso en Parque Olimpia  Los Cestos - Belén - Las Eras1220"/>
    <x v="0"/>
    <n v="169900"/>
    <x v="3"/>
    <n v="107"/>
    <x v="3"/>
    <x v="4"/>
    <x v="1"/>
    <x v="2"/>
    <x v="0"/>
    <s v=""/>
    <n v="169900"/>
    <n v="1587.8504672897195"/>
    <n v="84950"/>
    <s v="COMPRA"/>
  </r>
  <r>
    <s v="Piso en Aravaca  Madrid1221"/>
    <x v="0"/>
    <n v="1400000"/>
    <x v="1"/>
    <n v="236"/>
    <x v="3"/>
    <x v="4"/>
    <x v="1"/>
    <x v="2"/>
    <x v="0"/>
    <s v=""/>
    <n v="1400000"/>
    <n v="5932.2033898305081"/>
    <n v="280000"/>
    <s v="COMPRA"/>
  </r>
  <r>
    <s v="Piso en calle Arroyo de las Pavas  San Isidro1624"/>
    <x v="0"/>
    <n v="149000"/>
    <x v="8"/>
    <n v="55"/>
    <x v="3"/>
    <x v="8"/>
    <x v="2"/>
    <x v="2"/>
    <x v="1"/>
    <s v=""/>
    <n v="149000"/>
    <n v="2709.090909090909"/>
    <n v="149000"/>
    <s v="COMPRA"/>
  </r>
  <r>
    <s v="Piso en Chueca-Justicia  Madrid1614"/>
    <x v="0"/>
    <n v="875000"/>
    <x v="3"/>
    <n v="89"/>
    <x v="3"/>
    <x v="9"/>
    <x v="1"/>
    <x v="2"/>
    <x v="1"/>
    <s v=""/>
    <n v="875000"/>
    <n v="9831.4606741573025"/>
    <n v="437500"/>
    <s v="COMPRA"/>
  </r>
  <r>
    <s v="Piso en calle de Covarrubias  Trafalgar1224"/>
    <x v="0"/>
    <n v="3000000"/>
    <x v="1"/>
    <n v="429"/>
    <x v="3"/>
    <x v="4"/>
    <x v="1"/>
    <x v="2"/>
    <x v="2"/>
    <s v=""/>
    <n v="3000000"/>
    <n v="6993.0069930069931"/>
    <n v="600000"/>
    <s v="COMPRA"/>
  </r>
  <r>
    <s v="Piso en Alameda de Osuna  Madrid1615"/>
    <x v="0"/>
    <n v="360000"/>
    <x v="2"/>
    <n v="88"/>
    <x v="3"/>
    <x v="9"/>
    <x v="1"/>
    <x v="2"/>
    <x v="1"/>
    <s v=""/>
    <n v="360000"/>
    <n v="4090.909090909091"/>
    <n v="120000"/>
    <s v="COMPRA"/>
  </r>
  <r>
    <s v="Piso en Chueca-Justicia  Madrid1616"/>
    <x v="0"/>
    <n v="875000"/>
    <x v="3"/>
    <n v="89"/>
    <x v="3"/>
    <x v="9"/>
    <x v="1"/>
    <x v="2"/>
    <x v="1"/>
    <s v=""/>
    <n v="875000"/>
    <n v="9831.4606741573025"/>
    <n v="437500"/>
    <s v="COMPRA"/>
  </r>
  <r>
    <s v="Piso en Chueca-Justicia  Madrid1617"/>
    <x v="0"/>
    <n v="875000"/>
    <x v="3"/>
    <n v="89"/>
    <x v="3"/>
    <x v="9"/>
    <x v="1"/>
    <x v="2"/>
    <x v="1"/>
    <s v=""/>
    <n v="875000"/>
    <n v="9831.4606741573025"/>
    <n v="437500"/>
    <s v="COMPRA"/>
  </r>
  <r>
    <s v="Dúplex en Bernabéu-Hispanoamérica  Madrid1228"/>
    <x v="0"/>
    <n v="4400000"/>
    <x v="4"/>
    <n v="463"/>
    <x v="3"/>
    <x v="4"/>
    <x v="1"/>
    <x v="2"/>
    <x v="0"/>
    <s v=""/>
    <n v="4400000"/>
    <n v="9503.2397408207344"/>
    <n v="1100000"/>
    <s v="COMPRA"/>
  </r>
  <r>
    <s v="Piso en Chueca-Justicia  Madrid1618"/>
    <x v="0"/>
    <n v="875000"/>
    <x v="3"/>
    <n v="89"/>
    <x v="3"/>
    <x v="9"/>
    <x v="1"/>
    <x v="2"/>
    <x v="1"/>
    <s v=""/>
    <n v="875000"/>
    <n v="9831.4606741573025"/>
    <n v="437500"/>
    <s v="COMPRA"/>
  </r>
  <r>
    <s v="Piso en avenida de Francisco Pi y Margall  s/n1230"/>
    <x v="0"/>
    <n v="530000"/>
    <x v="3"/>
    <n v="106"/>
    <x v="3"/>
    <x v="4"/>
    <x v="1"/>
    <x v="2"/>
    <x v="0"/>
    <s v=""/>
    <n v="530000"/>
    <n v="5000"/>
    <n v="265000"/>
    <s v="COMPRA"/>
  </r>
  <r>
    <s v="Piso en calle de Castelló  Castellana1619"/>
    <x v="0"/>
    <n v="2090000"/>
    <x v="4"/>
    <n v="356"/>
    <x v="3"/>
    <x v="9"/>
    <x v="1"/>
    <x v="2"/>
    <x v="1"/>
    <s v=""/>
    <n v="2090000"/>
    <n v="5870.7865168539329"/>
    <n v="522500"/>
    <s v="COMPRA"/>
  </r>
  <r>
    <s v="Piso en Conde Orgaz-Piovera  Madrid1232"/>
    <x v="0"/>
    <n v="1290000"/>
    <x v="4"/>
    <n v="214"/>
    <x v="3"/>
    <x v="4"/>
    <x v="1"/>
    <x v="2"/>
    <x v="0"/>
    <s v=""/>
    <n v="1290000"/>
    <n v="6028.0373831775705"/>
    <n v="322500"/>
    <s v="COMPRA"/>
  </r>
  <r>
    <s v="Piso en Fuente Santa  Colmenar Viejo1233"/>
    <x v="0"/>
    <n v="405000"/>
    <x v="3"/>
    <n v="95"/>
    <x v="3"/>
    <x v="4"/>
    <x v="1"/>
    <x v="2"/>
    <x v="0"/>
    <s v=""/>
    <n v="405000"/>
    <n v="4263.1578947368425"/>
    <n v="202500"/>
    <s v="COMPRA"/>
  </r>
  <r>
    <s v="Piso en Encinar de los Reyes  La Moraleja1234"/>
    <x v="0"/>
    <n v="1385000"/>
    <x v="2"/>
    <n v="233"/>
    <x v="3"/>
    <x v="4"/>
    <x v="1"/>
    <x v="2"/>
    <x v="0"/>
    <s v=""/>
    <n v="1385000"/>
    <n v="5944.2060085836911"/>
    <n v="461666.66666666669"/>
    <s v="COMPRA"/>
  </r>
  <r>
    <s v="Dúplex en paseo del Hontanar  La Finca1235"/>
    <x v="0"/>
    <n v="1550000"/>
    <x v="3"/>
    <n v="588"/>
    <x v="3"/>
    <x v="4"/>
    <x v="1"/>
    <x v="2"/>
    <x v="0"/>
    <s v=""/>
    <n v="1550000"/>
    <n v="2636.0544217687075"/>
    <n v="775000"/>
    <s v="COMPRA"/>
  </r>
  <r>
    <s v="Piso en calle de Castelló  Castellana1620"/>
    <x v="0"/>
    <n v="2090000"/>
    <x v="4"/>
    <n v="319"/>
    <x v="3"/>
    <x v="9"/>
    <x v="1"/>
    <x v="2"/>
    <x v="1"/>
    <s v=""/>
    <n v="2090000"/>
    <n v="6551.7241379310344"/>
    <n v="522500"/>
    <s v="COMPRA"/>
  </r>
  <r>
    <s v="Piso en Chueca-Justicia  Madrid1621"/>
    <x v="0"/>
    <n v="1300000"/>
    <x v="3"/>
    <n v="127"/>
    <x v="3"/>
    <x v="9"/>
    <x v="1"/>
    <x v="2"/>
    <x v="1"/>
    <s v=""/>
    <n v="1300000"/>
    <n v="10236.220472440946"/>
    <n v="650000"/>
    <s v="COMPRA"/>
  </r>
  <r>
    <s v="Piso en calle José Maluquer  1079"/>
    <x v="2"/>
    <n v="326000"/>
    <x v="4"/>
    <n v="105"/>
    <x v="3"/>
    <x v="9"/>
    <x v="2"/>
    <x v="2"/>
    <x v="1"/>
    <s v=""/>
    <n v="326000"/>
    <n v="3104.7619047619046"/>
    <n v="81500"/>
    <s v="COMPRA"/>
  </r>
  <r>
    <s v="Piso en calle de Arturo Soria  San Juan Bautista1239"/>
    <x v="0"/>
    <n v="680000"/>
    <x v="3"/>
    <n v="74"/>
    <x v="3"/>
    <x v="4"/>
    <x v="1"/>
    <x v="2"/>
    <x v="0"/>
    <s v=""/>
    <n v="680000"/>
    <n v="9189.1891891891901"/>
    <n v="340000"/>
    <s v="COMPRA"/>
  </r>
  <r>
    <s v="Dúplex en calle Julio Caro Baroja  Encinar de los Reyes1240"/>
    <x v="0"/>
    <n v="1250000"/>
    <x v="2"/>
    <n v="185"/>
    <x v="3"/>
    <x v="4"/>
    <x v="1"/>
    <x v="2"/>
    <x v="0"/>
    <s v=""/>
    <n v="1250000"/>
    <n v="6756.7567567567567"/>
    <n v="416666.66666666669"/>
    <s v="COMPRA"/>
  </r>
  <r>
    <s v="Piso en Rejas  Madrid1241"/>
    <x v="0"/>
    <n v="295000"/>
    <x v="8"/>
    <n v="102"/>
    <x v="3"/>
    <x v="4"/>
    <x v="1"/>
    <x v="2"/>
    <x v="0"/>
    <s v=""/>
    <n v="295000"/>
    <n v="2892.1568627450979"/>
    <n v="295000"/>
    <s v="COMPRA"/>
  </r>
  <r>
    <s v="Piso en calle Leganés  La Alhóndiga1606"/>
    <x v="0"/>
    <n v="172000"/>
    <x v="3"/>
    <n v="61"/>
    <x v="3"/>
    <x v="9"/>
    <x v="2"/>
    <x v="2"/>
    <x v="1"/>
    <s v=""/>
    <n v="172000"/>
    <n v="2819.6721311475408"/>
    <n v="86000"/>
    <s v="COMPRA"/>
  </r>
  <r>
    <s v="Dúplex en avenida Miguel Ruiz Felguera  Centro Urbano1607"/>
    <x v="0"/>
    <n v="225000"/>
    <x v="8"/>
    <n v="80"/>
    <x v="3"/>
    <x v="9"/>
    <x v="2"/>
    <x v="2"/>
    <x v="1"/>
    <s v=""/>
    <n v="225000"/>
    <n v="2812.5"/>
    <n v="225000"/>
    <s v="COMPRA"/>
  </r>
  <r>
    <s v="Piso en Adelfas  Madrid1244"/>
    <x v="0"/>
    <n v="835000"/>
    <x v="2"/>
    <n v="150"/>
    <x v="3"/>
    <x v="4"/>
    <x v="1"/>
    <x v="2"/>
    <x v="0"/>
    <s v=""/>
    <n v="835000"/>
    <n v="5566.666666666667"/>
    <n v="278333.33333333331"/>
    <s v="COMPRA"/>
  </r>
  <r>
    <s v="Piso en Ibiza  Madrid1245"/>
    <x v="0"/>
    <n v="1670000"/>
    <x v="4"/>
    <n v="187"/>
    <x v="3"/>
    <x v="4"/>
    <x v="1"/>
    <x v="2"/>
    <x v="2"/>
    <s v=""/>
    <n v="1670000"/>
    <n v="8930.4812834224595"/>
    <n v="417500"/>
    <s v="COMPRA"/>
  </r>
  <r>
    <s v="Piso en Ibiza  Madrid1246"/>
    <x v="0"/>
    <n v="1670000"/>
    <x v="4"/>
    <n v="187"/>
    <x v="3"/>
    <x v="4"/>
    <x v="1"/>
    <x v="2"/>
    <x v="2"/>
    <s v=""/>
    <n v="1670000"/>
    <n v="8930.4812834224595"/>
    <n v="417500"/>
    <s v="COMPRA"/>
  </r>
  <r>
    <s v="Dúplex en calle Castillo de Arévalo  Europolis1247"/>
    <x v="0"/>
    <n v="975000"/>
    <x v="4"/>
    <n v="220"/>
    <x v="3"/>
    <x v="4"/>
    <x v="1"/>
    <x v="2"/>
    <x v="0"/>
    <s v=""/>
    <n v="975000"/>
    <n v="4431.818181818182"/>
    <n v="243750"/>
    <s v="COMPRA"/>
  </r>
  <r>
    <s v="Dúplex en calle Castillo de Arévalo  Europolis1248"/>
    <x v="0"/>
    <n v="975000"/>
    <x v="4"/>
    <n v="220"/>
    <x v="3"/>
    <x v="4"/>
    <x v="1"/>
    <x v="2"/>
    <x v="0"/>
    <s v=""/>
    <n v="975000"/>
    <n v="4431.818181818182"/>
    <n v="243750"/>
    <s v="COMPRA"/>
  </r>
  <r>
    <s v="Piso en La Alhóndiga  Getafe1608"/>
    <x v="0"/>
    <n v="178800"/>
    <x v="3"/>
    <n v="61"/>
    <x v="3"/>
    <x v="9"/>
    <x v="2"/>
    <x v="2"/>
    <x v="1"/>
    <s v=""/>
    <n v="178800"/>
    <n v="2931.1475409836066"/>
    <n v="89400"/>
    <s v="COMPRA"/>
  </r>
  <r>
    <s v="Piso en avenida Rey Juan Carlos I  1301250"/>
    <x v="0"/>
    <n v="914900"/>
    <x v="2"/>
    <n v="210"/>
    <x v="3"/>
    <x v="4"/>
    <x v="1"/>
    <x v="2"/>
    <x v="0"/>
    <s v=""/>
    <n v="914900"/>
    <n v="4356.666666666667"/>
    <n v="304966.66666666669"/>
    <s v="COMPRA"/>
  </r>
  <r>
    <s v="Piso en Centro  Fuenlabrada1609"/>
    <x v="0"/>
    <n v="195000"/>
    <x v="8"/>
    <n v="62"/>
    <x v="3"/>
    <x v="9"/>
    <x v="2"/>
    <x v="2"/>
    <x v="1"/>
    <s v=""/>
    <n v="195000"/>
    <n v="3145.1612903225805"/>
    <n v="195000"/>
    <s v="COMPRA"/>
  </r>
  <r>
    <s v="Piso en calle Velázquez  1341252"/>
    <x v="0"/>
    <n v="649900"/>
    <x v="2"/>
    <n v="135"/>
    <x v="3"/>
    <x v="4"/>
    <x v="1"/>
    <x v="2"/>
    <x v="0"/>
    <s v=""/>
    <n v="649900"/>
    <n v="4814.0740740740739"/>
    <n v="216633.33333333334"/>
    <s v="COMPRA"/>
  </r>
  <r>
    <s v="Dúplex en calle de San José de Calasanz  Centro1253"/>
    <x v="0"/>
    <n v="479900"/>
    <x v="7"/>
    <n v="231"/>
    <x v="3"/>
    <x v="4"/>
    <x v="1"/>
    <x v="2"/>
    <x v="0"/>
    <s v=""/>
    <n v="479900"/>
    <n v="2077.4891774891776"/>
    <n v="68557.142857142855"/>
    <s v="COMPRA"/>
  </r>
  <r>
    <s v="Piso en plaza el Tato  San Pablo87"/>
    <x v="2"/>
    <n v="245000"/>
    <x v="4"/>
    <n v="173"/>
    <x v="3"/>
    <x v="10"/>
    <x v="1"/>
    <x v="2"/>
    <x v="1"/>
    <s v=""/>
    <n v="245000"/>
    <n v="1416.1849710982658"/>
    <n v="61250"/>
    <s v="COMPRA"/>
  </r>
  <r>
    <s v="Piso en calle Isla de Tavira  Peñagrande1583"/>
    <x v="0"/>
    <n v="565000"/>
    <x v="4"/>
    <n v="94"/>
    <x v="3"/>
    <x v="10"/>
    <x v="1"/>
    <x v="2"/>
    <x v="1"/>
    <s v=""/>
    <n v="565000"/>
    <n v="6010.6382978723404"/>
    <n v="141250"/>
    <s v="COMPRA"/>
  </r>
  <r>
    <s v="Ático en calle Magallanes  Norte - Universidad1585"/>
    <x v="0"/>
    <n v="319000"/>
    <x v="2"/>
    <n v="117"/>
    <x v="3"/>
    <x v="10"/>
    <x v="1"/>
    <x v="2"/>
    <x v="1"/>
    <s v=""/>
    <n v="319000"/>
    <n v="2726.4957264957266"/>
    <n v="106333.33333333333"/>
    <s v="COMPRA"/>
  </r>
  <r>
    <s v="Piso en calle Mikonos  688"/>
    <x v="2"/>
    <n v="287750"/>
    <x v="3"/>
    <n v="110"/>
    <x v="3"/>
    <x v="1"/>
    <x v="1"/>
    <x v="2"/>
    <x v="1"/>
    <s v=""/>
    <n v="287750"/>
    <n v="2615.909090909091"/>
    <n v="143875"/>
    <s v="COMPRA"/>
  </r>
  <r>
    <s v="Piso en calle del Carril de los Caleros  Aravaca1258"/>
    <x v="0"/>
    <n v="1335000"/>
    <x v="2"/>
    <n v="157"/>
    <x v="3"/>
    <x v="4"/>
    <x v="1"/>
    <x v="2"/>
    <x v="0"/>
    <s v=""/>
    <n v="1335000"/>
    <n v="8503.1847133757965"/>
    <n v="445000"/>
    <s v="COMPRA"/>
  </r>
  <r>
    <s v="Piso en calle Mikonos  689"/>
    <x v="2"/>
    <n v="357750"/>
    <x v="2"/>
    <n v="149"/>
    <x v="3"/>
    <x v="1"/>
    <x v="1"/>
    <x v="2"/>
    <x v="1"/>
    <s v=""/>
    <n v="357750"/>
    <n v="2401.0067114093958"/>
    <n v="119250"/>
    <s v="COMPRA"/>
  </r>
  <r>
    <s v="Piso en calle las Huertas  Moraleja de Enmedio1260"/>
    <x v="0"/>
    <n v="210000"/>
    <x v="3"/>
    <n v="85"/>
    <x v="3"/>
    <x v="4"/>
    <x v="1"/>
    <x v="2"/>
    <x v="0"/>
    <s v=""/>
    <n v="210000"/>
    <n v="2470.5882352941176"/>
    <n v="105000"/>
    <s v="COMPRA"/>
  </r>
  <r>
    <s v="Piso en avenida del Juncal  s/n1261"/>
    <x v="0"/>
    <n v="770000"/>
    <x v="2"/>
    <n v="151"/>
    <x v="3"/>
    <x v="4"/>
    <x v="1"/>
    <x v="2"/>
    <x v="0"/>
    <s v=""/>
    <n v="770000"/>
    <n v="5099.337748344371"/>
    <n v="256666.66666666666"/>
    <s v="COMPRA"/>
  </r>
  <r>
    <s v="Piso en Quintana  Madrid1262"/>
    <x v="0"/>
    <n v="860000"/>
    <x v="3"/>
    <n v="126"/>
    <x v="3"/>
    <x v="4"/>
    <x v="1"/>
    <x v="2"/>
    <x v="0"/>
    <s v=""/>
    <n v="860000"/>
    <n v="6825.3968253968251"/>
    <n v="430000"/>
    <s v="COMPRA"/>
  </r>
  <r>
    <s v="Piso en paseo de Moret  Argüelles1571"/>
    <x v="0"/>
    <n v="1850000"/>
    <x v="4"/>
    <n v="235"/>
    <x v="3"/>
    <x v="12"/>
    <x v="1"/>
    <x v="2"/>
    <x v="1"/>
    <s v=""/>
    <n v="1850000"/>
    <n v="7872.3404255319147"/>
    <n v="462500"/>
    <s v="COMPRA"/>
  </r>
  <r>
    <s v="Piso en calle de María de Molina  Lista1264"/>
    <x v="0"/>
    <n v="2650000"/>
    <x v="1"/>
    <n v="304"/>
    <x v="3"/>
    <x v="4"/>
    <x v="1"/>
    <x v="2"/>
    <x v="0"/>
    <s v=""/>
    <n v="2650000"/>
    <n v="8717.105263157895"/>
    <n v="530000"/>
    <s v="COMPRA"/>
  </r>
  <r>
    <s v="Piso en calle Antonia Díaz  Centro - Doña Mercedes92"/>
    <x v="2"/>
    <n v="215000"/>
    <x v="4"/>
    <n v="152"/>
    <x v="3"/>
    <x v="2"/>
    <x v="2"/>
    <x v="2"/>
    <x v="1"/>
    <s v=""/>
    <n v="215000"/>
    <n v="1414.4736842105262"/>
    <n v="53750"/>
    <s v="COMPRA"/>
  </r>
  <r>
    <s v="Piso en calle de Guisando  Ciudad Universitaria1266"/>
    <x v="0"/>
    <n v="2800000"/>
    <x v="1"/>
    <n v="662"/>
    <x v="3"/>
    <x v="4"/>
    <x v="1"/>
    <x v="2"/>
    <x v="0"/>
    <s v=""/>
    <n v="2800000"/>
    <n v="4229.6072507552872"/>
    <n v="560000"/>
    <s v="COMPRA"/>
  </r>
  <r>
    <s v="Piso en El Soto de la Moraleja  La Moraleja1267"/>
    <x v="0"/>
    <n v="1295000"/>
    <x v="1"/>
    <n v="201"/>
    <x v="3"/>
    <x v="4"/>
    <x v="1"/>
    <x v="2"/>
    <x v="0"/>
    <s v=""/>
    <n v="1295000"/>
    <n v="6442.7860696517409"/>
    <n v="259000"/>
    <s v="COMPRA"/>
  </r>
  <r>
    <s v="Dúplex en Cerro del Aguila  Pol. Industrial sur1268"/>
    <x v="0"/>
    <n v="395000"/>
    <x v="8"/>
    <n v="98"/>
    <x v="3"/>
    <x v="4"/>
    <x v="1"/>
    <x v="2"/>
    <x v="0"/>
    <s v=""/>
    <n v="395000"/>
    <n v="4030.612244897959"/>
    <n v="395000"/>
    <s v="COMPRA"/>
  </r>
  <r>
    <s v="Piso en calle Tarso  San Pablo95"/>
    <x v="2"/>
    <n v="334500"/>
    <x v="3"/>
    <n v="102"/>
    <x v="3"/>
    <x v="2"/>
    <x v="1"/>
    <x v="2"/>
    <x v="1"/>
    <s v=""/>
    <n v="334500"/>
    <n v="3279.4117647058824"/>
    <n v="167250"/>
    <s v="COMPRA"/>
  </r>
  <r>
    <s v="Piso en Zona Pueblo  Pozuelo de Alarcón1270"/>
    <x v="0"/>
    <n v="990000"/>
    <x v="4"/>
    <n v="239"/>
    <x v="3"/>
    <x v="4"/>
    <x v="1"/>
    <x v="2"/>
    <x v="0"/>
    <s v=""/>
    <n v="990000"/>
    <n v="4142.2594142259413"/>
    <n v="247500"/>
    <s v="COMPRA"/>
  </r>
  <r>
    <s v="Piso en La Moraleja urbanización  La Moraleja1271"/>
    <x v="0"/>
    <n v="1800000"/>
    <x v="4"/>
    <n v="325"/>
    <x v="3"/>
    <x v="4"/>
    <x v="1"/>
    <x v="2"/>
    <x v="0"/>
    <s v=""/>
    <n v="1800000"/>
    <n v="5538.4615384615381"/>
    <n v="450000"/>
    <s v="COMPRA"/>
  </r>
  <r>
    <s v="Piso en calle de María de Molina  Lista1272"/>
    <x v="0"/>
    <n v="2500000"/>
    <x v="4"/>
    <n v="300"/>
    <x v="3"/>
    <x v="4"/>
    <x v="1"/>
    <x v="2"/>
    <x v="0"/>
    <s v=""/>
    <n v="2500000"/>
    <n v="8333.3333333333339"/>
    <n v="625000"/>
    <s v="COMPRA"/>
  </r>
  <r>
    <s v="Ático en Aravaca  Madrid1273"/>
    <x v="0"/>
    <n v="1650000"/>
    <x v="1"/>
    <n v="257"/>
    <x v="3"/>
    <x v="4"/>
    <x v="1"/>
    <x v="2"/>
    <x v="0"/>
    <s v=""/>
    <n v="1650000"/>
    <n v="6420.2334630350197"/>
    <n v="330000"/>
    <s v="COMPRA"/>
  </r>
  <r>
    <s v="Dúplex en Lumbreras  3597"/>
    <x v="2"/>
    <n v="485000"/>
    <x v="3"/>
    <n v="95"/>
    <x v="3"/>
    <x v="2"/>
    <x v="1"/>
    <x v="2"/>
    <x v="1"/>
    <s v=""/>
    <n v="485000"/>
    <n v="5105.2631578947367"/>
    <n v="242500"/>
    <s v="COMPRA"/>
  </r>
  <r>
    <s v="Dúplex en Valenoso  Boadilla del Monte1275"/>
    <x v="0"/>
    <n v="850000"/>
    <x v="4"/>
    <n v="186"/>
    <x v="3"/>
    <x v="4"/>
    <x v="1"/>
    <x v="2"/>
    <x v="0"/>
    <s v=""/>
    <n v="850000"/>
    <n v="4569.8924731182797"/>
    <n v="212500"/>
    <s v="COMPRA"/>
  </r>
  <r>
    <s v="Piso en paseo de la Castellana  Cuzco-Castillejos1276"/>
    <x v="0"/>
    <n v="1245000"/>
    <x v="2"/>
    <n v="225"/>
    <x v="3"/>
    <x v="4"/>
    <x v="1"/>
    <x v="2"/>
    <x v="0"/>
    <s v=""/>
    <n v="1245000"/>
    <n v="5533.333333333333"/>
    <n v="415000"/>
    <s v="COMPRA"/>
  </r>
  <r>
    <s v="Piso en calle Palomares  Casco Antiguo1277"/>
    <x v="0"/>
    <n v="199900"/>
    <x v="2"/>
    <n v="76"/>
    <x v="3"/>
    <x v="4"/>
    <x v="1"/>
    <x v="2"/>
    <x v="2"/>
    <s v=""/>
    <n v="199900"/>
    <n v="2630.2631578947367"/>
    <n v="66633.333333333328"/>
    <s v="COMPRA"/>
  </r>
  <r>
    <s v="Piso en calle de la Kerria  El Soto de la Moraleja1278"/>
    <x v="0"/>
    <n v="1450000"/>
    <x v="2"/>
    <n v="286"/>
    <x v="3"/>
    <x v="4"/>
    <x v="1"/>
    <x v="2"/>
    <x v="0"/>
    <s v=""/>
    <n v="1450000"/>
    <n v="5069.9300699300702"/>
    <n v="483333.33333333331"/>
    <s v="COMPRA"/>
  </r>
  <r>
    <s v="Piso en avenida de Las Lagunas  Laguna Park1279"/>
    <x v="0"/>
    <n v="207500"/>
    <x v="3"/>
    <n v="83"/>
    <x v="3"/>
    <x v="4"/>
    <x v="1"/>
    <x v="2"/>
    <x v="0"/>
    <s v=""/>
    <n v="207500"/>
    <n v="2500"/>
    <n v="103750"/>
    <s v="COMPRA"/>
  </r>
  <r>
    <s v="Piso en Jerónimos  Madrid1280"/>
    <x v="0"/>
    <n v="4170000"/>
    <x v="4"/>
    <n v="355"/>
    <x v="3"/>
    <x v="4"/>
    <x v="1"/>
    <x v="2"/>
    <x v="0"/>
    <s v=""/>
    <n v="4170000"/>
    <n v="11746.478873239437"/>
    <n v="1042500"/>
    <s v="COMPRA"/>
  </r>
  <r>
    <s v="Piso en avenida de la Coruña  Los Arroyos1281"/>
    <x v="0"/>
    <n v="367000"/>
    <x v="2"/>
    <n v="138"/>
    <x v="3"/>
    <x v="4"/>
    <x v="1"/>
    <x v="2"/>
    <x v="0"/>
    <s v=""/>
    <n v="367000"/>
    <n v="2659.4202898550725"/>
    <n v="122333.33333333333"/>
    <s v="COMPRA"/>
  </r>
  <r>
    <s v="Piso en Nuevos Ministerios-Ríos Rosas  Madrid1282"/>
    <x v="0"/>
    <n v="1925000"/>
    <x v="2"/>
    <n v="193"/>
    <x v="3"/>
    <x v="4"/>
    <x v="1"/>
    <x v="2"/>
    <x v="0"/>
    <s v=""/>
    <n v="1925000"/>
    <n v="9974.0932642487041"/>
    <n v="641666.66666666663"/>
    <s v="COMPRA"/>
  </r>
  <r>
    <s v="Piso en Alcalde L. Uruñuela - Palacio de Congresos  Sevilla98"/>
    <x v="2"/>
    <n v="310000"/>
    <x v="4"/>
    <n v="113"/>
    <x v="3"/>
    <x v="2"/>
    <x v="1"/>
    <x v="2"/>
    <x v="1"/>
    <s v=""/>
    <n v="310000"/>
    <n v="2743.3628318584069"/>
    <n v="77500"/>
    <s v="COMPRA"/>
  </r>
  <r>
    <s v="Piso en paseo de la Dirección  1611284"/>
    <x v="0"/>
    <n v="875000"/>
    <x v="2"/>
    <n v="140"/>
    <x v="3"/>
    <x v="4"/>
    <x v="1"/>
    <x v="2"/>
    <x v="0"/>
    <s v=""/>
    <n v="875000"/>
    <n v="6250"/>
    <n v="291666.66666666669"/>
    <s v="COMPRA"/>
  </r>
  <r>
    <s v="Piso en Quintana  Madrid1285"/>
    <x v="0"/>
    <n v="860000"/>
    <x v="3"/>
    <n v="126"/>
    <x v="3"/>
    <x v="4"/>
    <x v="1"/>
    <x v="2"/>
    <x v="0"/>
    <s v=""/>
    <n v="860000"/>
    <n v="6825.3968253968251"/>
    <n v="430000"/>
    <s v="COMPRA"/>
  </r>
  <r>
    <s v="Piso en avenida Almanzor  s/n99"/>
    <x v="2"/>
    <n v="222800"/>
    <x v="2"/>
    <n v="114"/>
    <x v="3"/>
    <x v="2"/>
    <x v="1"/>
    <x v="2"/>
    <x v="1"/>
    <s v=""/>
    <n v="222800"/>
    <n v="1954.3859649122808"/>
    <n v="74266.666666666672"/>
    <s v="COMPRA"/>
  </r>
  <r>
    <s v="Piso en avenida de Jerez  s/n101"/>
    <x v="2"/>
    <n v="398000"/>
    <x v="2"/>
    <n v="115"/>
    <x v="3"/>
    <x v="2"/>
    <x v="1"/>
    <x v="2"/>
    <x v="1"/>
    <s v=""/>
    <n v="398000"/>
    <n v="3460.8695652173915"/>
    <n v="132666.66666666666"/>
    <s v="COMPRA"/>
  </r>
  <r>
    <s v="Piso en avenida de Jerez  s/n102"/>
    <x v="2"/>
    <n v="482000"/>
    <x v="4"/>
    <n v="135"/>
    <x v="3"/>
    <x v="2"/>
    <x v="1"/>
    <x v="2"/>
    <x v="1"/>
    <s v=""/>
    <n v="482000"/>
    <n v="3570.3703703703704"/>
    <n v="120500"/>
    <s v="COMPRA"/>
  </r>
  <r>
    <s v="Piso en avenida de la Cruz del Campo  Gran Plaza - Marqués de Pickman - Ciudad Jardín103"/>
    <x v="2"/>
    <n v="415000"/>
    <x v="4"/>
    <n v="172"/>
    <x v="3"/>
    <x v="2"/>
    <x v="1"/>
    <x v="2"/>
    <x v="1"/>
    <s v=""/>
    <n v="415000"/>
    <n v="2412.7906976744184"/>
    <n v="103750"/>
    <s v="COMPRA"/>
  </r>
  <r>
    <s v="Piso en avenida de las Universidades  s/n105"/>
    <x v="2"/>
    <n v="238000"/>
    <x v="2"/>
    <n v="118"/>
    <x v="3"/>
    <x v="2"/>
    <x v="1"/>
    <x v="2"/>
    <x v="1"/>
    <s v=""/>
    <n v="238000"/>
    <n v="2016.949152542373"/>
    <n v="79333.333333333328"/>
    <s v="COMPRA"/>
  </r>
  <r>
    <s v="Piso en avenida de las Universidades  s/n106"/>
    <x v="2"/>
    <n v="186000"/>
    <x v="3"/>
    <n v="78"/>
    <x v="3"/>
    <x v="2"/>
    <x v="1"/>
    <x v="2"/>
    <x v="1"/>
    <s v=""/>
    <n v="186000"/>
    <n v="2384.6153846153848"/>
    <n v="93000"/>
    <s v="COMPRA"/>
  </r>
  <r>
    <s v="Piso en calle de Bravo Murillo  Cuatro Caminos1292"/>
    <x v="0"/>
    <n v="904000"/>
    <x v="4"/>
    <n v="162"/>
    <x v="3"/>
    <x v="4"/>
    <x v="1"/>
    <x v="2"/>
    <x v="0"/>
    <s v=""/>
    <n v="904000"/>
    <n v="5580.2469135802467"/>
    <n v="226000"/>
    <s v="COMPRA"/>
  </r>
  <r>
    <s v="Piso en Cuatro Caminos  Madrid1293"/>
    <x v="0"/>
    <n v="515000"/>
    <x v="8"/>
    <n v="80"/>
    <x v="3"/>
    <x v="4"/>
    <x v="1"/>
    <x v="2"/>
    <x v="0"/>
    <s v=""/>
    <n v="515000"/>
    <n v="6437.5"/>
    <n v="515000"/>
    <s v="COMPRA"/>
  </r>
  <r>
    <s v="Piso en calle de Quintana  Argüelles1294"/>
    <x v="0"/>
    <n v="2600000"/>
    <x v="5"/>
    <n v="423"/>
    <x v="3"/>
    <x v="4"/>
    <x v="1"/>
    <x v="2"/>
    <x v="0"/>
    <s v=""/>
    <n v="2600000"/>
    <n v="6146.5721040189128"/>
    <n v="433333.33333333331"/>
    <s v="COMPRA"/>
  </r>
  <r>
    <s v="Piso en calle de José Ortega y Gasset  Castellana1295"/>
    <x v="0"/>
    <n v="7900000"/>
    <x v="2"/>
    <n v="473"/>
    <x v="3"/>
    <x v="4"/>
    <x v="1"/>
    <x v="2"/>
    <x v="0"/>
    <s v=""/>
    <n v="7900000"/>
    <n v="16701.902748414377"/>
    <n v="2633333.3333333335"/>
    <s v="COMPRA"/>
  </r>
  <r>
    <s v="Piso en Pinar del Rey  Madrid1296"/>
    <x v="0"/>
    <n v="960000"/>
    <x v="4"/>
    <n v="160"/>
    <x v="3"/>
    <x v="4"/>
    <x v="1"/>
    <x v="2"/>
    <x v="0"/>
    <s v=""/>
    <n v="960000"/>
    <n v="6000"/>
    <n v="240000"/>
    <s v="COMPRA"/>
  </r>
  <r>
    <s v="Piso en Peñagrande  Madrid1297"/>
    <x v="0"/>
    <n v="835000"/>
    <x v="3"/>
    <n v="95"/>
    <x v="3"/>
    <x v="4"/>
    <x v="1"/>
    <x v="2"/>
    <x v="0"/>
    <s v=""/>
    <n v="835000"/>
    <n v="8789.4736842105267"/>
    <n v="417500"/>
    <s v="COMPRA"/>
  </r>
  <r>
    <s v="Piso en avenida Jerez  s/n108"/>
    <x v="2"/>
    <n v="380000"/>
    <x v="2"/>
    <n v="113"/>
    <x v="3"/>
    <x v="2"/>
    <x v="1"/>
    <x v="2"/>
    <x v="1"/>
    <s v=""/>
    <n v="380000"/>
    <n v="3362.8318584070798"/>
    <n v="126666.66666666667"/>
    <s v="COMPRA"/>
  </r>
  <r>
    <s v="Piso en avenida Jerez  s/n109"/>
    <x v="2"/>
    <n v="308000"/>
    <x v="3"/>
    <n v="90"/>
    <x v="3"/>
    <x v="2"/>
    <x v="1"/>
    <x v="2"/>
    <x v="1"/>
    <s v=""/>
    <n v="308000"/>
    <n v="3422.2222222222222"/>
    <n v="154000"/>
    <s v="COMPRA"/>
  </r>
  <r>
    <s v="Piso en calle Enrique Casas  Algete1300"/>
    <x v="0"/>
    <n v="327000"/>
    <x v="2"/>
    <n v="140"/>
    <x v="3"/>
    <x v="4"/>
    <x v="1"/>
    <x v="2"/>
    <x v="0"/>
    <s v=""/>
    <n v="327000"/>
    <n v="2335.7142857142858"/>
    <n v="109000"/>
    <s v="COMPRA"/>
  </r>
  <r>
    <s v="Piso en calle de la Mina  Alcobendas Centro1301"/>
    <x v="0"/>
    <n v="390000"/>
    <x v="2"/>
    <n v="120"/>
    <x v="3"/>
    <x v="4"/>
    <x v="1"/>
    <x v="2"/>
    <x v="0"/>
    <s v=""/>
    <n v="390000"/>
    <n v="3250"/>
    <n v="130000"/>
    <s v="COMPRA"/>
  </r>
  <r>
    <s v="Piso en avenida Manuel Clavero Arévalo  1112"/>
    <x v="2"/>
    <n v="257500"/>
    <x v="4"/>
    <n v="148"/>
    <x v="3"/>
    <x v="2"/>
    <x v="1"/>
    <x v="2"/>
    <x v="1"/>
    <s v=""/>
    <n v="257500"/>
    <n v="1739.8648648648648"/>
    <n v="64375"/>
    <s v="COMPRA"/>
  </r>
  <r>
    <s v="Piso en avenida de Luis García Cereceda  71303"/>
    <x v="0"/>
    <n v="3300000"/>
    <x v="1"/>
    <n v="540"/>
    <x v="3"/>
    <x v="4"/>
    <x v="1"/>
    <x v="2"/>
    <x v="0"/>
    <s v=""/>
    <n v="3300000"/>
    <n v="6111.1111111111113"/>
    <n v="660000"/>
    <s v="COMPRA"/>
  </r>
  <r>
    <s v="Piso en Casco Antiguo  Alcorcón1304"/>
    <x v="0"/>
    <n v="272000"/>
    <x v="2"/>
    <n v="89"/>
    <x v="3"/>
    <x v="4"/>
    <x v="1"/>
    <x v="2"/>
    <x v="0"/>
    <s v=""/>
    <n v="272000"/>
    <n v="3056.1797752808989"/>
    <n v="90666.666666666672"/>
    <s v="COMPRA"/>
  </r>
  <r>
    <s v="Piso en avenida Manuel Clavero Arévalo  s/n114"/>
    <x v="2"/>
    <n v="210000"/>
    <x v="2"/>
    <n v="127"/>
    <x v="3"/>
    <x v="2"/>
    <x v="1"/>
    <x v="2"/>
    <x v="1"/>
    <s v=""/>
    <n v="210000"/>
    <n v="1653.5433070866143"/>
    <n v="70000"/>
    <s v="COMPRA"/>
  </r>
  <r>
    <s v="Dúplex en avenida de Luis García Cereceda  71306"/>
    <x v="0"/>
    <n v="3500000"/>
    <x v="1"/>
    <n v="336"/>
    <x v="3"/>
    <x v="4"/>
    <x v="1"/>
    <x v="2"/>
    <x v="0"/>
    <s v=""/>
    <n v="3500000"/>
    <n v="10416.666666666666"/>
    <n v="700000"/>
    <s v="COMPRA"/>
  </r>
  <r>
    <s v="Piso en Quintana  Madrid1307"/>
    <x v="0"/>
    <n v="860000"/>
    <x v="3"/>
    <n v="126"/>
    <x v="3"/>
    <x v="4"/>
    <x v="1"/>
    <x v="2"/>
    <x v="0"/>
    <s v=""/>
    <n v="860000"/>
    <n v="6825.3968253968251"/>
    <n v="430000"/>
    <s v="COMPRA"/>
  </r>
  <r>
    <s v="Piso en avenida Plácido Fernández Viagas  Entrenúcleos116"/>
    <x v="2"/>
    <n v="277500"/>
    <x v="4"/>
    <n v="149"/>
    <x v="3"/>
    <x v="2"/>
    <x v="1"/>
    <x v="2"/>
    <x v="1"/>
    <s v=""/>
    <n v="277500"/>
    <n v="1862.4161073825503"/>
    <n v="69375"/>
    <s v="COMPRA"/>
  </r>
  <r>
    <s v="Piso en calle Bangladesh  13125"/>
    <x v="2"/>
    <n v="246100"/>
    <x v="2"/>
    <n v="107"/>
    <x v="3"/>
    <x v="2"/>
    <x v="1"/>
    <x v="2"/>
    <x v="1"/>
    <s v=""/>
    <n v="246100"/>
    <n v="2300"/>
    <n v="82033.333333333328"/>
    <s v="COMPRA"/>
  </r>
  <r>
    <s v="Piso en calle Castilla  Calle Betis - Pagés del Corro126"/>
    <x v="2"/>
    <n v="340000"/>
    <x v="3"/>
    <n v="78"/>
    <x v="3"/>
    <x v="2"/>
    <x v="1"/>
    <x v="2"/>
    <x v="1"/>
    <s v=""/>
    <n v="340000"/>
    <n v="4358.9743589743593"/>
    <n v="170000"/>
    <s v="COMPRA"/>
  </r>
  <r>
    <s v="Piso en calle Riaza  Aravaca1311"/>
    <x v="0"/>
    <n v="960000"/>
    <x v="2"/>
    <n v="240"/>
    <x v="3"/>
    <x v="4"/>
    <x v="1"/>
    <x v="2"/>
    <x v="0"/>
    <s v=""/>
    <n v="960000"/>
    <n v="4000"/>
    <n v="320000"/>
    <s v="COMPRA"/>
  </r>
  <r>
    <s v="Ático en calle Real  s/n1312"/>
    <x v="0"/>
    <n v="329700"/>
    <x v="3"/>
    <n v="140"/>
    <x v="3"/>
    <x v="4"/>
    <x v="1"/>
    <x v="2"/>
    <x v="0"/>
    <s v=""/>
    <n v="329700"/>
    <n v="2355"/>
    <n v="164850"/>
    <s v="COMPRA"/>
  </r>
  <r>
    <s v="Piso en calle de Antonio Acuña  Goya1313"/>
    <x v="0"/>
    <n v="1600000"/>
    <x v="4"/>
    <n v="142"/>
    <x v="3"/>
    <x v="4"/>
    <x v="1"/>
    <x v="2"/>
    <x v="2"/>
    <s v=""/>
    <n v="1600000"/>
    <n v="11267.605633802817"/>
    <n v="400000"/>
    <s v="COMPRA"/>
  </r>
  <r>
    <s v="Piso en calle de la leyenda  s/n127"/>
    <x v="2"/>
    <n v="234000"/>
    <x v="2"/>
    <n v="106"/>
    <x v="3"/>
    <x v="2"/>
    <x v="1"/>
    <x v="2"/>
    <x v="1"/>
    <s v=""/>
    <n v="234000"/>
    <n v="2207.5471698113206"/>
    <n v="78000"/>
    <s v="COMPRA"/>
  </r>
  <r>
    <s v="Piso en El Viso  Madrid1315"/>
    <x v="0"/>
    <n v="2100000"/>
    <x v="5"/>
    <n v="280"/>
    <x v="3"/>
    <x v="4"/>
    <x v="1"/>
    <x v="2"/>
    <x v="0"/>
    <s v=""/>
    <n v="2100000"/>
    <n v="7500"/>
    <n v="350000"/>
    <s v="COMPRA"/>
  </r>
  <r>
    <s v="Piso en Bernabéu-Hispanoamérica  Madrid1316"/>
    <x v="0"/>
    <n v="1290000"/>
    <x v="1"/>
    <n v="190"/>
    <x v="3"/>
    <x v="4"/>
    <x v="1"/>
    <x v="2"/>
    <x v="0"/>
    <s v=""/>
    <n v="1290000"/>
    <n v="6789.4736842105267"/>
    <n v="258000"/>
    <s v="COMPRA"/>
  </r>
  <r>
    <s v="Piso en Bernabéu-Hispanoamérica  Madrid1317"/>
    <x v="0"/>
    <n v="1290000"/>
    <x v="1"/>
    <n v="190"/>
    <x v="3"/>
    <x v="4"/>
    <x v="1"/>
    <x v="2"/>
    <x v="0"/>
    <s v=""/>
    <n v="1290000"/>
    <n v="6789.4736842105267"/>
    <n v="258000"/>
    <s v="COMPRA"/>
  </r>
  <r>
    <s v="Piso en calle de la leyenda  s/n128"/>
    <x v="2"/>
    <n v="298000"/>
    <x v="4"/>
    <n v="133"/>
    <x v="3"/>
    <x v="2"/>
    <x v="1"/>
    <x v="2"/>
    <x v="1"/>
    <s v=""/>
    <n v="298000"/>
    <n v="2240.6015037593984"/>
    <n v="74500"/>
    <s v="COMPRA"/>
  </r>
  <r>
    <s v="Piso en calle Julio César  Arenal - Museo - Tetuán133"/>
    <x v="2"/>
    <n v="370000"/>
    <x v="8"/>
    <n v="60"/>
    <x v="3"/>
    <x v="2"/>
    <x v="1"/>
    <x v="2"/>
    <x v="1"/>
    <s v=""/>
    <n v="370000"/>
    <n v="6166.666666666667"/>
    <n v="370000"/>
    <s v="COMPRA"/>
  </r>
  <r>
    <s v="Piso en calle Julio César  Arenal - Museo - Tetuán134"/>
    <x v="2"/>
    <n v="370000"/>
    <x v="8"/>
    <n v="60"/>
    <x v="3"/>
    <x v="2"/>
    <x v="1"/>
    <x v="2"/>
    <x v="1"/>
    <s v=""/>
    <n v="370000"/>
    <n v="6166.666666666667"/>
    <n v="370000"/>
    <s v="COMPRA"/>
  </r>
  <r>
    <s v="Piso en calle Santa María Magdalena  21137"/>
    <x v="2"/>
    <n v="273000"/>
    <x v="3"/>
    <n v="133"/>
    <x v="3"/>
    <x v="2"/>
    <x v="1"/>
    <x v="2"/>
    <x v="1"/>
    <s v=""/>
    <n v="273000"/>
    <n v="2052.6315789473683"/>
    <n v="136500"/>
    <s v="COMPRA"/>
  </r>
  <r>
    <s v="Dúplex en Viñas Viejas  Boadilla del Monte1322"/>
    <x v="0"/>
    <n v="550000"/>
    <x v="3"/>
    <n v="95"/>
    <x v="3"/>
    <x v="4"/>
    <x v="1"/>
    <x v="2"/>
    <x v="0"/>
    <s v=""/>
    <n v="550000"/>
    <n v="5789.4736842105267"/>
    <n v="275000"/>
    <s v="COMPRA"/>
  </r>
  <r>
    <s v="Dúplex en Viñas Viejas  Boadilla del Monte1323"/>
    <x v="0"/>
    <n v="550000"/>
    <x v="3"/>
    <n v="95"/>
    <x v="3"/>
    <x v="4"/>
    <x v="1"/>
    <x v="2"/>
    <x v="0"/>
    <s v=""/>
    <n v="550000"/>
    <n v="5789.4736842105267"/>
    <n v="275000"/>
    <s v="COMPRA"/>
  </r>
  <r>
    <s v="Piso en calle San Martín de Porres  Ciudad Universitaria1324"/>
    <x v="0"/>
    <n v="580000"/>
    <x v="3"/>
    <n v="90"/>
    <x v="3"/>
    <x v="4"/>
    <x v="1"/>
    <x v="2"/>
    <x v="0"/>
    <s v=""/>
    <n v="580000"/>
    <n v="6444.4444444444443"/>
    <n v="290000"/>
    <s v="COMPRA"/>
  </r>
  <r>
    <s v="Dúplex en avenida de la Industria  Zona Industrial1325"/>
    <x v="0"/>
    <n v="275000"/>
    <x v="8"/>
    <n v="96"/>
    <x v="3"/>
    <x v="4"/>
    <x v="1"/>
    <x v="2"/>
    <x v="0"/>
    <s v=""/>
    <n v="275000"/>
    <n v="2864.5833333333335"/>
    <n v="275000"/>
    <s v="COMPRA"/>
  </r>
  <r>
    <s v="Dúplex en Oromana  Alcalá de Guadaira223"/>
    <x v="2"/>
    <n v="205000"/>
    <x v="2"/>
    <n v="134"/>
    <x v="3"/>
    <x v="4"/>
    <x v="2"/>
    <x v="2"/>
    <x v="0"/>
    <s v=""/>
    <n v="205000"/>
    <n v="1529.8507462686566"/>
    <n v="68333.333333333328"/>
    <s v="COMPRA"/>
  </r>
  <r>
    <s v="Piso en calle Trajano  Plaza de la Gavidia-San Lorenzo138"/>
    <x v="2"/>
    <n v="400000"/>
    <x v="2"/>
    <n v="100"/>
    <x v="3"/>
    <x v="2"/>
    <x v="1"/>
    <x v="2"/>
    <x v="1"/>
    <s v=""/>
    <n v="400000"/>
    <n v="4000"/>
    <n v="133333.33333333334"/>
    <s v="COMPRA"/>
  </r>
  <r>
    <s v="Piso en avenida del Guadalquivir  Vista Azul - Consolación225"/>
    <x v="2"/>
    <n v="170000"/>
    <x v="3"/>
    <n v="93"/>
    <x v="3"/>
    <x v="4"/>
    <x v="2"/>
    <x v="2"/>
    <x v="0"/>
    <s v=""/>
    <n v="170000"/>
    <n v="1827.9569892473119"/>
    <n v="85000"/>
    <s v="COMPRA"/>
  </r>
  <r>
    <s v="Piso en Urbanizacion Nuevo Versalles  Loranca1377"/>
    <x v="0"/>
    <n v="188000"/>
    <x v="8"/>
    <n v="84"/>
    <x v="3"/>
    <x v="2"/>
    <x v="1"/>
    <x v="2"/>
    <x v="1"/>
    <s v=""/>
    <n v="188000"/>
    <n v="2238.0952380952381"/>
    <n v="188000"/>
    <s v="COMPRA"/>
  </r>
  <r>
    <s v="Piso en calle Pedro de Alvarado  Descubridores-Escritores1383"/>
    <x v="0"/>
    <n v="190000"/>
    <x v="2"/>
    <n v="68"/>
    <x v="3"/>
    <x v="2"/>
    <x v="1"/>
    <x v="2"/>
    <x v="1"/>
    <s v=""/>
    <n v="190000"/>
    <n v="2794.1176470588234"/>
    <n v="63333.333333333336"/>
    <s v="COMPRA"/>
  </r>
  <r>
    <s v="Piso en calle Isaac Peral  El Arenal - La Pólvora228"/>
    <x v="2"/>
    <n v="155000"/>
    <x v="2"/>
    <n v="101"/>
    <x v="3"/>
    <x v="4"/>
    <x v="2"/>
    <x v="2"/>
    <x v="0"/>
    <s v=""/>
    <n v="155000"/>
    <n v="1534.6534653465346"/>
    <n v="51666.666666666664"/>
    <s v="COMPRA"/>
  </r>
  <r>
    <s v="Piso en avenida del Doctor Fleming  Descubridores-Escritores1384"/>
    <x v="0"/>
    <n v="185000"/>
    <x v="2"/>
    <n v="72"/>
    <x v="3"/>
    <x v="2"/>
    <x v="1"/>
    <x v="2"/>
    <x v="1"/>
    <s v=""/>
    <n v="185000"/>
    <n v="2569.4444444444443"/>
    <n v="61666.666666666664"/>
    <s v="COMPRA"/>
  </r>
  <r>
    <s v="Piso en calle de Fuencarral  1061385"/>
    <x v="0"/>
    <n v="1555000"/>
    <x v="1"/>
    <n v="220"/>
    <x v="3"/>
    <x v="2"/>
    <x v="1"/>
    <x v="2"/>
    <x v="1"/>
    <s v=""/>
    <n v="1555000"/>
    <n v="7068.181818181818"/>
    <n v="311000"/>
    <s v="COMPRA"/>
  </r>
  <r>
    <s v="Piso en avenida del dos de Mayo  Centro1388"/>
    <x v="0"/>
    <n v="194900"/>
    <x v="2"/>
    <n v="89"/>
    <x v="3"/>
    <x v="2"/>
    <x v="1"/>
    <x v="2"/>
    <x v="1"/>
    <s v=""/>
    <n v="194900"/>
    <n v="2189.8876404494381"/>
    <n v="64966.666666666664"/>
    <s v="COMPRA"/>
  </r>
  <r>
    <s v="Piso en calle de la Habana  La Avanzada - La Cueva1389"/>
    <x v="0"/>
    <n v="242900"/>
    <x v="2"/>
    <n v="94"/>
    <x v="3"/>
    <x v="2"/>
    <x v="1"/>
    <x v="2"/>
    <x v="1"/>
    <s v=""/>
    <n v="242900"/>
    <n v="2584.0425531914893"/>
    <n v="80966.666666666672"/>
    <s v="COMPRA"/>
  </r>
  <r>
    <s v="Piso en avenida de Portugal  411391"/>
    <x v="0"/>
    <n v="215000"/>
    <x v="2"/>
    <n v="78"/>
    <x v="3"/>
    <x v="2"/>
    <x v="1"/>
    <x v="2"/>
    <x v="1"/>
    <s v=""/>
    <n v="215000"/>
    <n v="2756.4102564102564"/>
    <n v="71666.666666666672"/>
    <s v="COMPRA"/>
  </r>
  <r>
    <s v="Piso en calle de Zamora  La Serna1392"/>
    <x v="0"/>
    <n v="219900"/>
    <x v="2"/>
    <n v="80"/>
    <x v="3"/>
    <x v="2"/>
    <x v="1"/>
    <x v="2"/>
    <x v="1"/>
    <s v=""/>
    <n v="219900"/>
    <n v="2748.75"/>
    <n v="73300"/>
    <s v="COMPRA"/>
  </r>
  <r>
    <s v="Piso en calle Calderillo  Calle Pinto-San Roque1394"/>
    <x v="0"/>
    <n v="154990"/>
    <x v="8"/>
    <n v="64"/>
    <x v="3"/>
    <x v="2"/>
    <x v="1"/>
    <x v="2"/>
    <x v="1"/>
    <s v=""/>
    <n v="154990"/>
    <n v="2421.71875"/>
    <n v="154990"/>
    <s v="COMPRA"/>
  </r>
  <r>
    <s v="Piso en paseo de Guadalajara  Los Arroyos1136"/>
    <x v="0"/>
    <n v="448000"/>
    <x v="3"/>
    <n v="110"/>
    <x v="3"/>
    <x v="4"/>
    <x v="2"/>
    <x v="2"/>
    <x v="0"/>
    <s v=""/>
    <n v="448000"/>
    <n v="4072.7272727272725"/>
    <n v="224000"/>
    <s v="COMPRA"/>
  </r>
  <r>
    <s v="Piso en calle Calderillo  Calle Pinto-San Roque1395"/>
    <x v="0"/>
    <n v="154990"/>
    <x v="8"/>
    <n v="64"/>
    <x v="3"/>
    <x v="2"/>
    <x v="1"/>
    <x v="2"/>
    <x v="1"/>
    <s v=""/>
    <n v="154990"/>
    <n v="2421.71875"/>
    <n v="154990"/>
    <s v="COMPRA"/>
  </r>
  <r>
    <s v="Piso en avenida de Portugal  El Carrascal1396"/>
    <x v="0"/>
    <n v="369999"/>
    <x v="2"/>
    <n v="107"/>
    <x v="3"/>
    <x v="2"/>
    <x v="1"/>
    <x v="2"/>
    <x v="1"/>
    <s v=""/>
    <n v="369999"/>
    <n v="3457.9345794392525"/>
    <n v="123333"/>
    <s v="COMPRA"/>
  </r>
  <r>
    <s v="Piso en calle Castilla la Vieja  Los Cestos - Belén - Las Eras1139"/>
    <x v="0"/>
    <n v="164900"/>
    <x v="3"/>
    <n v="174"/>
    <x v="3"/>
    <x v="4"/>
    <x v="2"/>
    <x v="2"/>
    <x v="0"/>
    <s v=""/>
    <n v="164900"/>
    <n v="947.70114942528733"/>
    <n v="82450"/>
    <s v="COMPRA"/>
  </r>
  <r>
    <s v="Piso en calle de Hortaleza  Chueca-Justicia1398"/>
    <x v="0"/>
    <n v="998800"/>
    <x v="4"/>
    <n v="256"/>
    <x v="3"/>
    <x v="2"/>
    <x v="1"/>
    <x v="2"/>
    <x v="1"/>
    <s v=""/>
    <n v="998800"/>
    <n v="3901.5625"/>
    <n v="249700"/>
    <s v="COMPRA"/>
  </r>
  <r>
    <s v="Piso en calle del Buen Suceso  Argüelles1400"/>
    <x v="0"/>
    <n v="770000"/>
    <x v="4"/>
    <n v="104"/>
    <x v="3"/>
    <x v="2"/>
    <x v="1"/>
    <x v="2"/>
    <x v="1"/>
    <s v=""/>
    <n v="770000"/>
    <n v="7403.8461538461543"/>
    <n v="192500"/>
    <s v="COMPRA"/>
  </r>
  <r>
    <s v="Piso en calle de Santa Engracia  Nuevos Ministerios-Ríos Rosas1401"/>
    <x v="0"/>
    <n v="595000"/>
    <x v="3"/>
    <n v="61"/>
    <x v="3"/>
    <x v="2"/>
    <x v="1"/>
    <x v="2"/>
    <x v="1"/>
    <s v=""/>
    <n v="595000"/>
    <n v="9754.0983606557384"/>
    <n v="297500"/>
    <s v="COMPRA"/>
  </r>
  <r>
    <s v="Piso en calle de Clara del Rey  Prosperidad1402"/>
    <x v="0"/>
    <n v="700000"/>
    <x v="2"/>
    <n v="92"/>
    <x v="3"/>
    <x v="2"/>
    <x v="1"/>
    <x v="2"/>
    <x v="1"/>
    <s v=""/>
    <n v="700000"/>
    <n v="7608.695652173913"/>
    <n v="233333.33333333334"/>
    <s v="COMPRA"/>
  </r>
  <r>
    <s v="Dúplex en El Soto de la Moraleja  La Moraleja1144"/>
    <x v="0"/>
    <n v="750000"/>
    <x v="8"/>
    <n v="76"/>
    <x v="3"/>
    <x v="4"/>
    <x v="2"/>
    <x v="2"/>
    <x v="0"/>
    <s v=""/>
    <n v="750000"/>
    <n v="9868.4210526315783"/>
    <n v="750000"/>
    <s v="COMPRA"/>
  </r>
  <r>
    <s v="Piso en calle del Desengaño  111406"/>
    <x v="0"/>
    <n v="1260000"/>
    <x v="2"/>
    <n v="149"/>
    <x v="3"/>
    <x v="2"/>
    <x v="1"/>
    <x v="2"/>
    <x v="1"/>
    <s v=""/>
    <n v="1260000"/>
    <n v="8456.3758389261748"/>
    <n v="420000"/>
    <s v="COMPRA"/>
  </r>
  <r>
    <s v="Piso en Castellana  Madrid1407"/>
    <x v="0"/>
    <n v="3180000"/>
    <x v="4"/>
    <n v="250"/>
    <x v="3"/>
    <x v="2"/>
    <x v="1"/>
    <x v="2"/>
    <x v="1"/>
    <s v=""/>
    <n v="3180000"/>
    <n v="12720"/>
    <n v="795000"/>
    <s v="COMPRA"/>
  </r>
  <r>
    <s v="Piso en calle de Velázquez  Abantos - Carmelitas1412"/>
    <x v="0"/>
    <n v="299900"/>
    <x v="2"/>
    <n v="118"/>
    <x v="3"/>
    <x v="2"/>
    <x v="1"/>
    <x v="2"/>
    <x v="1"/>
    <s v=""/>
    <n v="299900"/>
    <n v="2541.5254237288136"/>
    <n v="99966.666666666672"/>
    <s v="COMPRA"/>
  </r>
  <r>
    <s v="Piso en calle Juan de Toledo  221413"/>
    <x v="0"/>
    <n v="429900"/>
    <x v="1"/>
    <n v="201"/>
    <x v="3"/>
    <x v="2"/>
    <x v="1"/>
    <x v="2"/>
    <x v="1"/>
    <s v=""/>
    <n v="429900"/>
    <n v="2138.8059701492539"/>
    <n v="85980"/>
    <s v="COMPRA"/>
  </r>
  <r>
    <s v="Piso en Las Dehesillas-Vereda de los Estudiantes  Leganés1420"/>
    <x v="0"/>
    <n v="329900"/>
    <x v="4"/>
    <n v="101"/>
    <x v="3"/>
    <x v="2"/>
    <x v="1"/>
    <x v="2"/>
    <x v="1"/>
    <s v=""/>
    <n v="329900"/>
    <n v="3266.3366336633662"/>
    <n v="82475"/>
    <s v="COMPRA"/>
  </r>
  <r>
    <s v="Piso en calle de la Fuente del Berro  Goya1421"/>
    <x v="0"/>
    <n v="1450000"/>
    <x v="2"/>
    <n v="170"/>
    <x v="3"/>
    <x v="2"/>
    <x v="1"/>
    <x v="2"/>
    <x v="1"/>
    <s v=""/>
    <n v="1450000"/>
    <n v="8529.4117647058829"/>
    <n v="483333.33333333331"/>
    <s v="COMPRA"/>
  </r>
  <r>
    <s v="Piso en calle Doctor Castelo  Guardia Civil - Zona Industrial1422"/>
    <x v="0"/>
    <n v="164900"/>
    <x v="8"/>
    <n v="48"/>
    <x v="3"/>
    <x v="2"/>
    <x v="1"/>
    <x v="2"/>
    <x v="1"/>
    <s v=""/>
    <n v="164900"/>
    <n v="3435.4166666666665"/>
    <n v="164900"/>
    <s v="COMPRA"/>
  </r>
  <r>
    <s v="Piso en calle de Diego de León  Castellana1423"/>
    <x v="0"/>
    <n v="1580000"/>
    <x v="2"/>
    <n v="128"/>
    <x v="3"/>
    <x v="2"/>
    <x v="1"/>
    <x v="2"/>
    <x v="1"/>
    <s v=""/>
    <n v="1580000"/>
    <n v="12343.75"/>
    <n v="526666.66666666663"/>
    <s v="COMPRA"/>
  </r>
  <r>
    <s v="Piso en calle de Trujillos  Sol1424"/>
    <x v="0"/>
    <n v="470000"/>
    <x v="8"/>
    <n v="57"/>
    <x v="3"/>
    <x v="2"/>
    <x v="1"/>
    <x v="2"/>
    <x v="1"/>
    <s v=""/>
    <n v="470000"/>
    <n v="8245.6140350877195"/>
    <n v="470000"/>
    <s v="COMPRA"/>
  </r>
  <r>
    <s v="Piso en calle de Trujillos  Sol1425"/>
    <x v="0"/>
    <n v="810000"/>
    <x v="3"/>
    <n v="111"/>
    <x v="3"/>
    <x v="2"/>
    <x v="1"/>
    <x v="2"/>
    <x v="1"/>
    <s v=""/>
    <n v="810000"/>
    <n v="7297.2972972972975"/>
    <n v="405000"/>
    <s v="COMPRA"/>
  </r>
  <r>
    <s v="Piso en Fernández Caro  71431"/>
    <x v="0"/>
    <n v="795000"/>
    <x v="2"/>
    <n v="127"/>
    <x v="3"/>
    <x v="2"/>
    <x v="1"/>
    <x v="2"/>
    <x v="1"/>
    <s v=""/>
    <n v="795000"/>
    <n v="6259.8425196850394"/>
    <n v="265000"/>
    <s v="COMPRA"/>
  </r>
  <r>
    <s v="Dúplex en Casco Antiguo  Las Rozas de Madrid1156"/>
    <x v="0"/>
    <n v="385000"/>
    <x v="3"/>
    <n v="102"/>
    <x v="3"/>
    <x v="4"/>
    <x v="2"/>
    <x v="2"/>
    <x v="0"/>
    <s v=""/>
    <n v="385000"/>
    <n v="3774.5098039215686"/>
    <n v="192500"/>
    <s v="COMPRA"/>
  </r>
  <r>
    <s v="Piso en La Finca  Pozuelo de Alarcón1157"/>
    <x v="0"/>
    <n v="2600000"/>
    <x v="4"/>
    <n v="235"/>
    <x v="3"/>
    <x v="4"/>
    <x v="2"/>
    <x v="2"/>
    <x v="0"/>
    <s v=""/>
    <n v="2600000"/>
    <n v="11063.829787234043"/>
    <n v="650000"/>
    <s v="COMPRA"/>
  </r>
  <r>
    <s v="Piso en Fernández Caro  71432"/>
    <x v="0"/>
    <n v="476000"/>
    <x v="8"/>
    <n v="76"/>
    <x v="3"/>
    <x v="2"/>
    <x v="1"/>
    <x v="2"/>
    <x v="1"/>
    <s v=""/>
    <n v="476000"/>
    <n v="6263.1578947368425"/>
    <n v="476000"/>
    <s v="COMPRA"/>
  </r>
  <r>
    <s v="Piso en paseo de Guadalajara  Los Arroyos1159"/>
    <x v="0"/>
    <n v="448000"/>
    <x v="3"/>
    <n v="114"/>
    <x v="3"/>
    <x v="4"/>
    <x v="2"/>
    <x v="2"/>
    <x v="0"/>
    <s v=""/>
    <n v="448000"/>
    <n v="3929.8245614035086"/>
    <n v="224000"/>
    <s v="COMPRA"/>
  </r>
  <r>
    <s v="Ático en El Soto de la Moraleja  La Moraleja1160"/>
    <x v="0"/>
    <n v="750000"/>
    <x v="8"/>
    <n v="76"/>
    <x v="3"/>
    <x v="4"/>
    <x v="2"/>
    <x v="2"/>
    <x v="0"/>
    <s v=""/>
    <n v="750000"/>
    <n v="9868.4210526315783"/>
    <n v="750000"/>
    <s v="COMPRA"/>
  </r>
  <r>
    <s v="Piso en calle de Diego de León  Castellana1433"/>
    <x v="0"/>
    <n v="1580000"/>
    <x v="2"/>
    <n v="128"/>
    <x v="3"/>
    <x v="2"/>
    <x v="1"/>
    <x v="2"/>
    <x v="1"/>
    <s v=""/>
    <n v="1580000"/>
    <n v="12343.75"/>
    <n v="526666.66666666663"/>
    <s v="COMPRA"/>
  </r>
  <r>
    <s v="Piso en Berruguete  Madrid1434"/>
    <x v="0"/>
    <n v="510000"/>
    <x v="3"/>
    <n v="105"/>
    <x v="3"/>
    <x v="2"/>
    <x v="1"/>
    <x v="2"/>
    <x v="1"/>
    <s v=""/>
    <n v="510000"/>
    <n v="4857.1428571428569"/>
    <n v="255000"/>
    <s v="COMPRA"/>
  </r>
  <r>
    <s v="Piso en calle de Alberto Bosch  Jerónimos1438"/>
    <x v="0"/>
    <n v="2500000"/>
    <x v="2"/>
    <n v="227"/>
    <x v="3"/>
    <x v="2"/>
    <x v="1"/>
    <x v="2"/>
    <x v="1"/>
    <s v=""/>
    <n v="2500000"/>
    <n v="11013.215859030837"/>
    <n v="833333.33333333337"/>
    <s v="COMPRA"/>
  </r>
  <r>
    <s v="Piso en calle Mayor  Sol1439"/>
    <x v="0"/>
    <n v="2000000"/>
    <x v="0"/>
    <n v="462"/>
    <x v="3"/>
    <x v="2"/>
    <x v="1"/>
    <x v="2"/>
    <x v="1"/>
    <s v=""/>
    <n v="2000000"/>
    <n v="4329.0043290043286"/>
    <n v="250000"/>
    <s v="COMPRA"/>
  </r>
  <r>
    <s v="Piso en Recoletos  Madrid1440"/>
    <x v="0"/>
    <n v="1700000"/>
    <x v="3"/>
    <n v="175"/>
    <x v="3"/>
    <x v="2"/>
    <x v="1"/>
    <x v="2"/>
    <x v="1"/>
    <s v=""/>
    <n v="1700000"/>
    <n v="9714.2857142857138"/>
    <n v="850000"/>
    <s v="COMPRA"/>
  </r>
  <r>
    <s v="Piso en Sol  Madrid1442"/>
    <x v="0"/>
    <n v="949000"/>
    <x v="2"/>
    <n v="122"/>
    <x v="3"/>
    <x v="2"/>
    <x v="1"/>
    <x v="2"/>
    <x v="1"/>
    <s v=""/>
    <n v="949000"/>
    <n v="7778.688524590164"/>
    <n v="316333.33333333331"/>
    <s v="COMPRA"/>
  </r>
  <r>
    <s v="Piso en avenida de España  Soto del Real1167"/>
    <x v="0"/>
    <n v="209900"/>
    <x v="4"/>
    <n v="98"/>
    <x v="3"/>
    <x v="4"/>
    <x v="2"/>
    <x v="2"/>
    <x v="0"/>
    <s v=""/>
    <n v="209900"/>
    <n v="2141.8367346938776"/>
    <n v="52475"/>
    <s v="COMPRA"/>
  </r>
  <r>
    <s v="Piso en avenida Andalucia  69236"/>
    <x v="2"/>
    <n v="183000"/>
    <x v="3"/>
    <n v="69"/>
    <x v="3"/>
    <x v="4"/>
    <x v="1"/>
    <x v="1"/>
    <x v="0"/>
    <s v=""/>
    <n v="183000"/>
    <n v="2652.1739130434785"/>
    <n v="91500"/>
    <s v="COMPRA"/>
  </r>
  <r>
    <s v="Piso en Palacio  Madrid1443"/>
    <x v="0"/>
    <n v="1495000"/>
    <x v="2"/>
    <n v="198"/>
    <x v="3"/>
    <x v="2"/>
    <x v="1"/>
    <x v="2"/>
    <x v="1"/>
    <s v=""/>
    <n v="1495000"/>
    <n v="7550.5050505050503"/>
    <n v="498333.33333333331"/>
    <s v="COMPRA"/>
  </r>
  <r>
    <s v="Piso en calle Nuestra Señora del Carmen  10238"/>
    <x v="2"/>
    <n v="210000"/>
    <x v="2"/>
    <n v="93"/>
    <x v="3"/>
    <x v="4"/>
    <x v="1"/>
    <x v="1"/>
    <x v="0"/>
    <s v=""/>
    <n v="210000"/>
    <n v="2258.0645161290322"/>
    <n v="70000"/>
    <s v="COMPRA"/>
  </r>
  <r>
    <s v="Piso en calle de la Fuente del Berro  Goya1444"/>
    <x v="0"/>
    <n v="1450000"/>
    <x v="2"/>
    <n v="170"/>
    <x v="3"/>
    <x v="2"/>
    <x v="1"/>
    <x v="2"/>
    <x v="1"/>
    <s v=""/>
    <n v="1450000"/>
    <n v="8529.4117647058829"/>
    <n v="483333.33333333331"/>
    <s v="COMPRA"/>
  </r>
  <r>
    <s v="Piso en avenida de la Coruña  Alto de la Jabonería1131"/>
    <x v="0"/>
    <n v="420000"/>
    <x v="3"/>
    <n v="90"/>
    <x v="3"/>
    <x v="4"/>
    <x v="1"/>
    <x v="1"/>
    <x v="0"/>
    <s v=""/>
    <n v="420000"/>
    <n v="4666.666666666667"/>
    <n v="210000"/>
    <s v="COMPRA"/>
  </r>
  <r>
    <s v="Piso en calle Murillo  Prado de Somosaguas1132"/>
    <x v="0"/>
    <n v="820000"/>
    <x v="4"/>
    <n v="162"/>
    <x v="3"/>
    <x v="4"/>
    <x v="1"/>
    <x v="1"/>
    <x v="0"/>
    <s v=""/>
    <n v="820000"/>
    <n v="5061.7283950617284"/>
    <n v="205000"/>
    <s v="COMPRA"/>
  </r>
  <r>
    <s v="Piso en Ilustracion  Argüelles1445"/>
    <x v="0"/>
    <n v="595000"/>
    <x v="3"/>
    <n v="70"/>
    <x v="3"/>
    <x v="2"/>
    <x v="1"/>
    <x v="2"/>
    <x v="1"/>
    <s v=""/>
    <n v="595000"/>
    <n v="8500"/>
    <n v="297500"/>
    <s v="COMPRA"/>
  </r>
  <r>
    <s v="Piso en calle de Juliana  Jardín de los Reyes - Parque Real1134"/>
    <x v="0"/>
    <n v="320000"/>
    <x v="2"/>
    <n v="131"/>
    <x v="3"/>
    <x v="4"/>
    <x v="1"/>
    <x v="1"/>
    <x v="0"/>
    <s v=""/>
    <n v="320000"/>
    <n v="2442.7480916030536"/>
    <n v="106666.66666666667"/>
    <s v="COMPRA"/>
  </r>
  <r>
    <s v="Piso en plaza Manolete  Cuatro Caminos1446"/>
    <x v="0"/>
    <n v="1050000"/>
    <x v="1"/>
    <n v="200"/>
    <x v="3"/>
    <x v="2"/>
    <x v="1"/>
    <x v="2"/>
    <x v="1"/>
    <s v=""/>
    <n v="1050000"/>
    <n v="5250"/>
    <n v="210000"/>
    <s v="COMPRA"/>
  </r>
  <r>
    <s v="Piso en plaza Manolete  Cuatro Caminos1447"/>
    <x v="0"/>
    <n v="1050000"/>
    <x v="1"/>
    <n v="200"/>
    <x v="3"/>
    <x v="2"/>
    <x v="1"/>
    <x v="2"/>
    <x v="1"/>
    <s v=""/>
    <n v="1050000"/>
    <n v="5250"/>
    <n v="210000"/>
    <s v="COMPRA"/>
  </r>
  <r>
    <s v="Dúplex en Centro - Ayuntamiento  Pinto1124"/>
    <x v="0"/>
    <n v="285000"/>
    <x v="4"/>
    <n v="136"/>
    <x v="3"/>
    <x v="4"/>
    <x v="2"/>
    <x v="1"/>
    <x v="0"/>
    <s v=""/>
    <n v="285000"/>
    <n v="2095.5882352941176"/>
    <n v="71250"/>
    <s v="COMPRA"/>
  </r>
  <r>
    <s v="Dúplex en Centro - Ayuntamiento  Pinto1125"/>
    <x v="0"/>
    <n v="285000"/>
    <x v="4"/>
    <n v="136"/>
    <x v="3"/>
    <x v="4"/>
    <x v="2"/>
    <x v="1"/>
    <x v="0"/>
    <s v=""/>
    <n v="285000"/>
    <n v="2095.5882352941176"/>
    <n v="71250"/>
    <s v="COMPRA"/>
  </r>
  <r>
    <s v="Piso en plaza Manolete  Cuatro Caminos1448"/>
    <x v="0"/>
    <n v="1050000"/>
    <x v="1"/>
    <n v="200"/>
    <x v="3"/>
    <x v="2"/>
    <x v="1"/>
    <x v="2"/>
    <x v="1"/>
    <s v=""/>
    <n v="1050000"/>
    <n v="5250"/>
    <n v="210000"/>
    <s v="COMPRA"/>
  </r>
  <r>
    <s v="Piso en Malasaña-Universidad  Madrid1451"/>
    <x v="0"/>
    <n v="1200000"/>
    <x v="2"/>
    <n v="169"/>
    <x v="3"/>
    <x v="2"/>
    <x v="1"/>
    <x v="2"/>
    <x v="1"/>
    <s v=""/>
    <n v="1200000"/>
    <n v="7100.5917159763312"/>
    <n v="400000"/>
    <s v="COMPRA"/>
  </r>
  <r>
    <s v="Piso en Malasaña-Universidad  Madrid1452"/>
    <x v="0"/>
    <n v="1200000"/>
    <x v="2"/>
    <n v="169"/>
    <x v="3"/>
    <x v="2"/>
    <x v="1"/>
    <x v="2"/>
    <x v="1"/>
    <s v=""/>
    <n v="1200000"/>
    <n v="7100.5917159763312"/>
    <n v="400000"/>
    <s v="COMPRA"/>
  </r>
  <r>
    <s v="Piso en Recoletos  Madrid1453"/>
    <x v="0"/>
    <n v="1700000"/>
    <x v="3"/>
    <n v="175"/>
    <x v="3"/>
    <x v="2"/>
    <x v="1"/>
    <x v="2"/>
    <x v="1"/>
    <s v=""/>
    <n v="1700000"/>
    <n v="9714.2857142857138"/>
    <n v="850000"/>
    <s v="COMPRA"/>
  </r>
  <r>
    <s v="Piso en calle de Buenos Aires  San Andrés1456"/>
    <x v="0"/>
    <n v="370000"/>
    <x v="4"/>
    <n v="103"/>
    <x v="3"/>
    <x v="2"/>
    <x v="1"/>
    <x v="2"/>
    <x v="1"/>
    <s v=""/>
    <n v="370000"/>
    <n v="3592.2330097087379"/>
    <n v="92500"/>
    <s v="COMPRA"/>
  </r>
  <r>
    <s v="Piso en calle de Lope de Rueda  Goya1461"/>
    <x v="0"/>
    <n v="1000000"/>
    <x v="3"/>
    <n v="99"/>
    <x v="3"/>
    <x v="2"/>
    <x v="1"/>
    <x v="2"/>
    <x v="1"/>
    <s v=""/>
    <n v="1000000"/>
    <n v="10101.010101010101"/>
    <n v="500000"/>
    <s v="COMPRA"/>
  </r>
  <r>
    <s v="Piso en calle de Ilustración  Argüelles1462"/>
    <x v="0"/>
    <n v="620000"/>
    <x v="3"/>
    <n v="68"/>
    <x v="3"/>
    <x v="2"/>
    <x v="1"/>
    <x v="2"/>
    <x v="1"/>
    <s v=""/>
    <n v="620000"/>
    <n v="9117.6470588235297"/>
    <n v="310000"/>
    <s v="COMPRA"/>
  </r>
  <r>
    <s v="Piso en calle de Mesena  801122"/>
    <x v="0"/>
    <n v="839800"/>
    <x v="3"/>
    <n v="114"/>
    <x v="3"/>
    <x v="5"/>
    <x v="1"/>
    <x v="2"/>
    <x v="0"/>
    <s v=""/>
    <n v="839800"/>
    <n v="7366.666666666667"/>
    <n v="419900"/>
    <s v="COMPRA"/>
  </r>
  <r>
    <s v="Dúplex en calle Dúplex Torre Greco  La Motilla - Fuente del Rey241"/>
    <x v="2"/>
    <n v="270000"/>
    <x v="1"/>
    <n v="195"/>
    <x v="3"/>
    <x v="5"/>
    <x v="1"/>
    <x v="2"/>
    <x v="0"/>
    <s v=""/>
    <n v="270000"/>
    <n v="1384.6153846153845"/>
    <n v="54000"/>
    <s v="COMPRA"/>
  </r>
  <r>
    <s v="Piso en Avenida de las Ciencias  Sevilla242"/>
    <x v="2"/>
    <n v="195000"/>
    <x v="4"/>
    <n v="105"/>
    <x v="3"/>
    <x v="5"/>
    <x v="1"/>
    <x v="2"/>
    <x v="0"/>
    <s v=""/>
    <n v="195000"/>
    <n v="1857.1428571428571"/>
    <n v="48750"/>
    <s v="COMPRA"/>
  </r>
  <r>
    <s v="Piso en Palacio  Madrid1463"/>
    <x v="0"/>
    <n v="2575000"/>
    <x v="4"/>
    <n v="215"/>
    <x v="3"/>
    <x v="2"/>
    <x v="1"/>
    <x v="2"/>
    <x v="1"/>
    <s v=""/>
    <n v="2575000"/>
    <n v="11976.744186046511"/>
    <n v="643750"/>
    <s v="COMPRA"/>
  </r>
  <r>
    <s v="Piso en avenida José González Luque  49244"/>
    <x v="2"/>
    <n v="179000"/>
    <x v="3"/>
    <n v="68"/>
    <x v="3"/>
    <x v="5"/>
    <x v="1"/>
    <x v="2"/>
    <x v="0"/>
    <s v=""/>
    <n v="179000"/>
    <n v="2632.3529411764707"/>
    <n v="89500"/>
    <s v="COMPRA"/>
  </r>
  <r>
    <s v="Piso en calle del Prado  Huertas-Cortes1466"/>
    <x v="0"/>
    <n v="548000"/>
    <x v="3"/>
    <n v="119"/>
    <x v="3"/>
    <x v="2"/>
    <x v="1"/>
    <x v="2"/>
    <x v="1"/>
    <s v=""/>
    <n v="548000"/>
    <n v="4605.042016806723"/>
    <n v="274000"/>
    <s v="COMPRA"/>
  </r>
  <r>
    <s v="Piso en Malasaña-Universidad  Madrid1467"/>
    <x v="0"/>
    <n v="1200000"/>
    <x v="2"/>
    <n v="169"/>
    <x v="3"/>
    <x v="2"/>
    <x v="1"/>
    <x v="2"/>
    <x v="1"/>
    <s v=""/>
    <n v="1200000"/>
    <n v="7100.5917159763312"/>
    <n v="400000"/>
    <s v="COMPRA"/>
  </r>
  <r>
    <s v="Piso en calle de la Cava Baja  Palacio1470"/>
    <x v="0"/>
    <n v="950000"/>
    <x v="4"/>
    <n v="156"/>
    <x v="3"/>
    <x v="2"/>
    <x v="1"/>
    <x v="2"/>
    <x v="1"/>
    <s v=""/>
    <n v="950000"/>
    <n v="6089.7435897435898"/>
    <n v="237500"/>
    <s v="COMPRA"/>
  </r>
  <r>
    <s v="Piso en calle Cardenal Sanz y Fores  Santa Cruz - Alfalfa248"/>
    <x v="2"/>
    <n v="599000"/>
    <x v="4"/>
    <n v="158"/>
    <x v="3"/>
    <x v="5"/>
    <x v="1"/>
    <x v="2"/>
    <x v="0"/>
    <s v=""/>
    <n v="599000"/>
    <n v="3791.1392405063293"/>
    <n v="149750"/>
    <s v="COMPRA"/>
  </r>
  <r>
    <s v="Piso en avenida de Menéndez Pelayo  111471"/>
    <x v="0"/>
    <n v="3645000"/>
    <x v="1"/>
    <n v="355"/>
    <x v="3"/>
    <x v="2"/>
    <x v="1"/>
    <x v="2"/>
    <x v="1"/>
    <s v=""/>
    <n v="3645000"/>
    <n v="10267.605633802817"/>
    <n v="729000"/>
    <s v="COMPRA"/>
  </r>
  <r>
    <s v="Piso en calle de Trueba y Fernández  Bernabéu-Hispanoamérica1472"/>
    <x v="0"/>
    <n v="750000"/>
    <x v="2"/>
    <n v="114"/>
    <x v="3"/>
    <x v="2"/>
    <x v="1"/>
    <x v="2"/>
    <x v="1"/>
    <s v=""/>
    <n v="750000"/>
    <n v="6578.9473684210525"/>
    <n v="250000"/>
    <s v="COMPRA"/>
  </r>
  <r>
    <s v="Piso en Urbanizacion Nuevo Versalles  Loranca1473"/>
    <x v="0"/>
    <n v="188000"/>
    <x v="8"/>
    <n v="84"/>
    <x v="3"/>
    <x v="2"/>
    <x v="1"/>
    <x v="2"/>
    <x v="1"/>
    <s v=""/>
    <n v="188000"/>
    <n v="2238.0952380952381"/>
    <n v="188000"/>
    <s v="COMPRA"/>
  </r>
  <r>
    <s v="Piso en calle Doctor Pedro de Castro  Prado de San Sebastián - Ramón Carande252"/>
    <x v="2"/>
    <n v="730000"/>
    <x v="5"/>
    <n v="201"/>
    <x v="3"/>
    <x v="5"/>
    <x v="1"/>
    <x v="2"/>
    <x v="0"/>
    <s v=""/>
    <n v="730000"/>
    <n v="3631.8407960199006"/>
    <n v="121666.66666666667"/>
    <s v="COMPRA"/>
  </r>
  <r>
    <s v="Piso en calle Jandula  4253"/>
    <x v="2"/>
    <n v="239900"/>
    <x v="3"/>
    <n v="66"/>
    <x v="3"/>
    <x v="5"/>
    <x v="1"/>
    <x v="2"/>
    <x v="0"/>
    <s v=""/>
    <n v="239900"/>
    <n v="3634.848484848485"/>
    <n v="119950"/>
    <s v="COMPRA"/>
  </r>
  <r>
    <s v="Piso en plaza Cristóbal Colón  1301474"/>
    <x v="0"/>
    <n v="385000"/>
    <x v="2"/>
    <n v="89"/>
    <x v="3"/>
    <x v="2"/>
    <x v="1"/>
    <x v="2"/>
    <x v="1"/>
    <s v=""/>
    <n v="385000"/>
    <n v="4325.8426966292136"/>
    <n v="128333.33333333333"/>
    <s v="COMPRA"/>
  </r>
  <r>
    <s v="Piso en calle Nuestra Señora del Carmen  1255"/>
    <x v="2"/>
    <n v="280000"/>
    <x v="3"/>
    <n v="125"/>
    <x v="3"/>
    <x v="5"/>
    <x v="1"/>
    <x v="2"/>
    <x v="0"/>
    <s v=""/>
    <n v="280000"/>
    <n v="2240"/>
    <n v="140000"/>
    <s v="COMPRA"/>
  </r>
  <r>
    <s v="Piso en calle San Luis  11475"/>
    <x v="0"/>
    <n v="289900"/>
    <x v="8"/>
    <n v="61"/>
    <x v="3"/>
    <x v="2"/>
    <x v="1"/>
    <x v="2"/>
    <x v="1"/>
    <s v=""/>
    <n v="289900"/>
    <n v="4752.4590163934427"/>
    <n v="289900"/>
    <s v="COMPRA"/>
  </r>
  <r>
    <s v="Piso en calle San Benito  Luis Montoto - Santa Justa257"/>
    <x v="2"/>
    <n v="450000"/>
    <x v="2"/>
    <n v="93"/>
    <x v="3"/>
    <x v="5"/>
    <x v="1"/>
    <x v="2"/>
    <x v="0"/>
    <s v=""/>
    <n v="450000"/>
    <n v="4838.7096774193551"/>
    <n v="150000"/>
    <s v="COMPRA"/>
  </r>
  <r>
    <s v="Piso en cuesta de Cross  s/n258"/>
    <x v="2"/>
    <n v="265400"/>
    <x v="2"/>
    <n v="112"/>
    <x v="3"/>
    <x v="5"/>
    <x v="1"/>
    <x v="2"/>
    <x v="0"/>
    <s v=""/>
    <n v="265400"/>
    <n v="2369.6428571428573"/>
    <n v="88466.666666666672"/>
    <s v="COMPRA"/>
  </r>
  <r>
    <s v="Piso en Guayaquil  1259"/>
    <x v="2"/>
    <n v="193000"/>
    <x v="2"/>
    <n v="94"/>
    <x v="3"/>
    <x v="5"/>
    <x v="1"/>
    <x v="2"/>
    <x v="0"/>
    <s v=""/>
    <n v="193000"/>
    <n v="2053.1914893617022"/>
    <n v="64333.333333333336"/>
    <s v="COMPRA"/>
  </r>
  <r>
    <s v="Piso en Parque Alcosa  Sevilla260"/>
    <x v="2"/>
    <n v="199000"/>
    <x v="2"/>
    <n v="84"/>
    <x v="3"/>
    <x v="5"/>
    <x v="1"/>
    <x v="2"/>
    <x v="0"/>
    <s v=""/>
    <n v="199000"/>
    <n v="2369.0476190476193"/>
    <n v="66333.333333333328"/>
    <s v="COMPRA"/>
  </r>
  <r>
    <s v="Piso en Suroeste  Móstoles1477"/>
    <x v="0"/>
    <n v="242000"/>
    <x v="2"/>
    <n v="88"/>
    <x v="3"/>
    <x v="2"/>
    <x v="1"/>
    <x v="2"/>
    <x v="1"/>
    <s v=""/>
    <n v="242000"/>
    <n v="2750"/>
    <n v="80666.666666666672"/>
    <s v="COMPRA"/>
  </r>
  <r>
    <s v="Piso en Ronda de Triana-Patrocinio-Turruñuelo  Sevilla262"/>
    <x v="2"/>
    <n v="670000"/>
    <x v="2"/>
    <n v="167"/>
    <x v="3"/>
    <x v="5"/>
    <x v="1"/>
    <x v="2"/>
    <x v="0"/>
    <s v=""/>
    <n v="670000"/>
    <n v="4011.9760479041915"/>
    <n v="223333.33333333334"/>
    <s v="COMPRA"/>
  </r>
  <r>
    <s v="Piso en calle de Clara del Rey  Prosperidad1479"/>
    <x v="0"/>
    <n v="500000"/>
    <x v="8"/>
    <n v="55"/>
    <x v="3"/>
    <x v="2"/>
    <x v="1"/>
    <x v="2"/>
    <x v="1"/>
    <s v=""/>
    <n v="500000"/>
    <n v="9090.9090909090901"/>
    <n v="500000"/>
    <s v="COMPRA"/>
  </r>
  <r>
    <s v="Piso en calle de la Estación de Chamartín  s/n988"/>
    <x v="0"/>
    <n v="449000"/>
    <x v="2"/>
    <n v="140"/>
    <x v="3"/>
    <x v="5"/>
    <x v="1"/>
    <x v="2"/>
    <x v="0"/>
    <s v=""/>
    <n v="449000"/>
    <n v="3207.1428571428573"/>
    <n v="149666.66666666666"/>
    <s v="COMPRA"/>
  </r>
  <r>
    <s v="Piso en calle Luis Chamizo  Fuentebella-San Felix-El Leguario989"/>
    <x v="0"/>
    <n v="169900"/>
    <x v="3"/>
    <n v="65"/>
    <x v="3"/>
    <x v="5"/>
    <x v="1"/>
    <x v="2"/>
    <x v="0"/>
    <s v=""/>
    <n v="169900"/>
    <n v="2613.8461538461538"/>
    <n v="84950"/>
    <s v="COMPRA"/>
  </r>
  <r>
    <s v="Piso en El Viso  Madrid1481"/>
    <x v="0"/>
    <n v="1600000"/>
    <x v="4"/>
    <n v="228"/>
    <x v="3"/>
    <x v="2"/>
    <x v="1"/>
    <x v="2"/>
    <x v="1"/>
    <s v=""/>
    <n v="1600000"/>
    <n v="7017.5438596491231"/>
    <n v="400000"/>
    <s v="COMPRA"/>
  </r>
  <r>
    <s v="Dúplex en calle Nuestra Señora de la Herrería  Centro1483"/>
    <x v="0"/>
    <n v="225000"/>
    <x v="3"/>
    <n v="90"/>
    <x v="3"/>
    <x v="2"/>
    <x v="1"/>
    <x v="2"/>
    <x v="1"/>
    <s v=""/>
    <n v="225000"/>
    <n v="2500"/>
    <n v="112500"/>
    <s v="COMPRA"/>
  </r>
  <r>
    <s v="Dúplex en avenida del Cantábrico  Las Castañeras - Bulevar992"/>
    <x v="0"/>
    <n v="289000"/>
    <x v="2"/>
    <n v="91"/>
    <x v="3"/>
    <x v="5"/>
    <x v="1"/>
    <x v="2"/>
    <x v="0"/>
    <s v=""/>
    <n v="289000"/>
    <n v="3175.8241758241757"/>
    <n v="96333.333333333328"/>
    <s v="COMPRA"/>
  </r>
  <r>
    <s v="Piso en calle del Cardenal Cisneros  86993"/>
    <x v="0"/>
    <n v="1950000"/>
    <x v="2"/>
    <n v="200"/>
    <x v="3"/>
    <x v="5"/>
    <x v="1"/>
    <x v="2"/>
    <x v="0"/>
    <s v=""/>
    <n v="1950000"/>
    <n v="9750"/>
    <n v="650000"/>
    <s v="COMPRA"/>
  </r>
  <r>
    <s v="Piso en calle La Rioja  Hispanoamérica - Comunidades1485"/>
    <x v="0"/>
    <n v="158000"/>
    <x v="2"/>
    <n v="107"/>
    <x v="3"/>
    <x v="2"/>
    <x v="1"/>
    <x v="2"/>
    <x v="1"/>
    <s v=""/>
    <n v="158000"/>
    <n v="1476.6355140186915"/>
    <n v="52666.666666666664"/>
    <s v="COMPRA"/>
  </r>
  <r>
    <s v="Piso en calle de Goya  Goya1487"/>
    <x v="0"/>
    <n v="2280000"/>
    <x v="4"/>
    <n v="174"/>
    <x v="3"/>
    <x v="2"/>
    <x v="1"/>
    <x v="2"/>
    <x v="1"/>
    <s v=""/>
    <n v="2280000"/>
    <n v="13103.448275862069"/>
    <n v="570000"/>
    <s v="COMPRA"/>
  </r>
  <r>
    <s v="Piso en avenida de los Abogados de Atocha  Norte - Universidad996"/>
    <x v="0"/>
    <n v="430000"/>
    <x v="2"/>
    <n v="105"/>
    <x v="3"/>
    <x v="5"/>
    <x v="1"/>
    <x v="2"/>
    <x v="0"/>
    <s v=""/>
    <n v="430000"/>
    <n v="4095.2380952380954"/>
    <n v="143333.33333333334"/>
    <s v="COMPRA"/>
  </r>
  <r>
    <s v="Piso en calle de Lima  48997"/>
    <x v="0"/>
    <n v="309900"/>
    <x v="2"/>
    <n v="105"/>
    <x v="3"/>
    <x v="5"/>
    <x v="1"/>
    <x v="2"/>
    <x v="0"/>
    <s v=""/>
    <n v="309900"/>
    <n v="2951.4285714285716"/>
    <n v="103300"/>
    <s v="COMPRA"/>
  </r>
  <r>
    <s v="Piso en avenida de Leganés  Parque Lisboa - La Paz998"/>
    <x v="0"/>
    <n v="444990"/>
    <x v="2"/>
    <n v="121"/>
    <x v="3"/>
    <x v="5"/>
    <x v="1"/>
    <x v="2"/>
    <x v="0"/>
    <s v=""/>
    <n v="444990"/>
    <n v="3677.6033057851241"/>
    <n v="148330"/>
    <s v="COMPRA"/>
  </r>
  <r>
    <s v="Piso en Guardia Civil - Zona Industrial  Valdemoro1488"/>
    <x v="0"/>
    <n v="246000"/>
    <x v="2"/>
    <n v="81"/>
    <x v="3"/>
    <x v="2"/>
    <x v="1"/>
    <x v="2"/>
    <x v="1"/>
    <s v=""/>
    <n v="246000"/>
    <n v="3037.037037037037"/>
    <n v="82000"/>
    <s v="COMPRA"/>
  </r>
  <r>
    <s v="Piso en calle de Abtao  Pacífico1000"/>
    <x v="0"/>
    <n v="649000"/>
    <x v="2"/>
    <n v="111"/>
    <x v="3"/>
    <x v="5"/>
    <x v="1"/>
    <x v="2"/>
    <x v="0"/>
    <s v=""/>
    <n v="649000"/>
    <n v="5846.8468468468473"/>
    <n v="216333.33333333334"/>
    <s v="COMPRA"/>
  </r>
  <r>
    <s v="Dúplex en Oro  31001"/>
    <x v="0"/>
    <n v="775000"/>
    <x v="4"/>
    <n v="168"/>
    <x v="3"/>
    <x v="5"/>
    <x v="1"/>
    <x v="2"/>
    <x v="0"/>
    <s v=""/>
    <n v="775000"/>
    <n v="4613.0952380952385"/>
    <n v="193750"/>
    <s v="COMPRA"/>
  </r>
  <r>
    <s v="Piso en El Caño- Maracaibo  Las Rozas de Madrid1489"/>
    <x v="0"/>
    <n v="570000"/>
    <x v="4"/>
    <n v="180"/>
    <x v="3"/>
    <x v="2"/>
    <x v="1"/>
    <x v="2"/>
    <x v="1"/>
    <s v=""/>
    <n v="570000"/>
    <n v="3166.6666666666665"/>
    <n v="142500"/>
    <s v="COMPRA"/>
  </r>
  <r>
    <s v="Dúplex en avenida de la Unión Europea  111003"/>
    <x v="0"/>
    <n v="449900"/>
    <x v="4"/>
    <n v="225"/>
    <x v="3"/>
    <x v="5"/>
    <x v="1"/>
    <x v="2"/>
    <x v="0"/>
    <s v=""/>
    <n v="449900"/>
    <n v="1999.5555555555557"/>
    <n v="112475"/>
    <s v="COMPRA"/>
  </r>
  <r>
    <s v="Dúplex en avenida de la Unión Europea  961004"/>
    <x v="0"/>
    <n v="399900"/>
    <x v="2"/>
    <n v="185"/>
    <x v="3"/>
    <x v="5"/>
    <x v="1"/>
    <x v="2"/>
    <x v="0"/>
    <s v=""/>
    <n v="399900"/>
    <n v="2161.6216216216217"/>
    <n v="133300"/>
    <s v="COMPRA"/>
  </r>
  <r>
    <s v="Ático en calle de San Nicolás  Centro - Ayuntamiento1005"/>
    <x v="0"/>
    <n v="234900"/>
    <x v="8"/>
    <n v="114"/>
    <x v="3"/>
    <x v="5"/>
    <x v="1"/>
    <x v="2"/>
    <x v="0"/>
    <s v=""/>
    <n v="234900"/>
    <n v="2060.5263157894738"/>
    <n v="234900"/>
    <s v="COMPRA"/>
  </r>
  <r>
    <s v="Piso en calle Óscar Domínguez  Teneria i - Teneria Ii1006"/>
    <x v="0"/>
    <n v="319999"/>
    <x v="2"/>
    <n v="85"/>
    <x v="3"/>
    <x v="5"/>
    <x v="1"/>
    <x v="2"/>
    <x v="0"/>
    <s v=""/>
    <n v="319999"/>
    <n v="3764.6941176470586"/>
    <n v="106666.33333333333"/>
    <s v="COMPRA"/>
  </r>
  <r>
    <s v="Piso en Palacio  Madrid1493"/>
    <x v="0"/>
    <n v="950000"/>
    <x v="4"/>
    <n v="153"/>
    <x v="3"/>
    <x v="2"/>
    <x v="1"/>
    <x v="2"/>
    <x v="1"/>
    <s v=""/>
    <n v="950000"/>
    <n v="6209.1503267973858"/>
    <n v="237500"/>
    <s v="COMPRA"/>
  </r>
  <r>
    <s v="Piso en calle de Viriato  Almagro1495"/>
    <x v="0"/>
    <n v="1350000"/>
    <x v="2"/>
    <n v="142"/>
    <x v="3"/>
    <x v="2"/>
    <x v="1"/>
    <x v="2"/>
    <x v="1"/>
    <s v=""/>
    <n v="1350000"/>
    <n v="9507.0422535211273"/>
    <n v="450000"/>
    <s v="COMPRA"/>
  </r>
  <r>
    <s v="Piso en calle de Biarritz  Guindalera1009"/>
    <x v="0"/>
    <n v="930000"/>
    <x v="4"/>
    <n v="160"/>
    <x v="3"/>
    <x v="5"/>
    <x v="1"/>
    <x v="2"/>
    <x v="0"/>
    <s v=""/>
    <n v="930000"/>
    <n v="5812.5"/>
    <n v="232500"/>
    <s v="COMPRA"/>
  </r>
  <r>
    <s v="Ático en La Moraleja urbanización  La Moraleja1010"/>
    <x v="0"/>
    <n v="1750000"/>
    <x v="4"/>
    <n v="329"/>
    <x v="3"/>
    <x v="5"/>
    <x v="1"/>
    <x v="2"/>
    <x v="0"/>
    <s v=""/>
    <n v="1750000"/>
    <n v="5319.1489361702124"/>
    <n v="437500"/>
    <s v="COMPRA"/>
  </r>
  <r>
    <s v="Dúplex en calle arturo soria  2241011"/>
    <x v="0"/>
    <n v="928000"/>
    <x v="3"/>
    <n v="90"/>
    <x v="3"/>
    <x v="5"/>
    <x v="1"/>
    <x v="2"/>
    <x v="0"/>
    <s v=""/>
    <n v="928000"/>
    <n v="10311.111111111111"/>
    <n v="464000"/>
    <s v="COMPRA"/>
  </r>
  <r>
    <s v="Dúplex en Sector s  Boadilla del Monte1012"/>
    <x v="0"/>
    <n v="850000"/>
    <x v="2"/>
    <n v="182"/>
    <x v="3"/>
    <x v="5"/>
    <x v="1"/>
    <x v="2"/>
    <x v="0"/>
    <s v=""/>
    <n v="850000"/>
    <n v="4670.3296703296701"/>
    <n v="283333.33333333331"/>
    <s v="COMPRA"/>
  </r>
  <r>
    <s v="Dúplex en Sector s  Boadilla del Monte1013"/>
    <x v="0"/>
    <n v="850000"/>
    <x v="2"/>
    <n v="182"/>
    <x v="3"/>
    <x v="5"/>
    <x v="1"/>
    <x v="2"/>
    <x v="0"/>
    <s v=""/>
    <n v="850000"/>
    <n v="4670.3296703296701"/>
    <n v="283333.33333333331"/>
    <s v="COMPRA"/>
  </r>
  <r>
    <s v="Piso en Castellana  Madrid1496"/>
    <x v="0"/>
    <n v="1329000"/>
    <x v="3"/>
    <n v="135"/>
    <x v="3"/>
    <x v="2"/>
    <x v="1"/>
    <x v="2"/>
    <x v="1"/>
    <s v=""/>
    <n v="1329000"/>
    <n v="9844.4444444444453"/>
    <n v="664500"/>
    <s v="COMPRA"/>
  </r>
  <r>
    <s v="Piso en calle de Biarritz  Guindalera1015"/>
    <x v="0"/>
    <n v="930000"/>
    <x v="2"/>
    <n v="160"/>
    <x v="3"/>
    <x v="5"/>
    <x v="1"/>
    <x v="2"/>
    <x v="0"/>
    <s v=""/>
    <n v="930000"/>
    <n v="5812.5"/>
    <n v="310000"/>
    <s v="COMPRA"/>
  </r>
  <r>
    <s v="Piso en calle de la Fuente del Berro  Goya1016"/>
    <x v="0"/>
    <n v="1460000"/>
    <x v="1"/>
    <n v="186"/>
    <x v="3"/>
    <x v="5"/>
    <x v="1"/>
    <x v="2"/>
    <x v="0"/>
    <s v=""/>
    <n v="1460000"/>
    <n v="7849.4623655913974"/>
    <n v="292000"/>
    <s v="COMPRA"/>
  </r>
  <r>
    <s v="Piso en Getafe Centro  Getafe1017"/>
    <x v="0"/>
    <n v="410000"/>
    <x v="2"/>
    <n v="120"/>
    <x v="3"/>
    <x v="5"/>
    <x v="1"/>
    <x v="2"/>
    <x v="0"/>
    <s v=""/>
    <n v="410000"/>
    <n v="3416.6666666666665"/>
    <n v="136666.66666666666"/>
    <s v="COMPRA"/>
  </r>
  <r>
    <s v="Piso en calle de Luis Cabrera  Prosperidad1018"/>
    <x v="0"/>
    <n v="589000"/>
    <x v="2"/>
    <n v="92"/>
    <x v="3"/>
    <x v="5"/>
    <x v="1"/>
    <x v="2"/>
    <x v="2"/>
    <s v=""/>
    <n v="589000"/>
    <n v="6402.173913043478"/>
    <n v="196333.33333333334"/>
    <s v="COMPRA"/>
  </r>
  <r>
    <s v="Dúplex en Conde Orgaz-Piovera  Madrid1019"/>
    <x v="0"/>
    <n v="1000000"/>
    <x v="2"/>
    <n v="143"/>
    <x v="3"/>
    <x v="5"/>
    <x v="1"/>
    <x v="2"/>
    <x v="0"/>
    <s v=""/>
    <n v="1000000"/>
    <n v="6993.0069930069931"/>
    <n v="333333.33333333331"/>
    <s v="COMPRA"/>
  </r>
  <r>
    <s v="Dúplex en calle de Doña Juana I de Castilla  Salvador1020"/>
    <x v="0"/>
    <n v="1190000"/>
    <x v="5"/>
    <n v="289"/>
    <x v="3"/>
    <x v="5"/>
    <x v="1"/>
    <x v="2"/>
    <x v="0"/>
    <s v=""/>
    <n v="1190000"/>
    <n v="4117.6470588235297"/>
    <n v="198333.33333333334"/>
    <s v="COMPRA"/>
  </r>
  <r>
    <s v="Piso en Malasaña-Universidad  Madrid1501"/>
    <x v="0"/>
    <n v="1650000"/>
    <x v="3"/>
    <n v="210"/>
    <x v="3"/>
    <x v="2"/>
    <x v="1"/>
    <x v="2"/>
    <x v="1"/>
    <s v=""/>
    <n v="1650000"/>
    <n v="7857.1428571428569"/>
    <n v="825000"/>
    <s v="COMPRA"/>
  </r>
  <r>
    <s v="Ático en El Soto de la Moraleja  La Moraleja1022"/>
    <x v="0"/>
    <n v="1560000"/>
    <x v="1"/>
    <n v="265"/>
    <x v="3"/>
    <x v="5"/>
    <x v="1"/>
    <x v="2"/>
    <x v="0"/>
    <s v=""/>
    <n v="1560000"/>
    <n v="5886.7924528301883"/>
    <n v="312000"/>
    <s v="COMPRA"/>
  </r>
  <r>
    <s v="Piso en Recoletos  Madrid1504"/>
    <x v="0"/>
    <n v="2800000"/>
    <x v="2"/>
    <n v="204"/>
    <x v="3"/>
    <x v="2"/>
    <x v="1"/>
    <x v="2"/>
    <x v="1"/>
    <s v=""/>
    <n v="2800000"/>
    <n v="13725.490196078432"/>
    <n v="933333.33333333337"/>
    <s v="COMPRA"/>
  </r>
  <r>
    <s v="Piso en calle de Cuzco  La Avanzada - La Cueva1505"/>
    <x v="0"/>
    <n v="248000"/>
    <x v="4"/>
    <n v="142"/>
    <x v="3"/>
    <x v="2"/>
    <x v="1"/>
    <x v="2"/>
    <x v="1"/>
    <s v=""/>
    <n v="248000"/>
    <n v="1746.4788732394366"/>
    <n v="62000"/>
    <s v="COMPRA"/>
  </r>
  <r>
    <s v="Piso en calle de Cuzco  La Avanzada - La Cueva1506"/>
    <x v="0"/>
    <n v="248000"/>
    <x v="4"/>
    <n v="142"/>
    <x v="3"/>
    <x v="2"/>
    <x v="1"/>
    <x v="2"/>
    <x v="1"/>
    <s v=""/>
    <n v="248000"/>
    <n v="1746.4788732394366"/>
    <n v="62000"/>
    <s v="COMPRA"/>
  </r>
  <r>
    <s v="Piso en calle de Bretón de los Herreros  Nuevos Ministerios-Ríos Rosas1507"/>
    <x v="0"/>
    <n v="820000"/>
    <x v="2"/>
    <n v="131"/>
    <x v="3"/>
    <x v="2"/>
    <x v="1"/>
    <x v="2"/>
    <x v="1"/>
    <s v=""/>
    <n v="820000"/>
    <n v="6259.5419847328249"/>
    <n v="273333.33333333331"/>
    <s v="COMPRA"/>
  </r>
  <r>
    <s v="Dúplex en avenida de Europa  Zona Avenida Europa1027"/>
    <x v="0"/>
    <n v="998000"/>
    <x v="4"/>
    <n v="270"/>
    <x v="3"/>
    <x v="5"/>
    <x v="1"/>
    <x v="2"/>
    <x v="0"/>
    <s v=""/>
    <n v="998000"/>
    <n v="3696.2962962962961"/>
    <n v="249500"/>
    <s v="COMPRA"/>
  </r>
  <r>
    <s v="Piso en calle de Bretón de los Herreros  Nuevos Ministerios-Ríos Rosas1508"/>
    <x v="0"/>
    <n v="820000"/>
    <x v="2"/>
    <n v="131"/>
    <x v="3"/>
    <x v="2"/>
    <x v="1"/>
    <x v="2"/>
    <x v="1"/>
    <s v=""/>
    <n v="820000"/>
    <n v="6259.5419847328249"/>
    <n v="273333.33333333331"/>
    <s v="COMPRA"/>
  </r>
  <r>
    <s v="Piso en calle de la Palma  Malasaña-Universidad1509"/>
    <x v="0"/>
    <n v="650000"/>
    <x v="1"/>
    <n v="101"/>
    <x v="3"/>
    <x v="2"/>
    <x v="1"/>
    <x v="2"/>
    <x v="1"/>
    <s v=""/>
    <n v="650000"/>
    <n v="6435.6435643564355"/>
    <n v="130000"/>
    <s v="COMPRA"/>
  </r>
  <r>
    <s v="Piso en Corredera Baja de San Pablo  Malasaña-Universidad1510"/>
    <x v="0"/>
    <n v="1300000"/>
    <x v="5"/>
    <n v="210"/>
    <x v="3"/>
    <x v="2"/>
    <x v="1"/>
    <x v="2"/>
    <x v="1"/>
    <s v=""/>
    <n v="1300000"/>
    <n v="6190.4761904761908"/>
    <n v="216666.66666666666"/>
    <s v="COMPRA"/>
  </r>
  <r>
    <s v="Piso en Corredera Baja de San Pablo  Malasaña-Universidad1511"/>
    <x v="0"/>
    <n v="1300000"/>
    <x v="5"/>
    <n v="210"/>
    <x v="3"/>
    <x v="2"/>
    <x v="1"/>
    <x v="2"/>
    <x v="1"/>
    <s v=""/>
    <n v="1300000"/>
    <n v="6190.4761904761908"/>
    <n v="216666.66666666666"/>
    <s v="COMPRA"/>
  </r>
  <r>
    <s v="Piso en Recoletos  Recoletos1513"/>
    <x v="0"/>
    <n v="2800000"/>
    <x v="3"/>
    <n v="204"/>
    <x v="3"/>
    <x v="2"/>
    <x v="1"/>
    <x v="2"/>
    <x v="1"/>
    <s v=""/>
    <n v="2800000"/>
    <n v="13725.490196078432"/>
    <n v="1400000"/>
    <s v="COMPRA"/>
  </r>
  <r>
    <s v="Piso en calle del Príncipe de Vergara  Goya1524"/>
    <x v="0"/>
    <n v="1720000"/>
    <x v="3"/>
    <n v="175"/>
    <x v="3"/>
    <x v="2"/>
    <x v="1"/>
    <x v="2"/>
    <x v="1"/>
    <s v=""/>
    <n v="1720000"/>
    <n v="9828.5714285714294"/>
    <n v="860000"/>
    <s v="COMPRA"/>
  </r>
  <r>
    <s v="Piso en calle de Castelló  Castellana1525"/>
    <x v="0"/>
    <n v="1329000"/>
    <x v="3"/>
    <n v="135"/>
    <x v="3"/>
    <x v="2"/>
    <x v="1"/>
    <x v="2"/>
    <x v="1"/>
    <s v=""/>
    <n v="1329000"/>
    <n v="9844.4444444444453"/>
    <n v="664500"/>
    <s v="COMPRA"/>
  </r>
  <r>
    <s v="Dúplex en calle de Menéndez Pidal  Nueva España1035"/>
    <x v="0"/>
    <n v="2990000"/>
    <x v="4"/>
    <n v="363"/>
    <x v="3"/>
    <x v="5"/>
    <x v="1"/>
    <x v="2"/>
    <x v="0"/>
    <s v=""/>
    <n v="2990000"/>
    <n v="8236.9146005509647"/>
    <n v="747500"/>
    <s v="COMPRA"/>
  </r>
  <r>
    <s v="Piso en calle Doctor Guiu  571036"/>
    <x v="0"/>
    <n v="875000"/>
    <x v="2"/>
    <n v="92"/>
    <x v="3"/>
    <x v="5"/>
    <x v="1"/>
    <x v="2"/>
    <x v="0"/>
    <s v=""/>
    <n v="875000"/>
    <n v="9510.8695652173919"/>
    <n v="291666.66666666669"/>
    <s v="COMPRA"/>
  </r>
  <r>
    <s v="Piso en Arapiles  Madrid1527"/>
    <x v="0"/>
    <n v="620000"/>
    <x v="2"/>
    <n v="89"/>
    <x v="3"/>
    <x v="2"/>
    <x v="1"/>
    <x v="2"/>
    <x v="1"/>
    <s v=""/>
    <n v="620000"/>
    <n v="6966.2921348314603"/>
    <n v="206666.66666666666"/>
    <s v="COMPRA"/>
  </r>
  <r>
    <s v="Piso en calle de José Rizal  Conde Orgaz-Piovera1038"/>
    <x v="0"/>
    <n v="850000"/>
    <x v="4"/>
    <n v="135"/>
    <x v="3"/>
    <x v="5"/>
    <x v="1"/>
    <x v="2"/>
    <x v="0"/>
    <s v=""/>
    <n v="850000"/>
    <n v="6296.2962962962965"/>
    <n v="212500"/>
    <s v="COMPRA"/>
  </r>
  <r>
    <s v="Dúplex en Atalaya  Madrid1039"/>
    <x v="0"/>
    <n v="1750000"/>
    <x v="1"/>
    <n v="370"/>
    <x v="3"/>
    <x v="5"/>
    <x v="1"/>
    <x v="2"/>
    <x v="0"/>
    <s v=""/>
    <n v="1750000"/>
    <n v="4729.72972972973"/>
    <n v="350000"/>
    <s v="COMPRA"/>
  </r>
  <r>
    <s v="Piso en calle de Luis Martinez Feduchi  Encinar de los Reyes1040"/>
    <x v="0"/>
    <n v="1900000"/>
    <x v="4"/>
    <n v="312"/>
    <x v="3"/>
    <x v="5"/>
    <x v="1"/>
    <x v="2"/>
    <x v="0"/>
    <s v=""/>
    <n v="1900000"/>
    <n v="6089.7435897435898"/>
    <n v="475000"/>
    <s v="COMPRA"/>
  </r>
  <r>
    <s v="Piso en Goya  Madrid1528"/>
    <x v="0"/>
    <n v="2200000"/>
    <x v="2"/>
    <n v="151"/>
    <x v="3"/>
    <x v="2"/>
    <x v="1"/>
    <x v="2"/>
    <x v="1"/>
    <s v=""/>
    <n v="2200000"/>
    <n v="14569.53642384106"/>
    <n v="733333.33333333337"/>
    <s v="COMPRA"/>
  </r>
  <r>
    <s v="Piso en Guindalera  Madrid1042"/>
    <x v="0"/>
    <n v="749000"/>
    <x v="2"/>
    <n v="136"/>
    <x v="3"/>
    <x v="5"/>
    <x v="1"/>
    <x v="2"/>
    <x v="0"/>
    <s v=""/>
    <n v="749000"/>
    <n v="5507.3529411764703"/>
    <n v="249666.66666666666"/>
    <s v="COMPRA"/>
  </r>
  <r>
    <s v="Piso en Goya  Madrid1531"/>
    <x v="0"/>
    <n v="4750000"/>
    <x v="4"/>
    <n v="310"/>
    <x v="3"/>
    <x v="2"/>
    <x v="1"/>
    <x v="2"/>
    <x v="1"/>
    <s v=""/>
    <n v="4750000"/>
    <n v="15322.58064516129"/>
    <n v="1187500"/>
    <s v="COMPRA"/>
  </r>
  <r>
    <s v="Piso en Peñagrande  Madrid1044"/>
    <x v="0"/>
    <n v="1100000"/>
    <x v="3"/>
    <n v="120"/>
    <x v="3"/>
    <x v="5"/>
    <x v="1"/>
    <x v="2"/>
    <x v="0"/>
    <s v=""/>
    <n v="1100000"/>
    <n v="9166.6666666666661"/>
    <n v="550000"/>
    <s v="COMPRA"/>
  </r>
  <r>
    <s v="Piso en El Nido-Las Fuentes  Parla1534"/>
    <x v="0"/>
    <n v="267500"/>
    <x v="4"/>
    <n v="112"/>
    <x v="3"/>
    <x v="2"/>
    <x v="1"/>
    <x v="2"/>
    <x v="1"/>
    <s v=""/>
    <n v="267500"/>
    <n v="2388.3928571428573"/>
    <n v="66875"/>
    <s v="COMPRA"/>
  </r>
  <r>
    <s v="Dúplex en calle de Alcalde Luis Egea  s/n1046"/>
    <x v="0"/>
    <n v="850000"/>
    <x v="1"/>
    <n v="221"/>
    <x v="3"/>
    <x v="5"/>
    <x v="1"/>
    <x v="2"/>
    <x v="0"/>
    <s v=""/>
    <n v="850000"/>
    <n v="3846.1538461538462"/>
    <n v="170000"/>
    <s v="COMPRA"/>
  </r>
  <r>
    <s v="Ático en Parque Europa - Los Pitufos  Pinto1047"/>
    <x v="0"/>
    <n v="399900"/>
    <x v="2"/>
    <n v="190"/>
    <x v="3"/>
    <x v="5"/>
    <x v="1"/>
    <x v="2"/>
    <x v="0"/>
    <s v=""/>
    <n v="399900"/>
    <n v="2104.7368421052633"/>
    <n v="133300"/>
    <s v="COMPRA"/>
  </r>
  <r>
    <s v="Piso en Costillares  Madrid1537"/>
    <x v="0"/>
    <n v="745000"/>
    <x v="3"/>
    <n v="84"/>
    <x v="3"/>
    <x v="2"/>
    <x v="1"/>
    <x v="2"/>
    <x v="1"/>
    <s v=""/>
    <n v="745000"/>
    <n v="8869.0476190476184"/>
    <n v="372500"/>
    <s v="COMPRA"/>
  </r>
  <r>
    <s v="Dúplex en avenida Felipe II  Jardín de los Reyes - Parque Real1049"/>
    <x v="0"/>
    <n v="359900"/>
    <x v="4"/>
    <n v="173"/>
    <x v="3"/>
    <x v="5"/>
    <x v="1"/>
    <x v="2"/>
    <x v="0"/>
    <s v=""/>
    <n v="359900"/>
    <n v="2080.3468208092486"/>
    <n v="89975"/>
    <s v="COMPRA"/>
  </r>
  <r>
    <s v="Dúplex en avenida de Fuenlabrada  Casco Antiguo1050"/>
    <x v="0"/>
    <n v="274900"/>
    <x v="3"/>
    <n v="90"/>
    <x v="3"/>
    <x v="5"/>
    <x v="1"/>
    <x v="2"/>
    <x v="2"/>
    <s v=""/>
    <n v="274900"/>
    <n v="3054.4444444444443"/>
    <n v="137450"/>
    <s v="COMPRA"/>
  </r>
  <r>
    <s v="Piso en calle del Alcalde Pedro González González  Valdepelayo-Montepinos-Arroyo Culebro1051"/>
    <x v="0"/>
    <n v="415000"/>
    <x v="2"/>
    <n v="147"/>
    <x v="3"/>
    <x v="5"/>
    <x v="1"/>
    <x v="2"/>
    <x v="0"/>
    <s v=""/>
    <n v="415000"/>
    <n v="2823.1292517006805"/>
    <n v="138333.33333333334"/>
    <s v="COMPRA"/>
  </r>
  <r>
    <s v="Dúplex en avenida Principe de Asturias  1131052"/>
    <x v="0"/>
    <n v="884900"/>
    <x v="2"/>
    <n v="385"/>
    <x v="3"/>
    <x v="5"/>
    <x v="1"/>
    <x v="2"/>
    <x v="0"/>
    <s v=""/>
    <n v="884900"/>
    <n v="2298.4415584415583"/>
    <n v="294966.66666666669"/>
    <s v="COMPRA"/>
  </r>
  <r>
    <s v="Piso en calle de Arturo Soria  Quintana1541"/>
    <x v="0"/>
    <n v="539800"/>
    <x v="2"/>
    <n v="154"/>
    <x v="3"/>
    <x v="2"/>
    <x v="1"/>
    <x v="2"/>
    <x v="1"/>
    <s v=""/>
    <n v="539800"/>
    <n v="3505.1948051948052"/>
    <n v="179933.33333333334"/>
    <s v="COMPRA"/>
  </r>
  <r>
    <s v="Dúplex en calle de Mejía Lequerica  Chueca-Justicia1542"/>
    <x v="0"/>
    <n v="4500000"/>
    <x v="7"/>
    <n v="489"/>
    <x v="3"/>
    <x v="2"/>
    <x v="1"/>
    <x v="2"/>
    <x v="1"/>
    <s v=""/>
    <n v="4500000"/>
    <n v="9202.4539877300613"/>
    <n v="642857.14285714284"/>
    <s v="COMPRA"/>
  </r>
  <r>
    <s v="Piso en calle de las Mártires Concepcionistas  Goya1544"/>
    <x v="0"/>
    <n v="2700000"/>
    <x v="4"/>
    <n v="286"/>
    <x v="3"/>
    <x v="2"/>
    <x v="1"/>
    <x v="2"/>
    <x v="1"/>
    <s v=""/>
    <n v="2700000"/>
    <n v="9440.5594405594402"/>
    <n v="675000"/>
    <s v="COMPRA"/>
  </r>
  <r>
    <s v="Piso en avenida de Leganés  Parque Lisboa - La Paz1056"/>
    <x v="0"/>
    <n v="440000"/>
    <x v="2"/>
    <n v="121"/>
    <x v="3"/>
    <x v="5"/>
    <x v="1"/>
    <x v="2"/>
    <x v="0"/>
    <s v=""/>
    <n v="440000"/>
    <n v="3636.3636363636365"/>
    <n v="146666.66666666666"/>
    <s v="COMPRA"/>
  </r>
  <r>
    <s v="Dúplex en calle de San Pedro  La Fortuna1057"/>
    <x v="0"/>
    <n v="385000"/>
    <x v="4"/>
    <n v="158"/>
    <x v="3"/>
    <x v="5"/>
    <x v="1"/>
    <x v="2"/>
    <x v="0"/>
    <s v=""/>
    <n v="385000"/>
    <n v="2436.7088607594937"/>
    <n v="96250"/>
    <s v="COMPRA"/>
  </r>
  <r>
    <s v="Piso en calle del Divino Pastor  Malasaña-Universidad1545"/>
    <x v="0"/>
    <n v="1100000"/>
    <x v="3"/>
    <n v="129"/>
    <x v="3"/>
    <x v="2"/>
    <x v="1"/>
    <x v="2"/>
    <x v="1"/>
    <s v=""/>
    <n v="1100000"/>
    <n v="8527.1317829457366"/>
    <n v="550000"/>
    <s v="COMPRA"/>
  </r>
  <r>
    <s v="Piso en Valdemarín  Madrid1059"/>
    <x v="0"/>
    <n v="690000"/>
    <x v="3"/>
    <n v="116"/>
    <x v="3"/>
    <x v="5"/>
    <x v="1"/>
    <x v="2"/>
    <x v="0"/>
    <s v=""/>
    <n v="690000"/>
    <n v="5948.2758620689656"/>
    <n v="345000"/>
    <s v="COMPRA"/>
  </r>
  <r>
    <s v="Ático en calle Kilimanjaro  Prado de Santo Domingo1060"/>
    <x v="0"/>
    <n v="378000"/>
    <x v="3"/>
    <n v="88"/>
    <x v="3"/>
    <x v="5"/>
    <x v="1"/>
    <x v="2"/>
    <x v="0"/>
    <s v=""/>
    <n v="378000"/>
    <n v="4295.454545454545"/>
    <n v="189000"/>
    <s v="COMPRA"/>
  </r>
  <r>
    <s v="Piso en avenida del Juncal  s/n1061"/>
    <x v="0"/>
    <n v="964000"/>
    <x v="4"/>
    <n v="183"/>
    <x v="3"/>
    <x v="5"/>
    <x v="1"/>
    <x v="2"/>
    <x v="0"/>
    <s v=""/>
    <n v="964000"/>
    <n v="5267.7595628415302"/>
    <n v="241000"/>
    <s v="COMPRA"/>
  </r>
  <r>
    <s v="Piso en Sanchinarro  Madrid1546"/>
    <x v="0"/>
    <n v="650000"/>
    <x v="2"/>
    <n v="112"/>
    <x v="3"/>
    <x v="2"/>
    <x v="1"/>
    <x v="2"/>
    <x v="1"/>
    <s v=""/>
    <n v="650000"/>
    <n v="5803.5714285714284"/>
    <n v="216666.66666666666"/>
    <s v="COMPRA"/>
  </r>
  <r>
    <s v="Piso en paseo de La Habana  1901063"/>
    <x v="0"/>
    <n v="2480000"/>
    <x v="4"/>
    <n v="226"/>
    <x v="3"/>
    <x v="5"/>
    <x v="1"/>
    <x v="2"/>
    <x v="0"/>
    <s v=""/>
    <n v="2480000"/>
    <n v="10973.451327433628"/>
    <n v="620000"/>
    <s v="COMPRA"/>
  </r>
  <r>
    <s v="Ático en calle de Dulce Chacón  Virgen del Cortijo - Manoteras1064"/>
    <x v="0"/>
    <n v="1395000"/>
    <x v="2"/>
    <n v="218"/>
    <x v="3"/>
    <x v="5"/>
    <x v="1"/>
    <x v="2"/>
    <x v="0"/>
    <s v=""/>
    <n v="1395000"/>
    <n v="6399.0825688073392"/>
    <n v="465000"/>
    <s v="COMPRA"/>
  </r>
  <r>
    <s v="Piso en Encinar de los Reyes  La Moraleja1065"/>
    <x v="0"/>
    <n v="1900000"/>
    <x v="4"/>
    <n v="383"/>
    <x v="3"/>
    <x v="5"/>
    <x v="1"/>
    <x v="2"/>
    <x v="0"/>
    <s v=""/>
    <n v="1900000"/>
    <n v="4960.835509138381"/>
    <n v="475000"/>
    <s v="COMPRA"/>
  </r>
  <r>
    <s v="Piso en Jerónimos  Madrid1066"/>
    <x v="0"/>
    <n v="759000"/>
    <x v="8"/>
    <n v="55"/>
    <x v="3"/>
    <x v="5"/>
    <x v="1"/>
    <x v="2"/>
    <x v="0"/>
    <s v=""/>
    <n v="759000"/>
    <n v="13800"/>
    <n v="759000"/>
    <s v="COMPRA"/>
  </r>
  <r>
    <s v="Dúplex en calle de Cronos  Simancas1067"/>
    <x v="0"/>
    <n v="420000"/>
    <x v="3"/>
    <n v="140"/>
    <x v="3"/>
    <x v="5"/>
    <x v="1"/>
    <x v="2"/>
    <x v="0"/>
    <s v=""/>
    <n v="420000"/>
    <n v="3000"/>
    <n v="210000"/>
    <s v="COMPRA"/>
  </r>
  <r>
    <s v="Piso en calle de Recoletos  s/n1547"/>
    <x v="0"/>
    <n v="2600000"/>
    <x v="4"/>
    <n v="247"/>
    <x v="3"/>
    <x v="2"/>
    <x v="1"/>
    <x v="2"/>
    <x v="1"/>
    <s v=""/>
    <n v="2600000"/>
    <n v="10526.315789473685"/>
    <n v="650000"/>
    <s v="COMPRA"/>
  </r>
  <r>
    <s v="Piso en Cuzco-Castillejos  Madrid1549"/>
    <x v="0"/>
    <n v="1290000"/>
    <x v="3"/>
    <n v="200"/>
    <x v="3"/>
    <x v="2"/>
    <x v="1"/>
    <x v="2"/>
    <x v="1"/>
    <s v=""/>
    <n v="1290000"/>
    <n v="6450"/>
    <n v="645000"/>
    <s v="COMPRA"/>
  </r>
  <r>
    <s v="Piso en calle de Villanueva  Recoletos1552"/>
    <x v="0"/>
    <n v="3500000"/>
    <x v="4"/>
    <n v="238"/>
    <x v="3"/>
    <x v="2"/>
    <x v="1"/>
    <x v="2"/>
    <x v="1"/>
    <s v=""/>
    <n v="3500000"/>
    <n v="14705.882352941177"/>
    <n v="875000"/>
    <s v="COMPRA"/>
  </r>
  <r>
    <s v="Piso en Sur  Móstoles1559"/>
    <x v="0"/>
    <n v="259000"/>
    <x v="2"/>
    <n v="105"/>
    <x v="3"/>
    <x v="2"/>
    <x v="1"/>
    <x v="2"/>
    <x v="1"/>
    <s v=""/>
    <n v="259000"/>
    <n v="2466.6666666666665"/>
    <n v="86333.333333333328"/>
    <s v="COMPRA"/>
  </r>
  <r>
    <s v="Piso en plaza de la Marina Española  Palacio1563"/>
    <x v="0"/>
    <n v="990000"/>
    <x v="3"/>
    <n v="142"/>
    <x v="3"/>
    <x v="2"/>
    <x v="1"/>
    <x v="2"/>
    <x v="1"/>
    <s v=""/>
    <n v="990000"/>
    <n v="6971.8309859154933"/>
    <n v="495000"/>
    <s v="COMPRA"/>
  </r>
  <r>
    <s v="Piso en Goya  Madrid1073"/>
    <x v="0"/>
    <n v="3600000"/>
    <x v="1"/>
    <n v="379"/>
    <x v="3"/>
    <x v="5"/>
    <x v="1"/>
    <x v="2"/>
    <x v="0"/>
    <s v=""/>
    <n v="3600000"/>
    <n v="9498.6807387862791"/>
    <n v="720000"/>
    <s v="COMPRA"/>
  </r>
  <r>
    <s v="Piso en calle de la Magdalena  Lavapiés-Embajadores1565"/>
    <x v="0"/>
    <n v="622000"/>
    <x v="3"/>
    <n v="159"/>
    <x v="3"/>
    <x v="2"/>
    <x v="1"/>
    <x v="2"/>
    <x v="1"/>
    <s v=""/>
    <n v="622000"/>
    <n v="3911.949685534591"/>
    <n v="311000"/>
    <s v="COMPRA"/>
  </r>
  <r>
    <s v="Piso en de Evangelina Sobredo Galanes  s/n1075"/>
    <x v="0"/>
    <n v="476950"/>
    <x v="8"/>
    <n v="54"/>
    <x v="3"/>
    <x v="5"/>
    <x v="1"/>
    <x v="2"/>
    <x v="2"/>
    <s v=""/>
    <n v="476950"/>
    <n v="8832.4074074074069"/>
    <n v="476950"/>
    <s v="COMPRA"/>
  </r>
  <r>
    <s v="Piso en calle de Joaquín Costa  El Viso1568"/>
    <x v="0"/>
    <n v="1600000"/>
    <x v="4"/>
    <n v="228"/>
    <x v="3"/>
    <x v="2"/>
    <x v="1"/>
    <x v="2"/>
    <x v="1"/>
    <s v=""/>
    <n v="1600000"/>
    <n v="7017.5438596491231"/>
    <n v="400000"/>
    <s v="COMPRA"/>
  </r>
  <r>
    <s v="Piso en calle de San Vicente Ferrer  s/n1569"/>
    <x v="0"/>
    <n v="720000"/>
    <x v="2"/>
    <n v="98"/>
    <x v="3"/>
    <x v="2"/>
    <x v="1"/>
    <x v="2"/>
    <x v="1"/>
    <s v=""/>
    <n v="720000"/>
    <n v="7346.9387755102043"/>
    <n v="240000"/>
    <s v="COMPRA"/>
  </r>
  <r>
    <s v="Piso en Alameda  Sevilla153"/>
    <x v="2"/>
    <n v="400000"/>
    <x v="3"/>
    <n v="90"/>
    <x v="3"/>
    <x v="2"/>
    <x v="2"/>
    <x v="2"/>
    <x v="1"/>
    <s v=""/>
    <n v="400000"/>
    <n v="4444.4444444444443"/>
    <n v="200000"/>
    <s v="COMPRA"/>
  </r>
  <r>
    <s v="Piso en avenida de Andalucia  Centro - Doña Mercedes154"/>
    <x v="2"/>
    <n v="129900"/>
    <x v="2"/>
    <n v="80"/>
    <x v="3"/>
    <x v="2"/>
    <x v="2"/>
    <x v="2"/>
    <x v="1"/>
    <s v=""/>
    <n v="129900"/>
    <n v="1623.75"/>
    <n v="43300"/>
    <s v="COMPRA"/>
  </r>
  <r>
    <s v="Piso en calle Ardilla  2156"/>
    <x v="2"/>
    <n v="228000"/>
    <x v="2"/>
    <n v="87"/>
    <x v="3"/>
    <x v="2"/>
    <x v="2"/>
    <x v="2"/>
    <x v="1"/>
    <s v=""/>
    <n v="228000"/>
    <n v="2620.6896551724139"/>
    <n v="76000"/>
    <s v="COMPRA"/>
  </r>
  <r>
    <s v="Piso en Vallehermoso  Madrid1081"/>
    <x v="0"/>
    <n v="1500000"/>
    <x v="1"/>
    <n v="282"/>
    <x v="3"/>
    <x v="5"/>
    <x v="1"/>
    <x v="2"/>
    <x v="0"/>
    <s v=""/>
    <n v="1500000"/>
    <n v="5319.1489361702124"/>
    <n v="300000"/>
    <s v="COMPRA"/>
  </r>
  <r>
    <s v="Piso en calle Beatriz de Suabia  Nervión157"/>
    <x v="2"/>
    <n v="290000"/>
    <x v="2"/>
    <n v="69"/>
    <x v="3"/>
    <x v="2"/>
    <x v="2"/>
    <x v="2"/>
    <x v="1"/>
    <s v=""/>
    <n v="290000"/>
    <n v="4202.898550724638"/>
    <n v="96666.666666666672"/>
    <s v="COMPRA"/>
  </r>
  <r>
    <s v="Piso en Malasaña-Universidad  Madrid1083"/>
    <x v="0"/>
    <n v="1310000"/>
    <x v="3"/>
    <n v="118"/>
    <x v="3"/>
    <x v="5"/>
    <x v="1"/>
    <x v="2"/>
    <x v="0"/>
    <s v=""/>
    <n v="1310000"/>
    <n v="11101.694915254237"/>
    <n v="655000"/>
    <s v="COMPRA"/>
  </r>
  <r>
    <s v="Piso en Malasaña-Universidad  Madrid1084"/>
    <x v="0"/>
    <n v="1310000"/>
    <x v="3"/>
    <n v="118"/>
    <x v="3"/>
    <x v="5"/>
    <x v="1"/>
    <x v="2"/>
    <x v="0"/>
    <s v=""/>
    <n v="1310000"/>
    <n v="11101.694915254237"/>
    <n v="655000"/>
    <s v="COMPRA"/>
  </r>
  <r>
    <s v="Piso en calle del Príncipe de Vergara  Lista1085"/>
    <x v="0"/>
    <n v="2350000"/>
    <x v="2"/>
    <n v="204"/>
    <x v="3"/>
    <x v="5"/>
    <x v="1"/>
    <x v="2"/>
    <x v="0"/>
    <s v=""/>
    <n v="2350000"/>
    <n v="11519.607843137255"/>
    <n v="783333.33333333337"/>
    <s v="COMPRA"/>
  </r>
  <r>
    <s v="Piso en calle Buiza y Mensaque  Santa Cruz - Alfalfa158"/>
    <x v="2"/>
    <n v="290000"/>
    <x v="3"/>
    <n v="69"/>
    <x v="3"/>
    <x v="2"/>
    <x v="2"/>
    <x v="2"/>
    <x v="1"/>
    <s v=""/>
    <n v="290000"/>
    <n v="4202.898550724638"/>
    <n v="145000"/>
    <s v="COMPRA"/>
  </r>
  <r>
    <s v="Piso en calle Lope de Vega  s/n159"/>
    <x v="2"/>
    <n v="260000"/>
    <x v="1"/>
    <n v="180"/>
    <x v="3"/>
    <x v="2"/>
    <x v="2"/>
    <x v="2"/>
    <x v="1"/>
    <s v=""/>
    <n v="260000"/>
    <n v="1444.4444444444443"/>
    <n v="52000"/>
    <s v="COMPRA"/>
  </r>
  <r>
    <s v="Piso en calle Nuestra Señora del Carmen  42160"/>
    <x v="2"/>
    <n v="220500"/>
    <x v="2"/>
    <n v="144"/>
    <x v="3"/>
    <x v="2"/>
    <x v="2"/>
    <x v="2"/>
    <x v="1"/>
    <s v=""/>
    <n v="220500"/>
    <n v="1531.25"/>
    <n v="73500"/>
    <s v="COMPRA"/>
  </r>
  <r>
    <s v="Piso en calle Pintor Manuel de la Rosa  Coria del Río161"/>
    <x v="2"/>
    <n v="160000"/>
    <x v="2"/>
    <n v="150"/>
    <x v="3"/>
    <x v="2"/>
    <x v="2"/>
    <x v="2"/>
    <x v="1"/>
    <s v=""/>
    <n v="160000"/>
    <n v="1066.6666666666667"/>
    <n v="53333.333333333336"/>
    <s v="COMPRA"/>
  </r>
  <r>
    <s v="Ático en avenida de Europa  Zona Avenida Europa1090"/>
    <x v="0"/>
    <n v="998000"/>
    <x v="4"/>
    <n v="248"/>
    <x v="3"/>
    <x v="5"/>
    <x v="1"/>
    <x v="2"/>
    <x v="0"/>
    <s v=""/>
    <n v="998000"/>
    <n v="4024.1935483870966"/>
    <n v="249500"/>
    <s v="COMPRA"/>
  </r>
  <r>
    <s v="Piso en calle Santa María Magdalena  El Arenal - La Pólvora162"/>
    <x v="2"/>
    <n v="125000"/>
    <x v="2"/>
    <n v="76"/>
    <x v="3"/>
    <x v="2"/>
    <x v="2"/>
    <x v="2"/>
    <x v="1"/>
    <s v=""/>
    <n v="125000"/>
    <n v="1644.7368421052631"/>
    <n v="41666.666666666664"/>
    <s v="COMPRA"/>
  </r>
  <r>
    <s v="Piso en calle de Luis Martinez Feduchi  Encinar de los Reyes1092"/>
    <x v="0"/>
    <n v="1900000"/>
    <x v="4"/>
    <n v="383"/>
    <x v="3"/>
    <x v="5"/>
    <x v="1"/>
    <x v="2"/>
    <x v="0"/>
    <s v=""/>
    <n v="1900000"/>
    <n v="4960.835509138381"/>
    <n v="475000"/>
    <s v="COMPRA"/>
  </r>
  <r>
    <s v="Ático en camino de los Jardines  La Moraleja urbanización1093"/>
    <x v="0"/>
    <n v="1750000"/>
    <x v="4"/>
    <n v="257"/>
    <x v="3"/>
    <x v="5"/>
    <x v="1"/>
    <x v="2"/>
    <x v="0"/>
    <s v=""/>
    <n v="1750000"/>
    <n v="6809.3385214007785"/>
    <n v="437500"/>
    <s v="COMPRA"/>
  </r>
  <r>
    <s v="Ático en calle Isla Conejera  Humanes de Madrid1094"/>
    <x v="0"/>
    <n v="379900"/>
    <x v="2"/>
    <n v="194"/>
    <x v="3"/>
    <x v="5"/>
    <x v="1"/>
    <x v="2"/>
    <x v="0"/>
    <s v=""/>
    <n v="379900"/>
    <n v="1958.2474226804125"/>
    <n v="126633.33333333333"/>
    <s v="COMPRA"/>
  </r>
  <r>
    <s v="Piso en Feria  Sevilla163"/>
    <x v="2"/>
    <n v="450000"/>
    <x v="3"/>
    <n v="99"/>
    <x v="3"/>
    <x v="2"/>
    <x v="2"/>
    <x v="2"/>
    <x v="1"/>
    <s v=""/>
    <n v="450000"/>
    <n v="4545.454545454545"/>
    <n v="225000"/>
    <s v="COMPRA"/>
  </r>
  <r>
    <s v="Piso en Gran Plaza - Marqués de Pickman - Ciudad Jardín  Sevilla164"/>
    <x v="2"/>
    <n v="335000"/>
    <x v="4"/>
    <n v="135"/>
    <x v="3"/>
    <x v="2"/>
    <x v="2"/>
    <x v="2"/>
    <x v="1"/>
    <s v=""/>
    <n v="335000"/>
    <n v="2481.4814814814813"/>
    <n v="83750"/>
    <s v="COMPRA"/>
  </r>
  <r>
    <s v="Piso en calle de Caleruega  Costillares1097"/>
    <x v="0"/>
    <n v="1300000"/>
    <x v="1"/>
    <n v="338"/>
    <x v="3"/>
    <x v="5"/>
    <x v="1"/>
    <x v="2"/>
    <x v="0"/>
    <s v=""/>
    <n v="1300000"/>
    <n v="3846.1538461538462"/>
    <n v="260000"/>
    <s v="COMPRA"/>
  </r>
  <r>
    <s v="Ático en camino de los Jardines  La Moraleja urbanización1098"/>
    <x v="0"/>
    <n v="1750000"/>
    <x v="4"/>
    <n v="237"/>
    <x v="3"/>
    <x v="5"/>
    <x v="1"/>
    <x v="2"/>
    <x v="0"/>
    <s v=""/>
    <n v="1750000"/>
    <n v="7383.9662447257388"/>
    <n v="437500"/>
    <s v="COMPRA"/>
  </r>
  <r>
    <s v="Piso en Arces  Palomas1099"/>
    <x v="0"/>
    <n v="795000"/>
    <x v="2"/>
    <n v="146"/>
    <x v="3"/>
    <x v="5"/>
    <x v="1"/>
    <x v="2"/>
    <x v="0"/>
    <s v=""/>
    <n v="795000"/>
    <n v="5445.2054794520545"/>
    <n v="265000"/>
    <s v="COMPRA"/>
  </r>
  <r>
    <s v="Piso en Arces  Palomas1100"/>
    <x v="0"/>
    <n v="795000"/>
    <x v="2"/>
    <n v="146"/>
    <x v="3"/>
    <x v="5"/>
    <x v="1"/>
    <x v="2"/>
    <x v="0"/>
    <s v=""/>
    <n v="795000"/>
    <n v="5445.2054794520545"/>
    <n v="265000"/>
    <s v="COMPRA"/>
  </r>
  <r>
    <s v="Piso en Arces  Palomas1101"/>
    <x v="0"/>
    <n v="795000"/>
    <x v="2"/>
    <n v="146"/>
    <x v="3"/>
    <x v="5"/>
    <x v="1"/>
    <x v="2"/>
    <x v="0"/>
    <s v=""/>
    <n v="795000"/>
    <n v="5445.2054794520545"/>
    <n v="265000"/>
    <s v="COMPRA"/>
  </r>
  <r>
    <s v="Piso en Parla Este  Parla1102"/>
    <x v="0"/>
    <n v="356000"/>
    <x v="2"/>
    <n v="138"/>
    <x v="3"/>
    <x v="5"/>
    <x v="1"/>
    <x v="2"/>
    <x v="0"/>
    <s v=""/>
    <n v="356000"/>
    <n v="2579.710144927536"/>
    <n v="118666.66666666667"/>
    <s v="COMPRA"/>
  </r>
  <r>
    <s v="Piso en Alberto Alcocer  Nueva España1103"/>
    <x v="0"/>
    <n v="3000000"/>
    <x v="4"/>
    <n v="310"/>
    <x v="3"/>
    <x v="5"/>
    <x v="1"/>
    <x v="2"/>
    <x v="0"/>
    <s v=""/>
    <n v="3000000"/>
    <n v="9677.4193548387102"/>
    <n v="750000"/>
    <s v="COMPRA"/>
  </r>
  <r>
    <s v="Piso en calle de San Roque  Malasaña-Universidad1104"/>
    <x v="0"/>
    <n v="688800"/>
    <x v="3"/>
    <n v="106"/>
    <x v="3"/>
    <x v="5"/>
    <x v="1"/>
    <x v="2"/>
    <x v="0"/>
    <s v=""/>
    <n v="688800"/>
    <n v="6498.1132075471696"/>
    <n v="344400"/>
    <s v="COMPRA"/>
  </r>
  <r>
    <s v="Piso en Gran Plaza - Marqués de Pickman - Ciudad Jardín  Sevilla165"/>
    <x v="2"/>
    <n v="269000"/>
    <x v="3"/>
    <n v="163"/>
    <x v="3"/>
    <x v="2"/>
    <x v="2"/>
    <x v="2"/>
    <x v="1"/>
    <s v=""/>
    <n v="269000"/>
    <n v="1650.3067484662577"/>
    <n v="134500"/>
    <s v="COMPRA"/>
  </r>
  <r>
    <s v="Piso en Bernabéu-Hispanoamérica  Madrid1106"/>
    <x v="0"/>
    <n v="2250000"/>
    <x v="1"/>
    <n v="419"/>
    <x v="3"/>
    <x v="5"/>
    <x v="1"/>
    <x v="2"/>
    <x v="0"/>
    <s v=""/>
    <n v="2250000"/>
    <n v="5369.9284009546536"/>
    <n v="450000"/>
    <s v="COMPRA"/>
  </r>
  <r>
    <s v="Piso en Bernabéu-Hispanoamérica  Madrid1107"/>
    <x v="0"/>
    <n v="2250000"/>
    <x v="1"/>
    <n v="419"/>
    <x v="3"/>
    <x v="5"/>
    <x v="1"/>
    <x v="2"/>
    <x v="0"/>
    <s v=""/>
    <n v="2250000"/>
    <n v="5369.9284009546536"/>
    <n v="450000"/>
    <s v="COMPRA"/>
  </r>
  <r>
    <s v="Piso en Parque de los Principes - Calle Niebla  Sevilla166"/>
    <x v="2"/>
    <n v="215000"/>
    <x v="2"/>
    <n v="67"/>
    <x v="3"/>
    <x v="2"/>
    <x v="2"/>
    <x v="2"/>
    <x v="1"/>
    <s v=""/>
    <n v="215000"/>
    <n v="3208.9552238805968"/>
    <n v="71666.666666666672"/>
    <s v="COMPRA"/>
  </r>
  <r>
    <s v="Piso en Purisima Concepcion  Centro - Doña Mercedes168"/>
    <x v="2"/>
    <n v="159500"/>
    <x v="2"/>
    <n v="114"/>
    <x v="3"/>
    <x v="2"/>
    <x v="2"/>
    <x v="2"/>
    <x v="1"/>
    <s v=""/>
    <n v="159500"/>
    <n v="1399.1228070175439"/>
    <n v="53166.666666666664"/>
    <s v="COMPRA"/>
  </r>
  <r>
    <s v="Piso en San Julián  Sevilla169"/>
    <x v="2"/>
    <n v="230000"/>
    <x v="2"/>
    <n v="77"/>
    <x v="3"/>
    <x v="2"/>
    <x v="2"/>
    <x v="2"/>
    <x v="1"/>
    <s v=""/>
    <n v="230000"/>
    <n v="2987.0129870129872"/>
    <n v="76666.666666666672"/>
    <s v="COMPRA"/>
  </r>
  <r>
    <s v="Piso en Santa Lucía  San Julián170"/>
    <x v="2"/>
    <n v="220000"/>
    <x v="3"/>
    <n v="69"/>
    <x v="3"/>
    <x v="2"/>
    <x v="2"/>
    <x v="2"/>
    <x v="1"/>
    <s v=""/>
    <n v="220000"/>
    <n v="3188.4057971014495"/>
    <n v="110000"/>
    <s v="COMPRA"/>
  </r>
  <r>
    <s v="Ático en avenida Alcaldesa María Regla Jiménez  Espartinas Pueblo171"/>
    <x v="2"/>
    <n v="135000"/>
    <x v="2"/>
    <n v="100"/>
    <x v="3"/>
    <x v="2"/>
    <x v="2"/>
    <x v="2"/>
    <x v="1"/>
    <s v=""/>
    <n v="135000"/>
    <n v="1350"/>
    <n v="45000"/>
    <s v="COMPRA"/>
  </r>
  <r>
    <s v="Piso en calle Jesús del Gran Poder  Centro172"/>
    <x v="2"/>
    <n v="168500"/>
    <x v="3"/>
    <n v="120"/>
    <x v="3"/>
    <x v="2"/>
    <x v="2"/>
    <x v="2"/>
    <x v="1"/>
    <s v=""/>
    <n v="168500"/>
    <n v="1404.1666666666667"/>
    <n v="84250"/>
    <s v="COMPRA"/>
  </r>
  <r>
    <s v="Ático en camino de los Jardines  151114"/>
    <x v="0"/>
    <n v="1750000"/>
    <x v="4"/>
    <n v="237"/>
    <x v="3"/>
    <x v="5"/>
    <x v="1"/>
    <x v="2"/>
    <x v="0"/>
    <s v=""/>
    <n v="1750000"/>
    <n v="7383.9662447257388"/>
    <n v="437500"/>
    <s v="COMPRA"/>
  </r>
  <r>
    <s v="Piso en El Soto de la Moraleja  La Moraleja1115"/>
    <x v="0"/>
    <n v="1515000"/>
    <x v="4"/>
    <n v="220"/>
    <x v="3"/>
    <x v="5"/>
    <x v="1"/>
    <x v="2"/>
    <x v="0"/>
    <s v=""/>
    <n v="1515000"/>
    <n v="6886.363636363636"/>
    <n v="378750"/>
    <s v="COMPRA"/>
  </r>
  <r>
    <s v="Ático en camino de los Jardines  71116"/>
    <x v="0"/>
    <n v="1550000"/>
    <x v="2"/>
    <n v="270"/>
    <x v="3"/>
    <x v="5"/>
    <x v="1"/>
    <x v="2"/>
    <x v="0"/>
    <s v=""/>
    <n v="1550000"/>
    <n v="5740.7407407407409"/>
    <n v="516666.66666666669"/>
    <s v="COMPRA"/>
  </r>
  <r>
    <s v="Dúplex en calle del Rosario  Valdetorres de Jarama1344"/>
    <x v="0"/>
    <n v="230000"/>
    <x v="3"/>
    <n v="85"/>
    <x v="3"/>
    <x v="2"/>
    <x v="2"/>
    <x v="2"/>
    <x v="1"/>
    <s v=""/>
    <n v="230000"/>
    <n v="2705.8823529411766"/>
    <n v="115000"/>
    <s v="COMPRA"/>
  </r>
  <r>
    <s v="Piso en calle Tenerías  Guardia Civil - Zona Industrial1118"/>
    <x v="0"/>
    <n v="255000"/>
    <x v="3"/>
    <n v="93"/>
    <x v="3"/>
    <x v="5"/>
    <x v="1"/>
    <x v="2"/>
    <x v="0"/>
    <s v=""/>
    <n v="255000"/>
    <n v="2741.9354838709678"/>
    <n v="127500"/>
    <s v="COMPRA"/>
  </r>
  <r>
    <s v="Ático en avenida Luis García Cedecera  91119"/>
    <x v="0"/>
    <n v="2000000"/>
    <x v="2"/>
    <n v="158"/>
    <x v="3"/>
    <x v="5"/>
    <x v="1"/>
    <x v="2"/>
    <x v="0"/>
    <s v=""/>
    <n v="2000000"/>
    <n v="12658.227848101265"/>
    <n v="666666.66666666663"/>
    <s v="COMPRA"/>
  </r>
  <r>
    <s v="Piso en calle Río Jarama  Suroeste1345"/>
    <x v="0"/>
    <n v="179900"/>
    <x v="2"/>
    <n v="74"/>
    <x v="3"/>
    <x v="2"/>
    <x v="2"/>
    <x v="2"/>
    <x v="1"/>
    <s v=""/>
    <n v="179900"/>
    <n v="2431.0810810810813"/>
    <n v="59966.666666666664"/>
    <s v="COMPRA"/>
  </r>
  <r>
    <s v="Piso en calle del Doctor Rivas  Casco Antiguo norte1347"/>
    <x v="0"/>
    <n v="147000"/>
    <x v="3"/>
    <n v="71"/>
    <x v="3"/>
    <x v="2"/>
    <x v="2"/>
    <x v="2"/>
    <x v="1"/>
    <s v=""/>
    <n v="147000"/>
    <n v="2070.4225352112676"/>
    <n v="73500"/>
    <s v="COMPRA"/>
  </r>
  <r>
    <s v="Piso en San Isidro  Getafe1349"/>
    <x v="0"/>
    <n v="176000"/>
    <x v="3"/>
    <n v="67"/>
    <x v="3"/>
    <x v="2"/>
    <x v="2"/>
    <x v="2"/>
    <x v="1"/>
    <s v=""/>
    <n v="176000"/>
    <n v="2626.8656716417909"/>
    <n v="88000"/>
    <s v="COMPRA"/>
  </r>
  <r>
    <s v="Piso en calle Campoamor  Centro - Ayuntamiento1351"/>
    <x v="0"/>
    <n v="219900"/>
    <x v="2"/>
    <n v="84"/>
    <x v="3"/>
    <x v="2"/>
    <x v="2"/>
    <x v="2"/>
    <x v="1"/>
    <s v=""/>
    <n v="219900"/>
    <n v="2617.8571428571427"/>
    <n v="73300"/>
    <s v="COMPRA"/>
  </r>
  <r>
    <s v="Piso en calle Alcolea  81352"/>
    <x v="0"/>
    <n v="149900"/>
    <x v="2"/>
    <n v="62"/>
    <x v="3"/>
    <x v="2"/>
    <x v="2"/>
    <x v="2"/>
    <x v="1"/>
    <s v=""/>
    <n v="149900"/>
    <n v="2417.7419354838707"/>
    <n v="49966.666666666664"/>
    <s v="COMPRA"/>
  </r>
  <r>
    <s v="Piso en calle de los Carrilejos  Centro1354"/>
    <x v="0"/>
    <n v="370000"/>
    <x v="4"/>
    <n v="136"/>
    <x v="3"/>
    <x v="2"/>
    <x v="2"/>
    <x v="2"/>
    <x v="1"/>
    <s v=""/>
    <n v="370000"/>
    <n v="2720.5882352941176"/>
    <n v="92500"/>
    <s v="COMPRA"/>
  </r>
  <r>
    <s v="Dúplex en calle del Hachero  San Diego1355"/>
    <x v="0"/>
    <n v="165000"/>
    <x v="3"/>
    <n v="55"/>
    <x v="3"/>
    <x v="2"/>
    <x v="2"/>
    <x v="2"/>
    <x v="1"/>
    <s v=""/>
    <n v="165000"/>
    <n v="3000"/>
    <n v="82500"/>
    <s v="COMPRA"/>
  </r>
  <r>
    <s v="Piso en Corredera Alta de San Pablo  Malasaña-Universidad1357"/>
    <x v="0"/>
    <n v="985000"/>
    <x v="2"/>
    <n v="128"/>
    <x v="3"/>
    <x v="2"/>
    <x v="2"/>
    <x v="2"/>
    <x v="1"/>
    <s v=""/>
    <n v="985000"/>
    <n v="7695.3125"/>
    <n v="328333.33333333331"/>
    <s v="COMPRA"/>
  </r>
  <r>
    <s v="Piso en calle de la Laguna  Vista Alegre1359"/>
    <x v="0"/>
    <n v="315000"/>
    <x v="4"/>
    <n v="96"/>
    <x v="3"/>
    <x v="2"/>
    <x v="2"/>
    <x v="2"/>
    <x v="1"/>
    <s v=""/>
    <n v="315000"/>
    <n v="3281.25"/>
    <n v="78750"/>
    <s v="COMPRA"/>
  </r>
  <r>
    <s v="Piso en Casco Antiguo  Leganés1360"/>
    <x v="0"/>
    <n v="374900"/>
    <x v="4"/>
    <n v="137"/>
    <x v="3"/>
    <x v="2"/>
    <x v="2"/>
    <x v="2"/>
    <x v="1"/>
    <s v=""/>
    <n v="374900"/>
    <n v="2736.4963503649633"/>
    <n v="93725"/>
    <s v="COMPRA"/>
  </r>
  <r>
    <s v="Ático en calle del Castillo  Manzanares el Real967"/>
    <x v="0"/>
    <n v="199900"/>
    <x v="3"/>
    <n v="60"/>
    <x v="3"/>
    <x v="5"/>
    <x v="2"/>
    <x v="2"/>
    <x v="0"/>
    <s v=""/>
    <n v="199900"/>
    <n v="3331.6666666666665"/>
    <n v="99950"/>
    <s v="COMPRA"/>
  </r>
  <r>
    <s v="Piso en camino de los Jardines  La Moraleja urbanización1361"/>
    <x v="0"/>
    <n v="1600000"/>
    <x v="4"/>
    <n v="322"/>
    <x v="3"/>
    <x v="2"/>
    <x v="2"/>
    <x v="2"/>
    <x v="1"/>
    <s v=""/>
    <n v="1600000"/>
    <n v="4968.9440993788821"/>
    <n v="400000"/>
    <s v="COMPRA"/>
  </r>
  <r>
    <s v="Dúplex en calle de Ramón y Cajal  Miraflores de la Sierra1362"/>
    <x v="0"/>
    <n v="268000"/>
    <x v="4"/>
    <n v="148"/>
    <x v="3"/>
    <x v="2"/>
    <x v="2"/>
    <x v="2"/>
    <x v="1"/>
    <s v=""/>
    <n v="268000"/>
    <n v="1810.8108108108108"/>
    <n v="67000"/>
    <s v="COMPRA"/>
  </r>
  <r>
    <s v="Piso en avenida de los Andes  La Avanzada - La Cueva1363"/>
    <x v="0"/>
    <n v="220000"/>
    <x v="2"/>
    <n v="95"/>
    <x v="3"/>
    <x v="2"/>
    <x v="2"/>
    <x v="2"/>
    <x v="1"/>
    <s v=""/>
    <n v="220000"/>
    <n v="2315.7894736842104"/>
    <n v="73333.333333333328"/>
    <s v="COMPRA"/>
  </r>
  <r>
    <s v="Dúplex en Zona Monte el Pilar  Majadahonda971"/>
    <x v="0"/>
    <n v="1100000"/>
    <x v="2"/>
    <n v="228"/>
    <x v="3"/>
    <x v="5"/>
    <x v="2"/>
    <x v="2"/>
    <x v="0"/>
    <s v=""/>
    <n v="1100000"/>
    <n v="4824.5614035087719"/>
    <n v="366666.66666666669"/>
    <s v="COMPRA"/>
  </r>
  <r>
    <s v="Dúplex en Serranillos del Valle 1364"/>
    <x v="0"/>
    <n v="225000"/>
    <x v="3"/>
    <n v="126"/>
    <x v="3"/>
    <x v="2"/>
    <x v="2"/>
    <x v="2"/>
    <x v="1"/>
    <s v=""/>
    <n v="225000"/>
    <n v="1785.7142857142858"/>
    <n v="112500"/>
    <s v="COMPRA"/>
  </r>
  <r>
    <s v="Piso en calle Colón  Casco Antiguo1366"/>
    <x v="0"/>
    <n v="230000"/>
    <x v="2"/>
    <n v="96"/>
    <x v="3"/>
    <x v="2"/>
    <x v="2"/>
    <x v="2"/>
    <x v="1"/>
    <s v=""/>
    <n v="230000"/>
    <n v="2395.8333333333335"/>
    <n v="76666.666666666672"/>
    <s v="COMPRA"/>
  </r>
  <r>
    <s v="Piso en calle Álamo  La Cárcaba - El Encinar - Montemolinos1367"/>
    <x v="0"/>
    <n v="275000"/>
    <x v="2"/>
    <n v="126"/>
    <x v="3"/>
    <x v="2"/>
    <x v="2"/>
    <x v="2"/>
    <x v="1"/>
    <s v=""/>
    <n v="275000"/>
    <n v="2182.5396825396824"/>
    <n v="91666.666666666672"/>
    <s v="COMPRA"/>
  </r>
  <r>
    <s v="Piso en calle de los Depósitos  Universidad975"/>
    <x v="0"/>
    <n v="329999"/>
    <x v="2"/>
    <n v="132"/>
    <x v="3"/>
    <x v="5"/>
    <x v="2"/>
    <x v="2"/>
    <x v="2"/>
    <s v=""/>
    <n v="329999"/>
    <n v="2499.992424242424"/>
    <n v="109999.66666666667"/>
    <s v="COMPRA"/>
  </r>
  <r>
    <s v="Piso en Malasaña-Universidad  Madrid1369"/>
    <x v="0"/>
    <n v="690000"/>
    <x v="1"/>
    <n v="132"/>
    <x v="3"/>
    <x v="2"/>
    <x v="2"/>
    <x v="2"/>
    <x v="1"/>
    <s v=""/>
    <n v="690000"/>
    <n v="5227.272727272727"/>
    <n v="138000"/>
    <s v="COMPRA"/>
  </r>
  <r>
    <s v="Piso en Centro - Casco Histórico  San Lorenzo de El Escorial1371"/>
    <x v="0"/>
    <n v="345000"/>
    <x v="2"/>
    <n v="130"/>
    <x v="3"/>
    <x v="2"/>
    <x v="2"/>
    <x v="2"/>
    <x v="1"/>
    <s v=""/>
    <n v="345000"/>
    <n v="2653.8461538461538"/>
    <n v="115000"/>
    <s v="COMPRA"/>
  </r>
  <r>
    <s v="Piso en calle de San Isidro  Talamanca de Jarama1372"/>
    <x v="0"/>
    <n v="179000"/>
    <x v="2"/>
    <n v="80"/>
    <x v="3"/>
    <x v="2"/>
    <x v="2"/>
    <x v="2"/>
    <x v="1"/>
    <s v=""/>
    <n v="179000"/>
    <n v="2237.5"/>
    <n v="59666.666666666664"/>
    <s v="COMPRA"/>
  </r>
  <r>
    <s v="Piso en avenida de Bellavista  7173"/>
    <x v="2"/>
    <n v="197000"/>
    <x v="2"/>
    <n v="106"/>
    <x v="3"/>
    <x v="2"/>
    <x v="1"/>
    <x v="1"/>
    <x v="1"/>
    <s v=""/>
    <n v="197000"/>
    <n v="1858.4905660377358"/>
    <n v="65666.666666666672"/>
    <s v="COMPRA"/>
  </r>
  <r>
    <s v="Piso en avenida del Guadalquivir  Vista Azul - Consolación174"/>
    <x v="2"/>
    <n v="128000"/>
    <x v="3"/>
    <n v="60"/>
    <x v="3"/>
    <x v="2"/>
    <x v="1"/>
    <x v="1"/>
    <x v="1"/>
    <s v=""/>
    <n v="128000"/>
    <n v="2133.3333333333335"/>
    <n v="64000"/>
    <s v="COMPRA"/>
  </r>
  <r>
    <s v="Piso en calle de Abtao  221330"/>
    <x v="0"/>
    <n v="389900"/>
    <x v="3"/>
    <n v="50"/>
    <x v="3"/>
    <x v="2"/>
    <x v="1"/>
    <x v="1"/>
    <x v="1"/>
    <s v=""/>
    <n v="389900"/>
    <n v="7798"/>
    <n v="194950"/>
    <s v="COMPRA"/>
  </r>
  <r>
    <s v="Piso en Casco Antiguo  Leganés1331"/>
    <x v="0"/>
    <n v="239000"/>
    <x v="2"/>
    <n v="95"/>
    <x v="3"/>
    <x v="2"/>
    <x v="1"/>
    <x v="1"/>
    <x v="1"/>
    <s v=""/>
    <n v="239000"/>
    <n v="2515.7894736842104"/>
    <n v="79666.666666666672"/>
    <s v="COMPRA"/>
  </r>
  <r>
    <s v="Piso en Sainz De Baranda  Ibiza1334"/>
    <x v="0"/>
    <n v="828000"/>
    <x v="2"/>
    <n v="94"/>
    <x v="3"/>
    <x v="2"/>
    <x v="1"/>
    <x v="1"/>
    <x v="1"/>
    <s v=""/>
    <n v="828000"/>
    <n v="8808.510638297872"/>
    <n v="276000"/>
    <s v="COMPRA"/>
  </r>
  <r>
    <s v="Piso en Palacio  Madrid1335"/>
    <x v="0"/>
    <n v="420000"/>
    <x v="8"/>
    <n v="43"/>
    <x v="3"/>
    <x v="2"/>
    <x v="1"/>
    <x v="1"/>
    <x v="1"/>
    <s v=""/>
    <n v="420000"/>
    <n v="9767.4418604651164"/>
    <n v="420000"/>
    <s v="COMPRA"/>
  </r>
  <r>
    <s v="Piso en Sainz De Baranda  Ibiza1338"/>
    <x v="0"/>
    <n v="828000"/>
    <x v="2"/>
    <n v="94"/>
    <x v="3"/>
    <x v="2"/>
    <x v="1"/>
    <x v="1"/>
    <x v="1"/>
    <s v=""/>
    <n v="828000"/>
    <n v="8808.510638297872"/>
    <n v="276000"/>
    <s v="COMPRA"/>
  </r>
  <r>
    <s v="Piso en Nuevos Ministerios-Ríos Rosas  Madrid1339"/>
    <x v="0"/>
    <n v="1220000"/>
    <x v="2"/>
    <n v="179"/>
    <x v="3"/>
    <x v="2"/>
    <x v="1"/>
    <x v="1"/>
    <x v="1"/>
    <s v=""/>
    <n v="1220000"/>
    <n v="6815.6424581005585"/>
    <n v="406666.66666666669"/>
    <s v="COMPRA"/>
  </r>
  <r>
    <s v="Piso en Nuevos Ministerios-Ríos Rosas  Madrid1340"/>
    <x v="0"/>
    <n v="1220000"/>
    <x v="2"/>
    <n v="179"/>
    <x v="3"/>
    <x v="2"/>
    <x v="1"/>
    <x v="1"/>
    <x v="1"/>
    <s v=""/>
    <n v="1220000"/>
    <n v="6815.6424581005585"/>
    <n v="406666.66666666669"/>
    <s v="COMPRA"/>
  </r>
  <r>
    <s v="Piso en Nuevos Ministerios-Ríos Rosas  Madrid1341"/>
    <x v="0"/>
    <n v="1220000"/>
    <x v="2"/>
    <n v="179"/>
    <x v="3"/>
    <x v="2"/>
    <x v="1"/>
    <x v="1"/>
    <x v="1"/>
    <s v=""/>
    <n v="1220000"/>
    <n v="6815.6424581005585"/>
    <n v="406666.66666666669"/>
    <s v="COMPRA"/>
  </r>
  <r>
    <s v="Dúplex en avenida de Severo Ochoa  Vega de la Moraleja954"/>
    <x v="0"/>
    <n v="325000"/>
    <x v="8"/>
    <n v="90"/>
    <x v="3"/>
    <x v="5"/>
    <x v="1"/>
    <x v="1"/>
    <x v="0"/>
    <s v=""/>
    <n v="325000"/>
    <n v="3611.1111111111113"/>
    <n v="325000"/>
    <s v="COMPRA"/>
  </r>
  <r>
    <s v="Dúplex en avenida de Severo Ochoa  Vega de la Moraleja955"/>
    <x v="0"/>
    <n v="325000"/>
    <x v="8"/>
    <n v="90"/>
    <x v="3"/>
    <x v="5"/>
    <x v="1"/>
    <x v="1"/>
    <x v="0"/>
    <s v=""/>
    <n v="325000"/>
    <n v="3611.1111111111113"/>
    <n v="325000"/>
    <s v="COMPRA"/>
  </r>
  <r>
    <s v="Piso en Calle Betis - Pagés del Corro  Sevilla176"/>
    <x v="2"/>
    <n v="175000"/>
    <x v="8"/>
    <n v="53"/>
    <x v="3"/>
    <x v="2"/>
    <x v="2"/>
    <x v="1"/>
    <x v="1"/>
    <s v=""/>
    <n v="175000"/>
    <n v="3301.8867924528304"/>
    <n v="175000"/>
    <s v="COMPRA"/>
  </r>
  <r>
    <s v="Piso en calle de José Ortega y Gasset  Lista1329"/>
    <x v="0"/>
    <n v="845000"/>
    <x v="3"/>
    <n v="70"/>
    <x v="3"/>
    <x v="2"/>
    <x v="2"/>
    <x v="1"/>
    <x v="1"/>
    <s v=""/>
    <n v="845000"/>
    <n v="12071.428571428571"/>
    <n v="422500"/>
    <s v="COMPRA"/>
  </r>
  <r>
    <s v="Piso en avenida José Rodríguez de la Borbolla  Entrenúcleos179"/>
    <x v="2"/>
    <n v="246500"/>
    <x v="4"/>
    <n v="142"/>
    <x v="3"/>
    <x v="4"/>
    <x v="1"/>
    <x v="2"/>
    <x v="1"/>
    <s v=""/>
    <n v="246500"/>
    <n v="1735.9154929577464"/>
    <n v="61625"/>
    <s v="COMPRA"/>
  </r>
  <r>
    <s v="Piso en calle Tarso  San Pablo180"/>
    <x v="2"/>
    <n v="402500"/>
    <x v="2"/>
    <n v="123"/>
    <x v="3"/>
    <x v="4"/>
    <x v="1"/>
    <x v="2"/>
    <x v="1"/>
    <s v=""/>
    <n v="402500"/>
    <n v="3272.3577235772359"/>
    <n v="134166.66666666666"/>
    <s v="COMPRA"/>
  </r>
  <r>
    <s v="Piso en calle Tarso  San Pablo181"/>
    <x v="2"/>
    <n v="473000"/>
    <x v="4"/>
    <n v="151"/>
    <x v="3"/>
    <x v="4"/>
    <x v="1"/>
    <x v="2"/>
    <x v="1"/>
    <s v=""/>
    <n v="473000"/>
    <n v="3132.4503311258277"/>
    <n v="118250"/>
    <s v="COMPRA"/>
  </r>
  <r>
    <s v="Dúplex en Lumbreras  35184"/>
    <x v="2"/>
    <n v="575000"/>
    <x v="2"/>
    <n v="120"/>
    <x v="3"/>
    <x v="4"/>
    <x v="1"/>
    <x v="2"/>
    <x v="1"/>
    <s v=""/>
    <n v="575000"/>
    <n v="4791.666666666667"/>
    <n v="191666.66666666666"/>
    <s v="COMPRA"/>
  </r>
  <r>
    <s v="Piso en Los Molinos  Getafe962"/>
    <x v="0"/>
    <n v="359500"/>
    <x v="2"/>
    <n v="105"/>
    <x v="3"/>
    <x v="5"/>
    <x v="1"/>
    <x v="1"/>
    <x v="0"/>
    <s v=""/>
    <n v="359500"/>
    <n v="3423.8095238095239"/>
    <n v="119833.33333333333"/>
    <s v="COMPRA"/>
  </r>
  <r>
    <s v="Piso en avenida de Jerez  s/n188"/>
    <x v="2"/>
    <n v="460000"/>
    <x v="2"/>
    <n v="115"/>
    <x v="3"/>
    <x v="4"/>
    <x v="1"/>
    <x v="2"/>
    <x v="1"/>
    <s v=""/>
    <n v="460000"/>
    <n v="4000"/>
    <n v="153333.33333333334"/>
    <s v="COMPRA"/>
  </r>
  <r>
    <s v="Piso en avenida de Kansas City  Santa Clara189"/>
    <x v="2"/>
    <n v="190000"/>
    <x v="8"/>
    <n v="52"/>
    <x v="3"/>
    <x v="4"/>
    <x v="1"/>
    <x v="2"/>
    <x v="1"/>
    <s v=""/>
    <n v="190000"/>
    <n v="3653.8461538461538"/>
    <n v="190000"/>
    <s v="COMPRA"/>
  </r>
  <r>
    <s v="Piso en calle Creta  Palmas Altas270"/>
    <x v="2"/>
    <n v="189500"/>
    <x v="8"/>
    <n v="67"/>
    <x v="3"/>
    <x v="3"/>
    <x v="1"/>
    <x v="2"/>
    <x v="0"/>
    <s v=""/>
    <n v="189500"/>
    <n v="2828.3582089552237"/>
    <n v="189500"/>
    <s v="COMPRA"/>
  </r>
  <r>
    <s v="Ático en José Payán  415"/>
    <x v="2"/>
    <n v="189900"/>
    <x v="3"/>
    <n v="88"/>
    <x v="3"/>
    <x v="3"/>
    <x v="1"/>
    <x v="2"/>
    <x v="2"/>
    <m/>
    <n v="189900"/>
    <n v="2157.9545454545455"/>
    <n v="94950"/>
    <s v="COMPRA"/>
  </r>
  <r>
    <s v="Piso en calle Juan Antonio Cavestany  Luis Montoto - Santa Justa10"/>
    <x v="2"/>
    <n v="400000"/>
    <x v="2"/>
    <n v="117"/>
    <x v="3"/>
    <x v="3"/>
    <x v="1"/>
    <x v="2"/>
    <x v="2"/>
    <m/>
    <n v="400000"/>
    <n v="3418.8034188034189"/>
    <n v="133333.33333333334"/>
    <s v="COMPRA"/>
  </r>
  <r>
    <s v="Piso en calle Juan Antonio Cavestany  Luis Montoto - Santa Justa11"/>
    <x v="2"/>
    <n v="400000"/>
    <x v="2"/>
    <n v="117"/>
    <x v="3"/>
    <x v="3"/>
    <x v="1"/>
    <x v="2"/>
    <x v="2"/>
    <m/>
    <n v="400000"/>
    <n v="3418.8034188034189"/>
    <n v="133333.33333333334"/>
    <s v="COMPRA"/>
  </r>
  <r>
    <s v="Ático en calle Poetisa Mariquita Fuentes  s/n271"/>
    <x v="2"/>
    <n v="264500"/>
    <x v="2"/>
    <n v="105"/>
    <x v="3"/>
    <x v="3"/>
    <x v="1"/>
    <x v="2"/>
    <x v="0"/>
    <s v=""/>
    <n v="264500"/>
    <n v="2519.0476190476193"/>
    <n v="88166.666666666672"/>
    <s v="COMPRA"/>
  </r>
  <r>
    <s v="Ático en Columbretes  s/n272"/>
    <x v="2"/>
    <n v="306000"/>
    <x v="4"/>
    <n v="187"/>
    <x v="3"/>
    <x v="3"/>
    <x v="1"/>
    <x v="2"/>
    <x v="0"/>
    <s v=""/>
    <n v="306000"/>
    <n v="1636.3636363636363"/>
    <n v="76500"/>
    <s v="COMPRA"/>
  </r>
  <r>
    <s v="Piso en avenida Pablo Fernández Viagas  s/n273"/>
    <x v="2"/>
    <n v="185000"/>
    <x v="3"/>
    <n v="90"/>
    <x v="3"/>
    <x v="3"/>
    <x v="1"/>
    <x v="2"/>
    <x v="0"/>
    <s v=""/>
    <n v="185000"/>
    <n v="2055.5555555555557"/>
    <n v="92500"/>
    <s v="COMPRA"/>
  </r>
  <r>
    <s v="Piso en avenida San Francisco Javier  Nervión274"/>
    <x v="2"/>
    <n v="450000"/>
    <x v="2"/>
    <n v="118"/>
    <x v="3"/>
    <x v="3"/>
    <x v="1"/>
    <x v="2"/>
    <x v="0"/>
    <s v=""/>
    <n v="450000"/>
    <n v="3813.5593220338983"/>
    <n v="150000"/>
    <s v="COMPRA"/>
  </r>
  <r>
    <s v="Piso en avenida Manuel Clavero Arévalo  1194"/>
    <x v="2"/>
    <n v="216000"/>
    <x v="2"/>
    <n v="116"/>
    <x v="3"/>
    <x v="4"/>
    <x v="1"/>
    <x v="2"/>
    <x v="1"/>
    <s v=""/>
    <n v="216000"/>
    <n v="1862.0689655172414"/>
    <n v="72000"/>
    <s v="COMPRA"/>
  </r>
  <r>
    <s v="Piso en avenida Manuel Clavero Arévalo  1195"/>
    <x v="2"/>
    <n v="191100"/>
    <x v="3"/>
    <n v="94"/>
    <x v="3"/>
    <x v="4"/>
    <x v="1"/>
    <x v="2"/>
    <x v="1"/>
    <s v=""/>
    <n v="191100"/>
    <n v="2032.9787234042553"/>
    <n v="95550"/>
    <s v="COMPRA"/>
  </r>
  <r>
    <s v="Piso en avenida Vial  73277"/>
    <x v="2"/>
    <n v="228500"/>
    <x v="2"/>
    <n v="92"/>
    <x v="3"/>
    <x v="3"/>
    <x v="1"/>
    <x v="2"/>
    <x v="0"/>
    <s v=""/>
    <n v="228500"/>
    <n v="2483.695652173913"/>
    <n v="76166.666666666672"/>
    <s v="COMPRA"/>
  </r>
  <r>
    <s v="Piso en calle Chipre  Los Bermejales278"/>
    <x v="2"/>
    <n v="240000"/>
    <x v="2"/>
    <n v="86"/>
    <x v="3"/>
    <x v="3"/>
    <x v="1"/>
    <x v="2"/>
    <x v="0"/>
    <s v=""/>
    <n v="240000"/>
    <n v="2790.6976744186045"/>
    <n v="80000"/>
    <s v="COMPRA"/>
  </r>
  <r>
    <s v="Piso en calle Alfonso de Orleans y Borbón  Tablada201"/>
    <x v="2"/>
    <n v="315000"/>
    <x v="4"/>
    <n v="130"/>
    <x v="3"/>
    <x v="4"/>
    <x v="1"/>
    <x v="2"/>
    <x v="1"/>
    <s v=""/>
    <n v="315000"/>
    <n v="2423.0769230769229"/>
    <n v="78750"/>
    <s v="COMPRA"/>
  </r>
  <r>
    <s v="Piso en calle Antonia Díaz  Centro - Doña Mercedes202"/>
    <x v="2"/>
    <n v="150000"/>
    <x v="8"/>
    <n v="73"/>
    <x v="3"/>
    <x v="4"/>
    <x v="1"/>
    <x v="2"/>
    <x v="1"/>
    <s v=""/>
    <n v="150000"/>
    <n v="2054.794520547945"/>
    <n v="150000"/>
    <s v="COMPRA"/>
  </r>
  <r>
    <s v="Piso en calle Estrella Sirio  Pino Montano203"/>
    <x v="2"/>
    <n v="149000"/>
    <x v="4"/>
    <n v="109"/>
    <x v="3"/>
    <x v="4"/>
    <x v="1"/>
    <x v="2"/>
    <x v="1"/>
    <s v=""/>
    <n v="149000"/>
    <n v="1366.9724770642201"/>
    <n v="37250"/>
    <s v="COMPRA"/>
  </r>
  <r>
    <s v="Piso en Entrenúcleos  Dos Hermanas282"/>
    <x v="2"/>
    <n v="288000"/>
    <x v="4"/>
    <n v="137"/>
    <x v="3"/>
    <x v="3"/>
    <x v="1"/>
    <x v="2"/>
    <x v="0"/>
    <s v=""/>
    <n v="288000"/>
    <n v="2102.1897810218979"/>
    <n v="72000"/>
    <s v="COMPRA"/>
  </r>
  <r>
    <s v="Piso en Entrenúcleos  Dos Hermanas283"/>
    <x v="2"/>
    <n v="273000"/>
    <x v="4"/>
    <n v="137"/>
    <x v="3"/>
    <x v="3"/>
    <x v="1"/>
    <x v="2"/>
    <x v="0"/>
    <s v=""/>
    <n v="273000"/>
    <n v="1992.7007299270074"/>
    <n v="68250"/>
    <s v="COMPRA"/>
  </r>
  <r>
    <s v="Piso en José López Guisado  s/n284"/>
    <x v="2"/>
    <n v="221900"/>
    <x v="4"/>
    <n v="125"/>
    <x v="3"/>
    <x v="3"/>
    <x v="1"/>
    <x v="2"/>
    <x v="0"/>
    <s v=""/>
    <n v="221900"/>
    <n v="1775.2"/>
    <n v="55475"/>
    <s v="COMPRA"/>
  </r>
  <r>
    <s v="Piso en calle Luis Montoto  142204"/>
    <x v="2"/>
    <n v="512000"/>
    <x v="2"/>
    <n v="128"/>
    <x v="3"/>
    <x v="4"/>
    <x v="1"/>
    <x v="2"/>
    <x v="1"/>
    <s v=""/>
    <n v="512000"/>
    <n v="4000"/>
    <n v="170666.66666666666"/>
    <s v="COMPRA"/>
  </r>
  <r>
    <s v="Piso en Zona Avenida de Europa  Montequinto286"/>
    <x v="2"/>
    <n v="245000"/>
    <x v="2"/>
    <n v="106"/>
    <x v="3"/>
    <x v="3"/>
    <x v="1"/>
    <x v="2"/>
    <x v="0"/>
    <s v=""/>
    <n v="245000"/>
    <n v="2311.3207547169814"/>
    <n v="81666.666666666672"/>
    <s v="COMPRA"/>
  </r>
  <r>
    <s v="Piso en avenida de la Navegación  s/n287"/>
    <x v="2"/>
    <n v="195000"/>
    <x v="3"/>
    <n v="75"/>
    <x v="3"/>
    <x v="3"/>
    <x v="1"/>
    <x v="2"/>
    <x v="0"/>
    <s v=""/>
    <n v="195000"/>
    <n v="2600"/>
    <n v="97500"/>
    <s v="COMPRA"/>
  </r>
  <r>
    <s v="Ático en Altos del Olivar - El Caracol  Valdemoro856"/>
    <x v="0"/>
    <n v="245000"/>
    <x v="3"/>
    <n v="72"/>
    <x v="3"/>
    <x v="3"/>
    <x v="1"/>
    <x v="2"/>
    <x v="0"/>
    <s v=""/>
    <n v="245000"/>
    <n v="3402.7777777777778"/>
    <n v="122500"/>
    <s v="COMPRA"/>
  </r>
  <r>
    <s v="Piso en calle Luis Montoto  142205"/>
    <x v="2"/>
    <n v="578000"/>
    <x v="4"/>
    <n v="144"/>
    <x v="3"/>
    <x v="4"/>
    <x v="1"/>
    <x v="2"/>
    <x v="1"/>
    <s v=""/>
    <n v="578000"/>
    <n v="4013.8888888888887"/>
    <n v="144500"/>
    <s v="COMPRA"/>
  </r>
  <r>
    <s v="Piso en Sector Pintores  s/n858"/>
    <x v="0"/>
    <n v="570000"/>
    <x v="4"/>
    <n v="170"/>
    <x v="3"/>
    <x v="3"/>
    <x v="1"/>
    <x v="2"/>
    <x v="0"/>
    <s v=""/>
    <n v="570000"/>
    <n v="3352.9411764705883"/>
    <n v="142500"/>
    <s v="COMPRA"/>
  </r>
  <r>
    <s v="Piso en avenida del Manzanares  Comillas859"/>
    <x v="0"/>
    <n v="525000"/>
    <x v="2"/>
    <n v="99"/>
    <x v="3"/>
    <x v="3"/>
    <x v="1"/>
    <x v="2"/>
    <x v="2"/>
    <s v=""/>
    <n v="525000"/>
    <n v="5303.030303030303"/>
    <n v="175000"/>
    <s v="COMPRA"/>
  </r>
  <r>
    <s v="Piso en calle Maestro Guerrero  Ronda de Triana-Patrocinio-Turruñuelo206"/>
    <x v="2"/>
    <n v="285000"/>
    <x v="3"/>
    <n v="73"/>
    <x v="3"/>
    <x v="4"/>
    <x v="1"/>
    <x v="2"/>
    <x v="1"/>
    <s v=""/>
    <n v="285000"/>
    <n v="3904.1095890410961"/>
    <n v="142500"/>
    <s v="COMPRA"/>
  </r>
  <r>
    <s v="Piso en calle Francisco Rabal  V Centenario861"/>
    <x v="0"/>
    <n v="475000"/>
    <x v="4"/>
    <n v="125"/>
    <x v="3"/>
    <x v="3"/>
    <x v="1"/>
    <x v="2"/>
    <x v="0"/>
    <s v=""/>
    <n v="475000"/>
    <n v="3800"/>
    <n v="118750"/>
    <s v="COMPRA"/>
  </r>
  <r>
    <s v="Piso en calle Helsinki  Sur862"/>
    <x v="0"/>
    <n v="419900"/>
    <x v="4"/>
    <n v="123"/>
    <x v="3"/>
    <x v="3"/>
    <x v="1"/>
    <x v="2"/>
    <x v="0"/>
    <s v=""/>
    <n v="419900"/>
    <n v="3413.8211382113823"/>
    <n v="104975"/>
    <s v="COMPRA"/>
  </r>
  <r>
    <s v="Piso en calle Clavel  Norte - Universidad863"/>
    <x v="0"/>
    <n v="269000"/>
    <x v="3"/>
    <n v="70"/>
    <x v="3"/>
    <x v="3"/>
    <x v="1"/>
    <x v="2"/>
    <x v="0"/>
    <s v=""/>
    <n v="269000"/>
    <n v="3842.8571428571427"/>
    <n v="134500"/>
    <s v="COMPRA"/>
  </r>
  <r>
    <s v="Piso en calle Mijail Gorbachov  Vista Azul - Consolación208"/>
    <x v="2"/>
    <n v="149900"/>
    <x v="2"/>
    <n v="90"/>
    <x v="3"/>
    <x v="4"/>
    <x v="1"/>
    <x v="2"/>
    <x v="1"/>
    <s v=""/>
    <n v="149900"/>
    <n v="1665.5555555555557"/>
    <n v="49966.666666666664"/>
    <s v="COMPRA"/>
  </r>
  <r>
    <s v="Ático en calle de Pinto  Pintores-Ferial865"/>
    <x v="0"/>
    <n v="349999"/>
    <x v="2"/>
    <n v="146"/>
    <x v="3"/>
    <x v="3"/>
    <x v="1"/>
    <x v="2"/>
    <x v="0"/>
    <s v=""/>
    <n v="349999"/>
    <n v="2397.2534246575342"/>
    <n v="116666.33333333333"/>
    <s v="COMPRA"/>
  </r>
  <r>
    <s v="Piso en calle Rodríguez Marín  Santa Cruz - Alfalfa210"/>
    <x v="2"/>
    <n v="325000"/>
    <x v="3"/>
    <n v="82"/>
    <x v="3"/>
    <x v="4"/>
    <x v="1"/>
    <x v="2"/>
    <x v="1"/>
    <s v=""/>
    <n v="325000"/>
    <n v="3963.4146341463415"/>
    <n v="162500"/>
    <s v="COMPRA"/>
  </r>
  <r>
    <s v="Piso en calle Fernando VII  San José - Buenos Aires867"/>
    <x v="0"/>
    <n v="349900"/>
    <x v="2"/>
    <n v="147"/>
    <x v="3"/>
    <x v="3"/>
    <x v="1"/>
    <x v="2"/>
    <x v="0"/>
    <s v=""/>
    <n v="349900"/>
    <n v="2380.2721088435374"/>
    <n v="116633.33333333333"/>
    <s v="COMPRA"/>
  </r>
  <r>
    <s v="Piso en plaza Duque de Ahumada  Centro868"/>
    <x v="0"/>
    <n v="290000"/>
    <x v="2"/>
    <n v="101"/>
    <x v="3"/>
    <x v="3"/>
    <x v="1"/>
    <x v="2"/>
    <x v="0"/>
    <s v=""/>
    <n v="290000"/>
    <n v="2871.2871287128714"/>
    <n v="96666.666666666672"/>
    <s v="COMPRA"/>
  </r>
  <r>
    <s v="Piso en plaza Duque de Ahumada  Centro869"/>
    <x v="0"/>
    <n v="290000"/>
    <x v="2"/>
    <n v="101"/>
    <x v="3"/>
    <x v="3"/>
    <x v="1"/>
    <x v="2"/>
    <x v="0"/>
    <s v=""/>
    <n v="290000"/>
    <n v="2871.2871287128714"/>
    <n v="96666.666666666672"/>
    <s v="COMPRA"/>
  </r>
  <r>
    <s v="Piso en Centro  Fuenlabrada870"/>
    <x v="0"/>
    <n v="325000"/>
    <x v="2"/>
    <n v="103"/>
    <x v="3"/>
    <x v="3"/>
    <x v="1"/>
    <x v="2"/>
    <x v="0"/>
    <s v=""/>
    <n v="325000"/>
    <n v="3155.3398058252428"/>
    <n v="108333.33333333333"/>
    <s v="COMPRA"/>
  </r>
  <r>
    <s v="Piso en calle Rosa  s/n211"/>
    <x v="2"/>
    <n v="90000"/>
    <x v="2"/>
    <n v="78"/>
    <x v="3"/>
    <x v="4"/>
    <x v="1"/>
    <x v="2"/>
    <x v="1"/>
    <s v=""/>
    <n v="90000"/>
    <n v="1153.8461538461538"/>
    <n v="30000"/>
    <s v="COMPRA"/>
  </r>
  <r>
    <s v="Piso en calle Teniente Borges  5212"/>
    <x v="2"/>
    <n v="590000"/>
    <x v="2"/>
    <n v="109"/>
    <x v="3"/>
    <x v="4"/>
    <x v="1"/>
    <x v="2"/>
    <x v="1"/>
    <s v=""/>
    <n v="590000"/>
    <n v="5412.8440366972482"/>
    <n v="196666.66666666666"/>
    <s v="COMPRA"/>
  </r>
  <r>
    <s v="Ático en Peñagrande  Madrid873"/>
    <x v="0"/>
    <n v="1077700"/>
    <x v="4"/>
    <n v="115"/>
    <x v="3"/>
    <x v="3"/>
    <x v="1"/>
    <x v="2"/>
    <x v="0"/>
    <s v=""/>
    <n v="1077700"/>
    <n v="9371.3043478260861"/>
    <n v="269425"/>
    <s v="COMPRA"/>
  </r>
  <r>
    <s v="Ático en Peñagrande  Madrid874"/>
    <x v="0"/>
    <n v="988000"/>
    <x v="2"/>
    <n v="119"/>
    <x v="3"/>
    <x v="3"/>
    <x v="1"/>
    <x v="2"/>
    <x v="0"/>
    <s v=""/>
    <n v="988000"/>
    <n v="8302.5210084033606"/>
    <n v="329333.33333333331"/>
    <s v="COMPRA"/>
  </r>
  <r>
    <s v="Ático en Peñagrande  Madrid875"/>
    <x v="0"/>
    <n v="1024000"/>
    <x v="4"/>
    <n v="119"/>
    <x v="3"/>
    <x v="3"/>
    <x v="1"/>
    <x v="2"/>
    <x v="0"/>
    <s v=""/>
    <n v="1024000"/>
    <n v="8605.042016806723"/>
    <n v="256000"/>
    <s v="COMPRA"/>
  </r>
  <r>
    <s v="Piso en calle del Pez Austral  Estrella876"/>
    <x v="0"/>
    <n v="850000"/>
    <x v="4"/>
    <n v="163"/>
    <x v="3"/>
    <x v="3"/>
    <x v="1"/>
    <x v="2"/>
    <x v="0"/>
    <s v=""/>
    <n v="850000"/>
    <n v="5214.7239263803685"/>
    <n v="212500"/>
    <s v="COMPRA"/>
  </r>
  <r>
    <s v="Piso en calle de Villanueva  Recoletos877"/>
    <x v="0"/>
    <n v="2900000"/>
    <x v="4"/>
    <n v="234"/>
    <x v="3"/>
    <x v="3"/>
    <x v="1"/>
    <x v="2"/>
    <x v="0"/>
    <s v=""/>
    <n v="2900000"/>
    <n v="12393.162393162393"/>
    <n v="725000"/>
    <s v="COMPRA"/>
  </r>
  <r>
    <s v="Piso en calle Teniente Borges  5213"/>
    <x v="2"/>
    <n v="575000"/>
    <x v="3"/>
    <n v="85"/>
    <x v="3"/>
    <x v="4"/>
    <x v="1"/>
    <x v="2"/>
    <x v="1"/>
    <s v=""/>
    <n v="575000"/>
    <n v="6764.7058823529414"/>
    <n v="287500"/>
    <s v="COMPRA"/>
  </r>
  <r>
    <s v="Piso en calle Turia  Camas214"/>
    <x v="2"/>
    <n v="139900"/>
    <x v="3"/>
    <n v="74"/>
    <x v="3"/>
    <x v="4"/>
    <x v="1"/>
    <x v="2"/>
    <x v="1"/>
    <s v=""/>
    <n v="139900"/>
    <n v="1890.5405405405406"/>
    <n v="69950"/>
    <s v="COMPRA"/>
  </r>
  <r>
    <s v="Piso en Feria  Sevilla217"/>
    <x v="2"/>
    <n v="299990"/>
    <x v="3"/>
    <n v="82"/>
    <x v="3"/>
    <x v="4"/>
    <x v="1"/>
    <x v="2"/>
    <x v="1"/>
    <s v=""/>
    <n v="299990"/>
    <n v="3658.4146341463415"/>
    <n v="149995"/>
    <s v="COMPRA"/>
  </r>
  <r>
    <s v="Piso en Recoletos  Madrid881"/>
    <x v="0"/>
    <n v="4500000"/>
    <x v="4"/>
    <n v="312"/>
    <x v="3"/>
    <x v="3"/>
    <x v="1"/>
    <x v="2"/>
    <x v="0"/>
    <s v=""/>
    <n v="4500000"/>
    <n v="14423.076923076924"/>
    <n v="1125000"/>
    <s v="COMPRA"/>
  </r>
  <r>
    <s v="Ático en Vega de la Moraleja  San Sebastián de los Reyes882"/>
    <x v="0"/>
    <n v="1200000"/>
    <x v="4"/>
    <n v="323"/>
    <x v="3"/>
    <x v="3"/>
    <x v="1"/>
    <x v="2"/>
    <x v="0"/>
    <s v=""/>
    <n v="1200000"/>
    <n v="3715.1702786377709"/>
    <n v="300000"/>
    <s v="COMPRA"/>
  </r>
  <r>
    <s v="Dúplex en calle de Atocha  Lavapiés-Embajadores883"/>
    <x v="0"/>
    <n v="950000"/>
    <x v="8"/>
    <n v="117"/>
    <x v="3"/>
    <x v="3"/>
    <x v="1"/>
    <x v="2"/>
    <x v="0"/>
    <s v=""/>
    <n v="950000"/>
    <n v="8119.6581196581201"/>
    <n v="950000"/>
    <s v="COMPRA"/>
  </r>
  <r>
    <s v="Ático en Guindalera  Madrid884"/>
    <x v="0"/>
    <n v="885000"/>
    <x v="3"/>
    <n v="135"/>
    <x v="3"/>
    <x v="3"/>
    <x v="1"/>
    <x v="2"/>
    <x v="0"/>
    <s v=""/>
    <n v="885000"/>
    <n v="6555.5555555555557"/>
    <n v="442500"/>
    <s v="COMPRA"/>
  </r>
  <r>
    <s v="Piso en Gran Plaza - Marqués de Pickman - Ciudad Jardín  Sevilla218"/>
    <x v="2"/>
    <n v="230000"/>
    <x v="2"/>
    <n v="88"/>
    <x v="3"/>
    <x v="4"/>
    <x v="1"/>
    <x v="2"/>
    <x v="1"/>
    <s v=""/>
    <n v="230000"/>
    <n v="2613.6363636363635"/>
    <n v="76666.666666666672"/>
    <s v="COMPRA"/>
  </r>
  <r>
    <s v="Piso en Parlamento - Torneo  Sevilla219"/>
    <x v="2"/>
    <n v="380000"/>
    <x v="2"/>
    <n v="123"/>
    <x v="3"/>
    <x v="4"/>
    <x v="1"/>
    <x v="2"/>
    <x v="1"/>
    <s v=""/>
    <n v="380000"/>
    <n v="3089.4308943089432"/>
    <n v="126666.66666666667"/>
    <s v="COMPRA"/>
  </r>
  <r>
    <s v="Piso en Centro  Fuenlabrada1169"/>
    <x v="0"/>
    <n v="189900"/>
    <x v="8"/>
    <n v="70"/>
    <x v="3"/>
    <x v="4"/>
    <x v="1"/>
    <x v="2"/>
    <x v="1"/>
    <s v=""/>
    <n v="189900"/>
    <n v="2712.8571428571427"/>
    <n v="189900"/>
    <s v="COMPRA"/>
  </r>
  <r>
    <s v="Piso en calle de O'Donnell  Goya1172"/>
    <x v="0"/>
    <n v="3975000"/>
    <x v="4"/>
    <n v="280"/>
    <x v="3"/>
    <x v="4"/>
    <x v="1"/>
    <x v="2"/>
    <x v="1"/>
    <s v=""/>
    <n v="3975000"/>
    <n v="14196.428571428571"/>
    <n v="993750"/>
    <s v="COMPRA"/>
  </r>
  <r>
    <s v="Piso en calle Río Ebro  Villayuventus-Renfe1174"/>
    <x v="0"/>
    <n v="210000"/>
    <x v="2"/>
    <n v="109"/>
    <x v="3"/>
    <x v="4"/>
    <x v="1"/>
    <x v="2"/>
    <x v="1"/>
    <s v=""/>
    <n v="210000"/>
    <n v="1926.605504587156"/>
    <n v="70000"/>
    <s v="COMPRA"/>
  </r>
  <r>
    <s v="Piso en Parque Inlasa  Parla890"/>
    <x v="0"/>
    <n v="223000"/>
    <x v="2"/>
    <n v="95"/>
    <x v="3"/>
    <x v="3"/>
    <x v="1"/>
    <x v="2"/>
    <x v="0"/>
    <s v=""/>
    <n v="223000"/>
    <n v="2347.3684210526317"/>
    <n v="74333.333333333328"/>
    <s v="COMPRA"/>
  </r>
  <r>
    <s v="Ático en Honda  21891"/>
    <x v="0"/>
    <n v="355000"/>
    <x v="2"/>
    <n v="125"/>
    <x v="3"/>
    <x v="3"/>
    <x v="1"/>
    <x v="2"/>
    <x v="0"/>
    <s v=""/>
    <n v="355000"/>
    <n v="2840"/>
    <n v="118333.33333333333"/>
    <s v="COMPRA"/>
  </r>
  <r>
    <s v="Ático en Honda  21892"/>
    <x v="0"/>
    <n v="367000"/>
    <x v="2"/>
    <n v="136"/>
    <x v="3"/>
    <x v="3"/>
    <x v="1"/>
    <x v="2"/>
    <x v="0"/>
    <s v=""/>
    <n v="367000"/>
    <n v="2698.5294117647059"/>
    <n v="122333.33333333333"/>
    <s v="COMPRA"/>
  </r>
  <r>
    <s v="Piso en Mirasierra  Madrid893"/>
    <x v="0"/>
    <n v="659000"/>
    <x v="3"/>
    <n v="109"/>
    <x v="3"/>
    <x v="3"/>
    <x v="1"/>
    <x v="2"/>
    <x v="2"/>
    <s v=""/>
    <n v="659000"/>
    <n v="6045.8715596330276"/>
    <n v="329500"/>
    <s v="COMPRA"/>
  </r>
  <r>
    <s v="Piso en calle de López de Hoyos  Castellana894"/>
    <x v="0"/>
    <n v="3050000"/>
    <x v="2"/>
    <n v="194"/>
    <x v="3"/>
    <x v="3"/>
    <x v="1"/>
    <x v="2"/>
    <x v="0"/>
    <s v=""/>
    <n v="3050000"/>
    <n v="15721.649484536083"/>
    <n v="1016666.6666666666"/>
    <s v="COMPRA"/>
  </r>
  <r>
    <s v="Piso en calle de la Inmaculada  Centro1175"/>
    <x v="0"/>
    <n v="197000"/>
    <x v="2"/>
    <n v="71"/>
    <x v="3"/>
    <x v="4"/>
    <x v="1"/>
    <x v="2"/>
    <x v="1"/>
    <s v=""/>
    <n v="197000"/>
    <n v="2774.6478873239435"/>
    <n v="65666.666666666672"/>
    <s v="COMPRA"/>
  </r>
  <r>
    <s v="Piso en La Serna  Fuenlabrada1178"/>
    <x v="0"/>
    <n v="354000"/>
    <x v="4"/>
    <n v="149"/>
    <x v="3"/>
    <x v="4"/>
    <x v="1"/>
    <x v="2"/>
    <x v="1"/>
    <s v=""/>
    <n v="354000"/>
    <n v="2375.8389261744965"/>
    <n v="88500"/>
    <s v="COMPRA"/>
  </r>
  <r>
    <s v="Piso en avenida de los Andes  Conde Orgaz-Piovera897"/>
    <x v="0"/>
    <n v="2140000"/>
    <x v="4"/>
    <n v="205"/>
    <x v="3"/>
    <x v="3"/>
    <x v="1"/>
    <x v="2"/>
    <x v="0"/>
    <s v=""/>
    <n v="2140000"/>
    <n v="10439.024390243903"/>
    <n v="535000"/>
    <s v="COMPRA"/>
  </r>
  <r>
    <s v="Ático en avenida del Sistema Solar  Parla Este898"/>
    <x v="0"/>
    <n v="359999"/>
    <x v="2"/>
    <n v="190"/>
    <x v="3"/>
    <x v="3"/>
    <x v="1"/>
    <x v="2"/>
    <x v="0"/>
    <s v=""/>
    <n v="359999"/>
    <n v="1894.7315789473685"/>
    <n v="119999.66666666667"/>
    <s v="COMPRA"/>
  </r>
  <r>
    <s v="Piso en calle Olimpia  Los Cestos - Belén - Las Eras1182"/>
    <x v="0"/>
    <n v="199900"/>
    <x v="2"/>
    <n v="83"/>
    <x v="3"/>
    <x v="4"/>
    <x v="1"/>
    <x v="2"/>
    <x v="1"/>
    <s v=""/>
    <n v="199900"/>
    <n v="2408.4337349397592"/>
    <n v="66633.333333333328"/>
    <s v="COMPRA"/>
  </r>
  <r>
    <s v="Piso en Lista  Madrid900"/>
    <x v="0"/>
    <n v="5500000"/>
    <x v="4"/>
    <n v="277"/>
    <x v="3"/>
    <x v="3"/>
    <x v="1"/>
    <x v="2"/>
    <x v="0"/>
    <s v=""/>
    <n v="5500000"/>
    <n v="19855.595667870035"/>
    <n v="1375000"/>
    <s v="COMPRA"/>
  </r>
  <r>
    <s v="Dúplex en Atalaya  Madrid901"/>
    <x v="0"/>
    <n v="1290000"/>
    <x v="4"/>
    <n v="190"/>
    <x v="3"/>
    <x v="3"/>
    <x v="1"/>
    <x v="2"/>
    <x v="0"/>
    <s v=""/>
    <n v="1290000"/>
    <n v="6789.4736842105267"/>
    <n v="322500"/>
    <s v="COMPRA"/>
  </r>
  <r>
    <s v="Piso en calle del Doctor Esquerdo  Estrella1183"/>
    <x v="0"/>
    <n v="510000"/>
    <x v="3"/>
    <n v="89"/>
    <x v="3"/>
    <x v="4"/>
    <x v="1"/>
    <x v="2"/>
    <x v="1"/>
    <s v=""/>
    <n v="510000"/>
    <n v="5730.3370786516853"/>
    <n v="255000"/>
    <s v="COMPRA"/>
  </r>
  <r>
    <s v="Dúplex en calle Calderillo  Calle Pinto-San Roque1184"/>
    <x v="0"/>
    <n v="219900"/>
    <x v="2"/>
    <n v="88"/>
    <x v="3"/>
    <x v="4"/>
    <x v="1"/>
    <x v="2"/>
    <x v="1"/>
    <s v=""/>
    <n v="219900"/>
    <n v="2498.8636363636365"/>
    <n v="73300"/>
    <s v="COMPRA"/>
  </r>
  <r>
    <s v="Piso en calle de Cea Bermúdez  Vallehermoso1188"/>
    <x v="0"/>
    <n v="1415000"/>
    <x v="4"/>
    <n v="180"/>
    <x v="3"/>
    <x v="4"/>
    <x v="1"/>
    <x v="2"/>
    <x v="1"/>
    <s v=""/>
    <n v="1415000"/>
    <n v="7861.1111111111113"/>
    <n v="353750"/>
    <s v="COMPRA"/>
  </r>
  <r>
    <s v="Piso en calle del Limón  Malasaña-Universidad905"/>
    <x v="0"/>
    <n v="655000"/>
    <x v="3"/>
    <n v="91"/>
    <x v="3"/>
    <x v="3"/>
    <x v="1"/>
    <x v="2"/>
    <x v="0"/>
    <s v=""/>
    <n v="655000"/>
    <n v="7197.802197802198"/>
    <n v="327500"/>
    <s v="COMPRA"/>
  </r>
  <r>
    <s v="Piso en calle del General Pardiñas  Goya1191"/>
    <x v="0"/>
    <n v="1680000"/>
    <x v="2"/>
    <n v="131"/>
    <x v="3"/>
    <x v="4"/>
    <x v="1"/>
    <x v="2"/>
    <x v="1"/>
    <s v=""/>
    <n v="1680000"/>
    <n v="12824.427480916031"/>
    <n v="560000"/>
    <s v="COMPRA"/>
  </r>
  <r>
    <s v="Dúplex en calle de Rufino Blanco  Fuente del Berro1192"/>
    <x v="0"/>
    <n v="1200000"/>
    <x v="2"/>
    <n v="181"/>
    <x v="3"/>
    <x v="4"/>
    <x v="1"/>
    <x v="2"/>
    <x v="1"/>
    <s v=""/>
    <n v="1200000"/>
    <n v="6629.8342541436468"/>
    <n v="400000"/>
    <s v="COMPRA"/>
  </r>
  <r>
    <s v="Piso en Prado de Somosaguas  Pozuelo de Alarcón908"/>
    <x v="0"/>
    <n v="800000"/>
    <x v="2"/>
    <n v="141"/>
    <x v="3"/>
    <x v="3"/>
    <x v="1"/>
    <x v="2"/>
    <x v="0"/>
    <s v=""/>
    <n v="800000"/>
    <n v="5673.7588652482273"/>
    <n v="266666.66666666669"/>
    <s v="COMPRA"/>
  </r>
  <r>
    <s v="Ático en avenida del Doctor Severo Ochoa  Norte909"/>
    <x v="0"/>
    <n v="1250000"/>
    <x v="4"/>
    <n v="228"/>
    <x v="3"/>
    <x v="3"/>
    <x v="1"/>
    <x v="2"/>
    <x v="0"/>
    <s v=""/>
    <n v="1250000"/>
    <n v="5482.4561403508769"/>
    <n v="312500"/>
    <s v="COMPRA"/>
  </r>
  <r>
    <s v="Piso en calle Madrid  Getafe Centro1194"/>
    <x v="0"/>
    <n v="370000"/>
    <x v="2"/>
    <n v="115"/>
    <x v="3"/>
    <x v="4"/>
    <x v="1"/>
    <x v="2"/>
    <x v="1"/>
    <s v=""/>
    <n v="370000"/>
    <n v="3217.391304347826"/>
    <n v="123333.33333333333"/>
    <s v="COMPRA"/>
  </r>
  <r>
    <s v="Dúplex en avenida de la Ermita  Arroyo de la Vega911"/>
    <x v="0"/>
    <n v="740000"/>
    <x v="3"/>
    <n v="119"/>
    <x v="3"/>
    <x v="3"/>
    <x v="1"/>
    <x v="2"/>
    <x v="0"/>
    <s v=""/>
    <n v="740000"/>
    <n v="6218.4873949579833"/>
    <n v="370000"/>
    <s v="COMPRA"/>
  </r>
  <r>
    <s v="Piso en Vallehermoso  Madrid1197"/>
    <x v="0"/>
    <n v="1480000"/>
    <x v="1"/>
    <n v="198"/>
    <x v="3"/>
    <x v="4"/>
    <x v="1"/>
    <x v="2"/>
    <x v="1"/>
    <s v=""/>
    <n v="1480000"/>
    <n v="7474.7474747474744"/>
    <n v="296000"/>
    <s v="COMPRA"/>
  </r>
  <r>
    <s v="Piso en Fernández Caro  71200"/>
    <x v="0"/>
    <n v="656000"/>
    <x v="3"/>
    <n v="101"/>
    <x v="3"/>
    <x v="4"/>
    <x v="1"/>
    <x v="2"/>
    <x v="1"/>
    <s v=""/>
    <n v="656000"/>
    <n v="6495.0495049504952"/>
    <n v="328000"/>
    <s v="COMPRA"/>
  </r>
  <r>
    <s v="Piso en calle de la Fuente del Berro  Goya1204"/>
    <x v="0"/>
    <n v="1700000"/>
    <x v="2"/>
    <n v="150"/>
    <x v="3"/>
    <x v="4"/>
    <x v="1"/>
    <x v="2"/>
    <x v="1"/>
    <s v=""/>
    <n v="1700000"/>
    <n v="11333.333333333334"/>
    <n v="566666.66666666663"/>
    <s v="COMPRA"/>
  </r>
  <r>
    <s v="Ático en calle María Curie  Vega de la Moraleja915"/>
    <x v="0"/>
    <n v="385000"/>
    <x v="8"/>
    <n v="94"/>
    <x v="3"/>
    <x v="3"/>
    <x v="1"/>
    <x v="2"/>
    <x v="0"/>
    <s v=""/>
    <n v="385000"/>
    <n v="4095.744680851064"/>
    <n v="385000"/>
    <s v="COMPRA"/>
  </r>
  <r>
    <s v="Piso en calle de la Fuente del Berro  Goya1205"/>
    <x v="0"/>
    <n v="1700000"/>
    <x v="2"/>
    <n v="150"/>
    <x v="3"/>
    <x v="4"/>
    <x v="1"/>
    <x v="2"/>
    <x v="1"/>
    <s v=""/>
    <n v="1700000"/>
    <n v="11333.333333333334"/>
    <n v="566666.66666666663"/>
    <s v="COMPRA"/>
  </r>
  <r>
    <s v="Piso en calle del Marqués de la Valdavia  95917"/>
    <x v="0"/>
    <n v="814900"/>
    <x v="2"/>
    <n v="151"/>
    <x v="3"/>
    <x v="3"/>
    <x v="1"/>
    <x v="2"/>
    <x v="0"/>
    <s v=""/>
    <n v="814900"/>
    <n v="5396.6887417218541"/>
    <n v="271633.33333333331"/>
    <s v="COMPRA"/>
  </r>
  <r>
    <s v="Piso en calle del Olivar  Ensanche918"/>
    <x v="0"/>
    <n v="429900"/>
    <x v="3"/>
    <n v="95"/>
    <x v="3"/>
    <x v="3"/>
    <x v="1"/>
    <x v="2"/>
    <x v="0"/>
    <s v=""/>
    <n v="429900"/>
    <n v="4525.2631578947367"/>
    <n v="214950"/>
    <s v="COMPRA"/>
  </r>
  <r>
    <s v="Ático en avenida del Doctor Severo Ochoa  44919"/>
    <x v="0"/>
    <n v="1250000"/>
    <x v="4"/>
    <n v="221"/>
    <x v="3"/>
    <x v="3"/>
    <x v="1"/>
    <x v="2"/>
    <x v="0"/>
    <s v=""/>
    <n v="1250000"/>
    <n v="5656.1085972850678"/>
    <n v="312500"/>
    <s v="COMPRA"/>
  </r>
  <r>
    <s v="Piso en avenida Juan XXIII  11920"/>
    <x v="0"/>
    <n v="438000"/>
    <x v="2"/>
    <n v="111"/>
    <x v="3"/>
    <x v="3"/>
    <x v="1"/>
    <x v="2"/>
    <x v="0"/>
    <s v=""/>
    <n v="438000"/>
    <n v="3945.9459459459458"/>
    <n v="146000"/>
    <s v="COMPRA"/>
  </r>
  <r>
    <s v="Piso en calle Velázquez  6921"/>
    <x v="0"/>
    <n v="465000"/>
    <x v="2"/>
    <n v="137"/>
    <x v="3"/>
    <x v="3"/>
    <x v="1"/>
    <x v="2"/>
    <x v="0"/>
    <s v=""/>
    <n v="465000"/>
    <n v="3394.1605839416056"/>
    <n v="155000"/>
    <s v="COMPRA"/>
  </r>
  <r>
    <s v="Piso en calle Goya  Brezo922"/>
    <x v="0"/>
    <n v="244900"/>
    <x v="2"/>
    <n v="100"/>
    <x v="3"/>
    <x v="3"/>
    <x v="1"/>
    <x v="2"/>
    <x v="0"/>
    <s v=""/>
    <n v="244900"/>
    <n v="2449"/>
    <n v="81633.333333333328"/>
    <s v="COMPRA"/>
  </r>
  <r>
    <s v="Piso en calle de Pinto  Calle Pinto-San Roque923"/>
    <x v="0"/>
    <n v="350990"/>
    <x v="2"/>
    <n v="185"/>
    <x v="3"/>
    <x v="3"/>
    <x v="1"/>
    <x v="2"/>
    <x v="0"/>
    <s v=""/>
    <n v="350990"/>
    <n v="1897.2432432432433"/>
    <n v="116996.66666666667"/>
    <s v="COMPRA"/>
  </r>
  <r>
    <s v="Piso en calle de Pinto  Calle Pinto-San Roque924"/>
    <x v="0"/>
    <n v="350990"/>
    <x v="2"/>
    <n v="185"/>
    <x v="3"/>
    <x v="3"/>
    <x v="1"/>
    <x v="2"/>
    <x v="0"/>
    <s v=""/>
    <n v="350990"/>
    <n v="1897.2432432432433"/>
    <n v="116996.66666666667"/>
    <s v="COMPRA"/>
  </r>
  <r>
    <s v="Ático en avenida del Sistema Solar  Parla Este925"/>
    <x v="0"/>
    <n v="407990"/>
    <x v="2"/>
    <n v="197"/>
    <x v="3"/>
    <x v="3"/>
    <x v="1"/>
    <x v="2"/>
    <x v="0"/>
    <s v=""/>
    <n v="407990"/>
    <n v="2071.0152284263959"/>
    <n v="135996.66666666666"/>
    <s v="COMPRA"/>
  </r>
  <r>
    <s v="Piso en El Soto de la Moraleja  La Moraleja926"/>
    <x v="0"/>
    <n v="1330000"/>
    <x v="2"/>
    <n v="225"/>
    <x v="3"/>
    <x v="3"/>
    <x v="1"/>
    <x v="2"/>
    <x v="0"/>
    <s v=""/>
    <n v="1330000"/>
    <n v="5911.1111111111113"/>
    <n v="443333.33333333331"/>
    <s v="COMPRA"/>
  </r>
  <r>
    <s v="Piso en calle de la Fuente del Berro  Goya1206"/>
    <x v="0"/>
    <n v="1700000"/>
    <x v="2"/>
    <n v="150"/>
    <x v="3"/>
    <x v="4"/>
    <x v="1"/>
    <x v="2"/>
    <x v="1"/>
    <s v=""/>
    <n v="1700000"/>
    <n v="11333.333333333334"/>
    <n v="566666.66666666663"/>
    <s v="COMPRA"/>
  </r>
  <r>
    <s v="Piso en calle de la Academia  Jerónimos1210"/>
    <x v="0"/>
    <n v="1200000"/>
    <x v="3"/>
    <n v="124"/>
    <x v="3"/>
    <x v="4"/>
    <x v="1"/>
    <x v="2"/>
    <x v="1"/>
    <s v=""/>
    <n v="1200000"/>
    <n v="9677.4193548387102"/>
    <n v="600000"/>
    <s v="COMPRA"/>
  </r>
  <r>
    <s v="Piso en calle de la Academia  Jerónimos1211"/>
    <x v="0"/>
    <n v="1200000"/>
    <x v="3"/>
    <n v="124"/>
    <x v="3"/>
    <x v="4"/>
    <x v="1"/>
    <x v="2"/>
    <x v="1"/>
    <s v=""/>
    <n v="1200000"/>
    <n v="9677.4193548387102"/>
    <n v="600000"/>
    <s v="COMPRA"/>
  </r>
  <r>
    <s v="Ático en Norte  Alcobendas930"/>
    <x v="0"/>
    <n v="549000"/>
    <x v="2"/>
    <n v="159"/>
    <x v="3"/>
    <x v="3"/>
    <x v="1"/>
    <x v="2"/>
    <x v="0"/>
    <s v=""/>
    <n v="549000"/>
    <n v="3452.8301886792451"/>
    <n v="183000"/>
    <s v="COMPRA"/>
  </r>
  <r>
    <s v="Ático en de Evangelina Sobredo Galanes  s/n931"/>
    <x v="0"/>
    <n v="608090"/>
    <x v="8"/>
    <n v="91"/>
    <x v="3"/>
    <x v="3"/>
    <x v="1"/>
    <x v="2"/>
    <x v="2"/>
    <s v=""/>
    <n v="608090"/>
    <n v="6682.3076923076924"/>
    <n v="608090"/>
    <s v="COMPRA"/>
  </r>
  <r>
    <s v="Piso en calle Provisional Berrocales 81 10  s/n932"/>
    <x v="0"/>
    <n v="400500"/>
    <x v="3"/>
    <n v="87"/>
    <x v="3"/>
    <x v="3"/>
    <x v="1"/>
    <x v="2"/>
    <x v="0"/>
    <s v=""/>
    <n v="400500"/>
    <n v="4603.4482758620688"/>
    <n v="200250"/>
    <s v="COMPRA"/>
  </r>
  <r>
    <s v="Piso en calle de Santa Engracia  Trafalgar1212"/>
    <x v="0"/>
    <n v="790000"/>
    <x v="3"/>
    <n v="73"/>
    <x v="3"/>
    <x v="4"/>
    <x v="1"/>
    <x v="2"/>
    <x v="1"/>
    <s v=""/>
    <n v="790000"/>
    <n v="10821.917808219177"/>
    <n v="395000"/>
    <s v="COMPRA"/>
  </r>
  <r>
    <s v="Piso en calle de Goya  Goya1213"/>
    <x v="0"/>
    <n v="1340000"/>
    <x v="2"/>
    <n v="120"/>
    <x v="3"/>
    <x v="4"/>
    <x v="1"/>
    <x v="2"/>
    <x v="1"/>
    <s v=""/>
    <n v="1340000"/>
    <n v="11166.666666666666"/>
    <n v="446666.66666666669"/>
    <s v="COMPRA"/>
  </r>
  <r>
    <s v="Piso en calle del Príncipe de Vergara  571215"/>
    <x v="0"/>
    <n v="1570000"/>
    <x v="2"/>
    <n v="190"/>
    <x v="3"/>
    <x v="4"/>
    <x v="1"/>
    <x v="2"/>
    <x v="1"/>
    <s v=""/>
    <n v="1570000"/>
    <n v="8263.1578947368416"/>
    <n v="523333.33333333331"/>
    <s v="COMPRA"/>
  </r>
  <r>
    <s v="Piso en Castellana  Madrid1216"/>
    <x v="0"/>
    <n v="3410000"/>
    <x v="2"/>
    <n v="284"/>
    <x v="3"/>
    <x v="4"/>
    <x v="1"/>
    <x v="2"/>
    <x v="1"/>
    <s v=""/>
    <n v="3410000"/>
    <n v="12007.042253521127"/>
    <n v="1136666.6666666667"/>
    <s v="COMPRA"/>
  </r>
  <r>
    <s v="Piso en Plazuela de San Ginés  Sol1222"/>
    <x v="0"/>
    <n v="1395000"/>
    <x v="4"/>
    <n v="221"/>
    <x v="3"/>
    <x v="4"/>
    <x v="1"/>
    <x v="2"/>
    <x v="1"/>
    <s v=""/>
    <n v="1395000"/>
    <n v="6312.2171945701357"/>
    <n v="348750"/>
    <s v="COMPRA"/>
  </r>
  <r>
    <s v="Piso en calle de Trueba y Fernández  Bernabéu-Hispanoamérica1223"/>
    <x v="0"/>
    <n v="1085000"/>
    <x v="2"/>
    <n v="117"/>
    <x v="3"/>
    <x v="4"/>
    <x v="1"/>
    <x v="2"/>
    <x v="1"/>
    <s v=""/>
    <n v="1085000"/>
    <n v="9273.5042735042734"/>
    <n v="361666.66666666669"/>
    <s v="COMPRA"/>
  </r>
  <r>
    <s v="Piso en calle Fernando VII  San José - Buenos Aires939"/>
    <x v="0"/>
    <n v="349900"/>
    <x v="2"/>
    <n v="148"/>
    <x v="3"/>
    <x v="3"/>
    <x v="1"/>
    <x v="2"/>
    <x v="0"/>
    <s v=""/>
    <n v="349900"/>
    <n v="2364.1891891891892"/>
    <n v="116633.33333333333"/>
    <s v="COMPRA"/>
  </r>
  <r>
    <s v="Piso en avenida de Concha Espina  El Viso940"/>
    <x v="0"/>
    <n v="1675000"/>
    <x v="1"/>
    <n v="279"/>
    <x v="3"/>
    <x v="3"/>
    <x v="1"/>
    <x v="2"/>
    <x v="0"/>
    <s v=""/>
    <n v="1675000"/>
    <n v="6003.5842293906808"/>
    <n v="335000"/>
    <s v="COMPRA"/>
  </r>
  <r>
    <s v="Piso en vereda de la Cebolla  s/n941"/>
    <x v="0"/>
    <n v="424900"/>
    <x v="3"/>
    <n v="90"/>
    <x v="3"/>
    <x v="3"/>
    <x v="1"/>
    <x v="2"/>
    <x v="0"/>
    <s v=""/>
    <n v="424900"/>
    <n v="4721.1111111111113"/>
    <n v="212450"/>
    <s v="COMPRA"/>
  </r>
  <r>
    <s v="Piso en vereda de la Cebolla  s/n942"/>
    <x v="0"/>
    <n v="514900"/>
    <x v="4"/>
    <n v="119"/>
    <x v="3"/>
    <x v="3"/>
    <x v="1"/>
    <x v="2"/>
    <x v="0"/>
    <s v=""/>
    <n v="514900"/>
    <n v="4326.8907563025214"/>
    <n v="128725"/>
    <s v="COMPRA"/>
  </r>
  <r>
    <s v="Piso en calle del Mesón de Paredes  Lavapiés-Embajadores1225"/>
    <x v="0"/>
    <n v="440000"/>
    <x v="4"/>
    <n v="111"/>
    <x v="3"/>
    <x v="4"/>
    <x v="1"/>
    <x v="2"/>
    <x v="1"/>
    <s v=""/>
    <n v="440000"/>
    <n v="3963.963963963964"/>
    <n v="110000"/>
    <s v="COMPRA"/>
  </r>
  <r>
    <s v="Piso en Nueva España  Madrid944"/>
    <x v="0"/>
    <n v="2100000"/>
    <x v="4"/>
    <n v="321"/>
    <x v="3"/>
    <x v="3"/>
    <x v="1"/>
    <x v="2"/>
    <x v="0"/>
    <s v=""/>
    <n v="2100000"/>
    <n v="6542.0560747663549"/>
    <n v="525000"/>
    <s v="COMPRA"/>
  </r>
  <r>
    <s v="Piso en calle del Mesón de Paredes  Lavapiés-Embajadores1226"/>
    <x v="0"/>
    <n v="440000"/>
    <x v="4"/>
    <n v="111"/>
    <x v="3"/>
    <x v="4"/>
    <x v="1"/>
    <x v="2"/>
    <x v="1"/>
    <s v=""/>
    <n v="440000"/>
    <n v="3963.963963963964"/>
    <n v="110000"/>
    <s v="COMPRA"/>
  </r>
  <r>
    <s v="Piso en Castellana  Madrid946"/>
    <x v="0"/>
    <n v="2100000"/>
    <x v="7"/>
    <n v="214"/>
    <x v="3"/>
    <x v="3"/>
    <x v="1"/>
    <x v="2"/>
    <x v="0"/>
    <s v=""/>
    <n v="2100000"/>
    <n v="9813.0841121495323"/>
    <n v="300000"/>
    <s v="COMPRA"/>
  </r>
  <r>
    <s v="Piso en Castellana  Madrid947"/>
    <x v="0"/>
    <n v="2100000"/>
    <x v="7"/>
    <n v="214"/>
    <x v="3"/>
    <x v="3"/>
    <x v="1"/>
    <x v="2"/>
    <x v="0"/>
    <s v=""/>
    <n v="2100000"/>
    <n v="9813.0841121495323"/>
    <n v="300000"/>
    <s v="COMPRA"/>
  </r>
  <r>
    <s v="Piso en calle del Mesón de Paredes  Lavapiés-Embajadores1227"/>
    <x v="0"/>
    <n v="440000"/>
    <x v="4"/>
    <n v="111"/>
    <x v="3"/>
    <x v="4"/>
    <x v="1"/>
    <x v="2"/>
    <x v="1"/>
    <s v=""/>
    <n v="440000"/>
    <n v="3963.963963963964"/>
    <n v="110000"/>
    <s v="COMPRA"/>
  </r>
  <r>
    <s v="Piso en El Viso  Madrid1229"/>
    <x v="0"/>
    <n v="1800000"/>
    <x v="1"/>
    <n v="268"/>
    <x v="3"/>
    <x v="4"/>
    <x v="1"/>
    <x v="2"/>
    <x v="1"/>
    <s v=""/>
    <n v="1800000"/>
    <n v="6716.4179104477616"/>
    <n v="360000"/>
    <s v="COMPRA"/>
  </r>
  <r>
    <s v="Piso en calle de la Cuesta del Cerro  El Soto de la Moraleja950"/>
    <x v="0"/>
    <n v="1330000"/>
    <x v="2"/>
    <n v="225"/>
    <x v="3"/>
    <x v="3"/>
    <x v="1"/>
    <x v="2"/>
    <x v="0"/>
    <s v=""/>
    <n v="1330000"/>
    <n v="5911.1111111111113"/>
    <n v="443333.33333333331"/>
    <s v="COMPRA"/>
  </r>
  <r>
    <s v="Piso en calle de Clara del Rey  Prosperidad1231"/>
    <x v="0"/>
    <n v="635000"/>
    <x v="2"/>
    <n v="113"/>
    <x v="3"/>
    <x v="4"/>
    <x v="1"/>
    <x v="2"/>
    <x v="1"/>
    <s v=""/>
    <n v="635000"/>
    <n v="5619.4690265486724"/>
    <n v="211666.66666666666"/>
    <s v="COMPRA"/>
  </r>
  <r>
    <s v="Piso en calle de Santa Engracia  Trafalgar1236"/>
    <x v="0"/>
    <n v="790000"/>
    <x v="3"/>
    <n v="73"/>
    <x v="3"/>
    <x v="4"/>
    <x v="1"/>
    <x v="2"/>
    <x v="1"/>
    <s v=""/>
    <n v="790000"/>
    <n v="10821.917808219177"/>
    <n v="395000"/>
    <s v="COMPRA"/>
  </r>
  <r>
    <s v="Piso en Malasaña-Universidad  Madrid1237"/>
    <x v="0"/>
    <n v="1800000"/>
    <x v="2"/>
    <n v="231"/>
    <x v="3"/>
    <x v="4"/>
    <x v="1"/>
    <x v="2"/>
    <x v="1"/>
    <s v=""/>
    <n v="1800000"/>
    <n v="7792.2077922077924"/>
    <n v="600000"/>
    <s v="COMPRA"/>
  </r>
  <r>
    <s v="Piso en El Viso  Madrid1238"/>
    <x v="0"/>
    <n v="1950000"/>
    <x v="1"/>
    <n v="314"/>
    <x v="3"/>
    <x v="4"/>
    <x v="1"/>
    <x v="2"/>
    <x v="1"/>
    <s v=""/>
    <n v="1950000"/>
    <n v="6210.1910828025475"/>
    <n v="390000"/>
    <s v="COMPRA"/>
  </r>
  <r>
    <s v="Piso en Ciudad Jardín  Madrid1242"/>
    <x v="0"/>
    <n v="799000"/>
    <x v="4"/>
    <n v="144"/>
    <x v="3"/>
    <x v="4"/>
    <x v="1"/>
    <x v="2"/>
    <x v="1"/>
    <s v=""/>
    <n v="799000"/>
    <n v="5548.6111111111113"/>
    <n v="199750"/>
    <s v="COMPRA"/>
  </r>
  <r>
    <s v="Piso en calle de los Señores de Luzón  Palacio1243"/>
    <x v="0"/>
    <n v="584000"/>
    <x v="8"/>
    <n v="68"/>
    <x v="3"/>
    <x v="4"/>
    <x v="1"/>
    <x v="2"/>
    <x v="1"/>
    <s v=""/>
    <n v="584000"/>
    <n v="8588.2352941176468"/>
    <n v="584000"/>
    <s v="COMPRA"/>
  </r>
  <r>
    <s v="Piso en Centro  Móstoles1249"/>
    <x v="0"/>
    <n v="229999"/>
    <x v="2"/>
    <n v="91"/>
    <x v="3"/>
    <x v="4"/>
    <x v="1"/>
    <x v="2"/>
    <x v="1"/>
    <s v=""/>
    <n v="229999"/>
    <n v="2527.4615384615386"/>
    <n v="76666.333333333328"/>
    <s v="COMPRA"/>
  </r>
  <r>
    <s v="Piso en calle de Santa Catalina  111251"/>
    <x v="0"/>
    <n v="265000"/>
    <x v="8"/>
    <n v="63"/>
    <x v="3"/>
    <x v="4"/>
    <x v="1"/>
    <x v="2"/>
    <x v="1"/>
    <s v=""/>
    <n v="265000"/>
    <n v="4206.3492063492067"/>
    <n v="265000"/>
    <s v="COMPRA"/>
  </r>
  <r>
    <s v="Piso en calle de Carranza  Trafalgar1254"/>
    <x v="0"/>
    <n v="1690000"/>
    <x v="2"/>
    <n v="185"/>
    <x v="3"/>
    <x v="4"/>
    <x v="1"/>
    <x v="2"/>
    <x v="1"/>
    <s v=""/>
    <n v="1690000"/>
    <n v="9135.135135135135"/>
    <n v="563333.33333333337"/>
    <s v="COMPRA"/>
  </r>
  <r>
    <s v="Piso en calle San Isidro  Guardia Civil - Zona Industrial1255"/>
    <x v="0"/>
    <n v="86000"/>
    <x v="3"/>
    <n v="86"/>
    <x v="3"/>
    <x v="4"/>
    <x v="1"/>
    <x v="2"/>
    <x v="1"/>
    <s v=""/>
    <n v="86000"/>
    <n v="1000"/>
    <n v="43000"/>
    <s v="COMPRA"/>
  </r>
  <r>
    <s v="Piso en calle Toledo  San Isidro1256"/>
    <x v="0"/>
    <n v="186400"/>
    <x v="3"/>
    <n v="90"/>
    <x v="3"/>
    <x v="4"/>
    <x v="1"/>
    <x v="2"/>
    <x v="1"/>
    <s v=""/>
    <n v="186400"/>
    <n v="2071.1111111111113"/>
    <n v="93200"/>
    <s v="COMPRA"/>
  </r>
  <r>
    <s v="Piso en calle Badajoz  Zona Renfe1257"/>
    <x v="0"/>
    <n v="136000"/>
    <x v="4"/>
    <n v="114"/>
    <x v="3"/>
    <x v="4"/>
    <x v="1"/>
    <x v="2"/>
    <x v="1"/>
    <s v=""/>
    <n v="136000"/>
    <n v="1192.9824561403509"/>
    <n v="34000"/>
    <s v="COMPRA"/>
  </r>
  <r>
    <s v="Piso en Chueca-Justicia  Madrid1259"/>
    <x v="0"/>
    <n v="2500000"/>
    <x v="2"/>
    <n v="262"/>
    <x v="3"/>
    <x v="4"/>
    <x v="1"/>
    <x v="2"/>
    <x v="1"/>
    <s v=""/>
    <n v="2500000"/>
    <n v="9541.9847328244268"/>
    <n v="833333.33333333337"/>
    <s v="COMPRA"/>
  </r>
  <r>
    <s v="Piso en calle de Costa Rica  Bernabéu-Hispanoamérica1263"/>
    <x v="0"/>
    <n v="580000"/>
    <x v="2"/>
    <n v="85"/>
    <x v="3"/>
    <x v="4"/>
    <x v="1"/>
    <x v="2"/>
    <x v="1"/>
    <s v=""/>
    <n v="580000"/>
    <n v="6823.5294117647063"/>
    <n v="193333.33333333334"/>
    <s v="COMPRA"/>
  </r>
  <r>
    <s v="Piso en Hispanoamérica - Comunidades  Valdemoro1265"/>
    <x v="0"/>
    <n v="199000"/>
    <x v="3"/>
    <n v="74"/>
    <x v="3"/>
    <x v="4"/>
    <x v="1"/>
    <x v="2"/>
    <x v="1"/>
    <s v=""/>
    <n v="199000"/>
    <n v="2689.1891891891892"/>
    <n v="99500"/>
    <s v="COMPRA"/>
  </r>
  <r>
    <s v="Piso en calle Mayor  Sol1269"/>
    <x v="0"/>
    <n v="3450000"/>
    <x v="4"/>
    <n v="450"/>
    <x v="3"/>
    <x v="4"/>
    <x v="1"/>
    <x v="2"/>
    <x v="1"/>
    <s v=""/>
    <n v="3450000"/>
    <n v="7666.666666666667"/>
    <n v="862500"/>
    <s v="COMPRA"/>
  </r>
  <r>
    <s v="Piso en calle de la Fuente del Berro  Goya1274"/>
    <x v="0"/>
    <n v="1700000"/>
    <x v="2"/>
    <n v="155"/>
    <x v="3"/>
    <x v="4"/>
    <x v="1"/>
    <x v="2"/>
    <x v="1"/>
    <s v=""/>
    <n v="1700000"/>
    <n v="10967.741935483871"/>
    <n v="566666.66666666663"/>
    <s v="COMPRA"/>
  </r>
  <r>
    <s v="Piso en avenida Alejandro Rubio  Guadalix de la Sierra850"/>
    <x v="0"/>
    <n v="136000"/>
    <x v="3"/>
    <n v="54"/>
    <x v="3"/>
    <x v="3"/>
    <x v="2"/>
    <x v="2"/>
    <x v="2"/>
    <s v=""/>
    <n v="136000"/>
    <n v="2518.5185185185187"/>
    <n v="68000"/>
    <s v="COMPRA"/>
  </r>
  <r>
    <s v="Piso en calle Mayor  Palacio1283"/>
    <x v="0"/>
    <n v="1089000"/>
    <x v="4"/>
    <n v="174"/>
    <x v="3"/>
    <x v="4"/>
    <x v="1"/>
    <x v="2"/>
    <x v="1"/>
    <s v=""/>
    <n v="1089000"/>
    <n v="6258.6206896551721"/>
    <n v="272250"/>
    <s v="COMPRA"/>
  </r>
  <r>
    <s v="Piso en calle de Modesto Lafuente  Almagro1286"/>
    <x v="0"/>
    <n v="1245000"/>
    <x v="2"/>
    <n v="120"/>
    <x v="3"/>
    <x v="4"/>
    <x v="1"/>
    <x v="2"/>
    <x v="1"/>
    <s v=""/>
    <n v="1245000"/>
    <n v="10375"/>
    <n v="415000"/>
    <s v="COMPRA"/>
  </r>
  <r>
    <s v="Piso en calle de Hilarión Eslava  Gaztambide1287"/>
    <x v="0"/>
    <n v="1975000"/>
    <x v="1"/>
    <n v="265"/>
    <x v="3"/>
    <x v="4"/>
    <x v="1"/>
    <x v="2"/>
    <x v="1"/>
    <s v=""/>
    <n v="1975000"/>
    <n v="7452.8301886792451"/>
    <n v="395000"/>
    <s v="COMPRA"/>
  </r>
  <r>
    <s v="Piso en calle de Hilarión Eslava  Gaztambide1288"/>
    <x v="0"/>
    <n v="1975000"/>
    <x v="1"/>
    <n v="265"/>
    <x v="3"/>
    <x v="4"/>
    <x v="1"/>
    <x v="2"/>
    <x v="1"/>
    <s v=""/>
    <n v="1975000"/>
    <n v="7452.8301886792451"/>
    <n v="395000"/>
    <s v="COMPRA"/>
  </r>
  <r>
    <s v="Piso en calle de Goya  Goya1289"/>
    <x v="0"/>
    <n v="1340000"/>
    <x v="2"/>
    <n v="120"/>
    <x v="3"/>
    <x v="4"/>
    <x v="1"/>
    <x v="2"/>
    <x v="1"/>
    <s v=""/>
    <n v="1340000"/>
    <n v="11166.666666666666"/>
    <n v="446666.66666666669"/>
    <s v="COMPRA"/>
  </r>
  <r>
    <s v="Piso en calle de Goya  Goya1290"/>
    <x v="0"/>
    <n v="1340000"/>
    <x v="2"/>
    <n v="120"/>
    <x v="3"/>
    <x v="4"/>
    <x v="1"/>
    <x v="2"/>
    <x v="1"/>
    <s v=""/>
    <n v="1340000"/>
    <n v="11166.666666666666"/>
    <n v="446666.66666666669"/>
    <s v="COMPRA"/>
  </r>
  <r>
    <s v="Piso en calle de Goya  Goya1291"/>
    <x v="0"/>
    <n v="1340000"/>
    <x v="2"/>
    <n v="120"/>
    <x v="3"/>
    <x v="4"/>
    <x v="1"/>
    <x v="2"/>
    <x v="1"/>
    <s v=""/>
    <n v="1340000"/>
    <n v="11166.666666666666"/>
    <n v="446666.66666666669"/>
    <s v="COMPRA"/>
  </r>
  <r>
    <s v="Piso en Guindalera  Madrid1298"/>
    <x v="0"/>
    <n v="770000"/>
    <x v="2"/>
    <n v="111"/>
    <x v="3"/>
    <x v="4"/>
    <x v="1"/>
    <x v="2"/>
    <x v="1"/>
    <s v=""/>
    <n v="770000"/>
    <n v="6936.9369369369369"/>
    <n v="256666.66666666666"/>
    <s v="COMPRA"/>
  </r>
  <r>
    <s v="Piso en calle de Hilarión Eslava  Gaztambide1299"/>
    <x v="0"/>
    <n v="2100000"/>
    <x v="1"/>
    <n v="265"/>
    <x v="3"/>
    <x v="4"/>
    <x v="1"/>
    <x v="2"/>
    <x v="1"/>
    <s v=""/>
    <n v="2100000"/>
    <n v="7924.5283018867922"/>
    <n v="420000"/>
    <s v="COMPRA"/>
  </r>
  <r>
    <s v="Ático en calle la Plaza  Moraleja de Enmedio1302"/>
    <x v="0"/>
    <n v="270000"/>
    <x v="2"/>
    <n v="123"/>
    <x v="3"/>
    <x v="4"/>
    <x v="1"/>
    <x v="2"/>
    <x v="1"/>
    <s v=""/>
    <n v="270000"/>
    <n v="2195.1219512195121"/>
    <n v="90000"/>
    <s v="COMPRA"/>
  </r>
  <r>
    <s v="Piso en Cuatro Caminos  Madrid1305"/>
    <x v="0"/>
    <n v="1800000"/>
    <x v="2"/>
    <n v="175"/>
    <x v="3"/>
    <x v="4"/>
    <x v="1"/>
    <x v="2"/>
    <x v="1"/>
    <s v=""/>
    <n v="1800000"/>
    <n v="10285.714285714286"/>
    <n v="600000"/>
    <s v="COMPRA"/>
  </r>
  <r>
    <s v="Piso en avenida de Guadalajara  771308"/>
    <x v="0"/>
    <n v="379900"/>
    <x v="2"/>
    <n v="90"/>
    <x v="3"/>
    <x v="4"/>
    <x v="1"/>
    <x v="2"/>
    <x v="1"/>
    <s v=""/>
    <n v="379900"/>
    <n v="4221.1111111111113"/>
    <n v="126633.33333333333"/>
    <s v="COMPRA"/>
  </r>
  <r>
    <s v="Ático en calle del Portillo  Zona Estación836"/>
    <x v="0"/>
    <n v="318000"/>
    <x v="3"/>
    <n v="87"/>
    <x v="3"/>
    <x v="3"/>
    <x v="1"/>
    <x v="1"/>
    <x v="0"/>
    <s v=""/>
    <n v="318000"/>
    <n v="3655.1724137931033"/>
    <n v="159000"/>
    <s v="COMPRA"/>
  </r>
  <r>
    <s v="Piso en calle de la Virgen del Castañar  31309"/>
    <x v="0"/>
    <n v="459900"/>
    <x v="3"/>
    <n v="95"/>
    <x v="3"/>
    <x v="4"/>
    <x v="1"/>
    <x v="2"/>
    <x v="1"/>
    <s v=""/>
    <n v="459900"/>
    <n v="4841.0526315789475"/>
    <n v="229950"/>
    <s v="COMPRA"/>
  </r>
  <r>
    <s v="Piso en paseo de la Castellana  Bernabéu-Hispanoamérica1310"/>
    <x v="0"/>
    <n v="3400000"/>
    <x v="4"/>
    <n v="335"/>
    <x v="3"/>
    <x v="4"/>
    <x v="1"/>
    <x v="2"/>
    <x v="1"/>
    <s v=""/>
    <n v="3400000"/>
    <n v="10149.253731343284"/>
    <n v="850000"/>
    <s v="COMPRA"/>
  </r>
  <r>
    <s v="Piso en calle del Conde de Peñalver  301314"/>
    <x v="0"/>
    <n v="2250000"/>
    <x v="2"/>
    <n v="178"/>
    <x v="3"/>
    <x v="4"/>
    <x v="1"/>
    <x v="2"/>
    <x v="1"/>
    <s v=""/>
    <n v="2250000"/>
    <n v="12640.449438202248"/>
    <n v="750000"/>
    <s v="COMPRA"/>
  </r>
  <r>
    <s v="Piso en Chueca-Justicia  Madrid1318"/>
    <x v="0"/>
    <n v="1090000"/>
    <x v="3"/>
    <n v="100"/>
    <x v="3"/>
    <x v="4"/>
    <x v="1"/>
    <x v="2"/>
    <x v="1"/>
    <s v=""/>
    <n v="1090000"/>
    <n v="10900"/>
    <n v="545000"/>
    <s v="COMPRA"/>
  </r>
  <r>
    <s v="Piso en calle de O'Donnell  Goya1319"/>
    <x v="0"/>
    <n v="2290000"/>
    <x v="4"/>
    <n v="211"/>
    <x v="3"/>
    <x v="4"/>
    <x v="1"/>
    <x v="2"/>
    <x v="1"/>
    <s v=""/>
    <n v="2290000"/>
    <n v="10853.080568720379"/>
    <n v="572500"/>
    <s v="COMPRA"/>
  </r>
  <r>
    <s v="Piso en Chueca-Justicia  Madrid1320"/>
    <x v="0"/>
    <n v="1050000"/>
    <x v="2"/>
    <n v="151"/>
    <x v="3"/>
    <x v="4"/>
    <x v="1"/>
    <x v="2"/>
    <x v="1"/>
    <s v=""/>
    <n v="1050000"/>
    <n v="6953.6423841059604"/>
    <n v="350000"/>
    <s v="COMPRA"/>
  </r>
  <r>
    <s v="Piso en Ibiza  Madrid1321"/>
    <x v="0"/>
    <n v="920000"/>
    <x v="3"/>
    <n v="80"/>
    <x v="3"/>
    <x v="4"/>
    <x v="1"/>
    <x v="2"/>
    <x v="1"/>
    <s v=""/>
    <n v="920000"/>
    <n v="11500"/>
    <n v="460000"/>
    <s v="COMPRA"/>
  </r>
  <r>
    <s v="Piso en Arroyo - Santa Justa  Sevilla224"/>
    <x v="2"/>
    <n v="299950"/>
    <x v="4"/>
    <n v="113"/>
    <x v="3"/>
    <x v="4"/>
    <x v="2"/>
    <x v="2"/>
    <x v="1"/>
    <s v=""/>
    <n v="299950"/>
    <n v="2654.424778761062"/>
    <n v="74987.5"/>
    <s v="COMPRA"/>
  </r>
  <r>
    <s v="Piso en calle Creta  Palmas Altas296"/>
    <x v="2"/>
    <n v="196000"/>
    <x v="8"/>
    <n v="68"/>
    <x v="3"/>
    <x v="7"/>
    <x v="1"/>
    <x v="2"/>
    <x v="0"/>
    <s v=""/>
    <n v="196000"/>
    <n v="2882.3529411764707"/>
    <n v="196000"/>
    <s v="COMPRA"/>
  </r>
  <r>
    <s v="Piso en calle Fray Diego de Cádiz  12226"/>
    <x v="2"/>
    <n v="210000"/>
    <x v="2"/>
    <n v="90"/>
    <x v="3"/>
    <x v="4"/>
    <x v="2"/>
    <x v="2"/>
    <x v="1"/>
    <s v=""/>
    <n v="210000"/>
    <n v="2333.3333333333335"/>
    <n v="70000"/>
    <s v="COMPRA"/>
  </r>
  <r>
    <s v="Piso en calle Isaac Peral  47227"/>
    <x v="2"/>
    <n v="149100"/>
    <x v="2"/>
    <n v="109"/>
    <x v="3"/>
    <x v="4"/>
    <x v="2"/>
    <x v="2"/>
    <x v="1"/>
    <s v=""/>
    <n v="149100"/>
    <n v="1367.8899082568807"/>
    <n v="49700"/>
    <s v="COMPRA"/>
  </r>
  <r>
    <s v="Ático en Amilcar Barca  s/n299"/>
    <x v="2"/>
    <n v="244100"/>
    <x v="8"/>
    <n v="62"/>
    <x v="3"/>
    <x v="7"/>
    <x v="1"/>
    <x v="2"/>
    <x v="0"/>
    <s v=""/>
    <n v="244100"/>
    <n v="3937.0967741935483"/>
    <n v="244100"/>
    <s v="COMPRA"/>
  </r>
  <r>
    <s v="Ático en Bulevard norte  Mairena del Aljarafe300"/>
    <x v="2"/>
    <n v="288000"/>
    <x v="2"/>
    <n v="123"/>
    <x v="3"/>
    <x v="7"/>
    <x v="1"/>
    <x v="2"/>
    <x v="0"/>
    <s v=""/>
    <n v="288000"/>
    <n v="2341.4634146341464"/>
    <n v="96000"/>
    <s v="COMPRA"/>
  </r>
  <r>
    <s v="Piso en calle Romera  Centro - Doña Mercedes229"/>
    <x v="2"/>
    <n v="142000"/>
    <x v="2"/>
    <n v="72"/>
    <x v="3"/>
    <x v="4"/>
    <x v="2"/>
    <x v="2"/>
    <x v="1"/>
    <s v=""/>
    <n v="142000"/>
    <n v="1972.2222222222222"/>
    <n v="47333.333333333336"/>
    <s v="COMPRA"/>
  </r>
  <r>
    <s v="Ático en de Montequinto  s/n302"/>
    <x v="2"/>
    <n v="480000"/>
    <x v="4"/>
    <n v="152"/>
    <x v="3"/>
    <x v="7"/>
    <x v="1"/>
    <x v="2"/>
    <x v="0"/>
    <s v=""/>
    <n v="480000"/>
    <n v="3157.8947368421054"/>
    <n v="120000"/>
    <s v="COMPRA"/>
  </r>
  <r>
    <s v="Ático en Palmete-Padre Pío-Hacienda San Antonio  Sevilla303"/>
    <x v="2"/>
    <n v="175000"/>
    <x v="3"/>
    <n v="78"/>
    <x v="3"/>
    <x v="7"/>
    <x v="1"/>
    <x v="2"/>
    <x v="0"/>
    <s v=""/>
    <n v="175000"/>
    <n v="2243.5897435897436"/>
    <n v="87500"/>
    <s v="COMPRA"/>
  </r>
  <r>
    <s v="Piso en calle Santa María de Gracia  Camas230"/>
    <x v="2"/>
    <n v="150000"/>
    <x v="8"/>
    <n v="91"/>
    <x v="3"/>
    <x v="4"/>
    <x v="2"/>
    <x v="2"/>
    <x v="1"/>
    <s v=""/>
    <n v="150000"/>
    <n v="1648.3516483516485"/>
    <n v="150000"/>
    <s v="COMPRA"/>
  </r>
  <r>
    <s v="Piso en Avenida de las Ciencias  Sevilla305"/>
    <x v="2"/>
    <n v="330000"/>
    <x v="2"/>
    <n v="131"/>
    <x v="3"/>
    <x v="7"/>
    <x v="1"/>
    <x v="2"/>
    <x v="0"/>
    <s v=""/>
    <n v="330000"/>
    <n v="2519.0839694656488"/>
    <n v="110000"/>
    <s v="COMPRA"/>
  </r>
  <r>
    <s v="Piso en Feria  Sevilla231"/>
    <x v="2"/>
    <n v="280000"/>
    <x v="3"/>
    <n v="83"/>
    <x v="3"/>
    <x v="4"/>
    <x v="2"/>
    <x v="2"/>
    <x v="1"/>
    <s v=""/>
    <n v="280000"/>
    <n v="3373.4939759036147"/>
    <n v="140000"/>
    <s v="COMPRA"/>
  </r>
  <r>
    <s v="Piso en avenida Vial  73307"/>
    <x v="2"/>
    <n v="197000"/>
    <x v="3"/>
    <n v="71"/>
    <x v="3"/>
    <x v="7"/>
    <x v="1"/>
    <x v="2"/>
    <x v="0"/>
    <s v=""/>
    <n v="197000"/>
    <n v="2774.6478873239435"/>
    <n v="98500"/>
    <s v="COMPRA"/>
  </r>
  <r>
    <s v="Piso en La Paz - Montecarmelo  Alcalá de Guadaira232"/>
    <x v="2"/>
    <n v="126500"/>
    <x v="2"/>
    <n v="73"/>
    <x v="3"/>
    <x v="4"/>
    <x v="2"/>
    <x v="2"/>
    <x v="1"/>
    <s v=""/>
    <n v="126500"/>
    <n v="1732.8767123287671"/>
    <n v="42166.666666666664"/>
    <s v="COMPRA"/>
  </r>
  <r>
    <s v="Piso en Pio Xii  Sevilla233"/>
    <x v="2"/>
    <n v="110000"/>
    <x v="2"/>
    <n v="78"/>
    <x v="3"/>
    <x v="4"/>
    <x v="2"/>
    <x v="2"/>
    <x v="1"/>
    <s v=""/>
    <n v="110000"/>
    <n v="1410.2564102564102"/>
    <n v="36666.666666666664"/>
    <s v="COMPRA"/>
  </r>
  <r>
    <s v="Piso en calle Federico de Castro Bravo  s/n310"/>
    <x v="2"/>
    <n v="166000"/>
    <x v="3"/>
    <n v="67"/>
    <x v="3"/>
    <x v="7"/>
    <x v="1"/>
    <x v="2"/>
    <x v="0"/>
    <s v=""/>
    <n v="166000"/>
    <n v="2477.6119402985073"/>
    <n v="83000"/>
    <s v="COMPRA"/>
  </r>
  <r>
    <s v="Piso en calle Jandula  2311"/>
    <x v="2"/>
    <n v="741900"/>
    <x v="1"/>
    <n v="250"/>
    <x v="3"/>
    <x v="7"/>
    <x v="1"/>
    <x v="2"/>
    <x v="0"/>
    <s v=""/>
    <n v="741900"/>
    <n v="2967.6"/>
    <n v="148380"/>
    <s v="COMPRA"/>
  </r>
  <r>
    <s v="Piso en Ronda de Triana-Patrocinio-Turruñuelo  Sevilla234"/>
    <x v="2"/>
    <n v="227900"/>
    <x v="2"/>
    <n v="67"/>
    <x v="3"/>
    <x v="4"/>
    <x v="2"/>
    <x v="2"/>
    <x v="1"/>
    <s v=""/>
    <n v="227900"/>
    <n v="3401.4925373134329"/>
    <n v="75966.666666666672"/>
    <s v="COMPRA"/>
  </r>
  <r>
    <s v="Piso en rotonda de Santa Eufemia  Santa Eufemia313"/>
    <x v="2"/>
    <n v="247500"/>
    <x v="2"/>
    <n v="107"/>
    <x v="3"/>
    <x v="7"/>
    <x v="1"/>
    <x v="2"/>
    <x v="0"/>
    <s v=""/>
    <n v="247500"/>
    <n v="2313.0841121495328"/>
    <n v="82500"/>
    <s v="COMPRA"/>
  </r>
  <r>
    <s v="Piso en Torreblanca  Sevilla235"/>
    <x v="2"/>
    <n v="105000"/>
    <x v="2"/>
    <n v="70"/>
    <x v="3"/>
    <x v="4"/>
    <x v="2"/>
    <x v="2"/>
    <x v="1"/>
    <s v=""/>
    <n v="105000"/>
    <n v="1500"/>
    <n v="35000"/>
    <s v="COMPRA"/>
  </r>
  <r>
    <s v="Piso en Villayuventus-Renfe  Parla1137"/>
    <x v="0"/>
    <n v="184999"/>
    <x v="2"/>
    <n v="83"/>
    <x v="3"/>
    <x v="4"/>
    <x v="2"/>
    <x v="2"/>
    <x v="1"/>
    <s v=""/>
    <n v="184999"/>
    <n v="2228.9036144578313"/>
    <n v="61666.333333333336"/>
    <s v="COMPRA"/>
  </r>
  <r>
    <s v="Piso en Castilla  Madrid763"/>
    <x v="0"/>
    <n v="950000"/>
    <x v="2"/>
    <n v="183"/>
    <x v="3"/>
    <x v="7"/>
    <x v="1"/>
    <x v="2"/>
    <x v="0"/>
    <s v=""/>
    <n v="950000"/>
    <n v="5191.2568306010926"/>
    <n v="316666.66666666669"/>
    <s v="COMPRA"/>
  </r>
  <r>
    <s v="Piso en calle Luis Sauquillo  Centro1138"/>
    <x v="0"/>
    <n v="174900"/>
    <x v="3"/>
    <n v="79"/>
    <x v="3"/>
    <x v="4"/>
    <x v="2"/>
    <x v="2"/>
    <x v="1"/>
    <s v=""/>
    <n v="174900"/>
    <n v="2213.9240506329115"/>
    <n v="87450"/>
    <s v="COMPRA"/>
  </r>
  <r>
    <s v="Piso en calle Postas  Cuevas - Ilustración1140"/>
    <x v="0"/>
    <n v="159900"/>
    <x v="2"/>
    <n v="72"/>
    <x v="3"/>
    <x v="4"/>
    <x v="2"/>
    <x v="2"/>
    <x v="1"/>
    <s v=""/>
    <n v="159900"/>
    <n v="2220.8333333333335"/>
    <n v="53300"/>
    <s v="COMPRA"/>
  </r>
  <r>
    <s v="Piso en calle de los Siete Picos  291141"/>
    <x v="0"/>
    <n v="179900"/>
    <x v="3"/>
    <n v="93"/>
    <x v="3"/>
    <x v="4"/>
    <x v="2"/>
    <x v="2"/>
    <x v="1"/>
    <s v=""/>
    <n v="179900"/>
    <n v="1934.4086021505377"/>
    <n v="89950"/>
    <s v="COMPRA"/>
  </r>
  <r>
    <s v="Piso en calle de Velázquez  Parque Europa - Los Pitufos1142"/>
    <x v="0"/>
    <n v="174999"/>
    <x v="3"/>
    <n v="55"/>
    <x v="3"/>
    <x v="4"/>
    <x v="2"/>
    <x v="2"/>
    <x v="1"/>
    <s v=""/>
    <n v="174999"/>
    <n v="3181.8"/>
    <n v="87499.5"/>
    <s v="COMPRA"/>
  </r>
  <r>
    <s v="Ático en calle Padilla  66768"/>
    <x v="0"/>
    <n v="3300000"/>
    <x v="4"/>
    <n v="287"/>
    <x v="3"/>
    <x v="7"/>
    <x v="1"/>
    <x v="2"/>
    <x v="0"/>
    <s v=""/>
    <n v="3300000"/>
    <n v="11498.257839721255"/>
    <n v="825000"/>
    <s v="COMPRA"/>
  </r>
  <r>
    <s v="Piso en guadarrama  Centro1143"/>
    <x v="0"/>
    <n v="274900"/>
    <x v="3"/>
    <n v="85"/>
    <x v="3"/>
    <x v="4"/>
    <x v="2"/>
    <x v="2"/>
    <x v="1"/>
    <s v=""/>
    <n v="274900"/>
    <n v="3234.1176470588234"/>
    <n v="137450"/>
    <s v="COMPRA"/>
  </r>
  <r>
    <s v="Piso en plaza de España  Rascafría1145"/>
    <x v="0"/>
    <n v="180000"/>
    <x v="4"/>
    <n v="95"/>
    <x v="3"/>
    <x v="4"/>
    <x v="2"/>
    <x v="2"/>
    <x v="1"/>
    <s v=""/>
    <n v="180000"/>
    <n v="1894.7368421052631"/>
    <n v="45000"/>
    <s v="COMPRA"/>
  </r>
  <r>
    <s v="Ático en avenida de los Prunos  Palomas771"/>
    <x v="0"/>
    <n v="799000"/>
    <x v="3"/>
    <n v="112"/>
    <x v="3"/>
    <x v="7"/>
    <x v="1"/>
    <x v="2"/>
    <x v="0"/>
    <s v=""/>
    <n v="799000"/>
    <n v="7133.9285714285716"/>
    <n v="399500"/>
    <s v="COMPRA"/>
  </r>
  <r>
    <s v="Piso en calle Alicante  Juan de la Cierva1146"/>
    <x v="0"/>
    <n v="169000"/>
    <x v="2"/>
    <n v="66"/>
    <x v="3"/>
    <x v="4"/>
    <x v="2"/>
    <x v="2"/>
    <x v="1"/>
    <s v=""/>
    <n v="169000"/>
    <n v="2560.6060606060605"/>
    <n v="56333.333333333336"/>
    <s v="COMPRA"/>
  </r>
  <r>
    <s v="Ático en calle de los Fundadores  Fuente del Berro773"/>
    <x v="0"/>
    <n v="950000"/>
    <x v="2"/>
    <n v="146"/>
    <x v="3"/>
    <x v="7"/>
    <x v="1"/>
    <x v="2"/>
    <x v="0"/>
    <s v=""/>
    <n v="950000"/>
    <n v="6506.8493150684935"/>
    <n v="316666.66666666669"/>
    <s v="COMPRA"/>
  </r>
  <r>
    <s v="Piso en calle del Pintor Ribera  Bernabéu-Hispanoamérica774"/>
    <x v="0"/>
    <n v="1780000"/>
    <x v="5"/>
    <n v="289"/>
    <x v="3"/>
    <x v="7"/>
    <x v="1"/>
    <x v="2"/>
    <x v="0"/>
    <s v=""/>
    <n v="1780000"/>
    <n v="6159.1695501730101"/>
    <n v="296666.66666666669"/>
    <s v="COMPRA"/>
  </r>
  <r>
    <s v="Piso en calle de Zaida  San Isidro1147"/>
    <x v="0"/>
    <n v="239000"/>
    <x v="2"/>
    <n v="95"/>
    <x v="3"/>
    <x v="4"/>
    <x v="2"/>
    <x v="2"/>
    <x v="1"/>
    <s v=""/>
    <n v="239000"/>
    <n v="2515.7894736842104"/>
    <n v="79666.666666666672"/>
    <s v="COMPRA"/>
  </r>
  <r>
    <s v="Piso en calle Torrox  San Fermín776"/>
    <x v="0"/>
    <n v="360000"/>
    <x v="2"/>
    <n v="143"/>
    <x v="3"/>
    <x v="7"/>
    <x v="1"/>
    <x v="2"/>
    <x v="0"/>
    <s v=""/>
    <n v="360000"/>
    <n v="2517.4825174825173"/>
    <n v="120000"/>
    <s v="COMPRA"/>
  </r>
  <r>
    <s v="Piso en calle Pardo de Santallana  Carlos Ruiz1148"/>
    <x v="0"/>
    <n v="169000"/>
    <x v="3"/>
    <n v="62"/>
    <x v="3"/>
    <x v="4"/>
    <x v="2"/>
    <x v="2"/>
    <x v="1"/>
    <s v=""/>
    <n v="169000"/>
    <n v="2725.8064516129034"/>
    <n v="84500"/>
    <s v="COMPRA"/>
  </r>
  <r>
    <s v="Piso en calle Velázquez  Recoletos778"/>
    <x v="0"/>
    <n v="2050000"/>
    <x v="3"/>
    <n v="139"/>
    <x v="3"/>
    <x v="7"/>
    <x v="1"/>
    <x v="2"/>
    <x v="0"/>
    <s v=""/>
    <n v="2050000"/>
    <n v="14748.201438848921"/>
    <n v="1025000"/>
    <s v="COMPRA"/>
  </r>
  <r>
    <s v="Piso en calle de José Abascal  Almagro779"/>
    <x v="0"/>
    <n v="3400000"/>
    <x v="5"/>
    <n v="366"/>
    <x v="3"/>
    <x v="7"/>
    <x v="1"/>
    <x v="2"/>
    <x v="0"/>
    <s v=""/>
    <n v="3400000"/>
    <n v="9289.6174863387987"/>
    <n v="566666.66666666663"/>
    <s v="COMPRA"/>
  </r>
  <r>
    <s v="Piso en Chueca-Justicia  Madrid1149"/>
    <x v="0"/>
    <n v="1900000"/>
    <x v="2"/>
    <n v="159"/>
    <x v="3"/>
    <x v="4"/>
    <x v="2"/>
    <x v="2"/>
    <x v="1"/>
    <s v=""/>
    <n v="1900000"/>
    <n v="11949.685534591195"/>
    <n v="633333.33333333337"/>
    <s v="COMPRA"/>
  </r>
  <r>
    <s v="Piso en calle de Pedro Rico  La Paz781"/>
    <x v="0"/>
    <n v="975000"/>
    <x v="4"/>
    <n v="158"/>
    <x v="3"/>
    <x v="7"/>
    <x v="1"/>
    <x v="2"/>
    <x v="0"/>
    <s v=""/>
    <n v="975000"/>
    <n v="6170.8860759493673"/>
    <n v="243750"/>
    <s v="COMPRA"/>
  </r>
  <r>
    <s v="Piso en Palacio  Madrid1150"/>
    <x v="0"/>
    <n v="430000"/>
    <x v="8"/>
    <n v="53"/>
    <x v="3"/>
    <x v="4"/>
    <x v="2"/>
    <x v="2"/>
    <x v="1"/>
    <s v=""/>
    <n v="430000"/>
    <n v="8113.2075471698117"/>
    <n v="430000"/>
    <s v="COMPRA"/>
  </r>
  <r>
    <s v="Piso en calle de las Higueras  Lucero1151"/>
    <x v="0"/>
    <n v="248000"/>
    <x v="3"/>
    <n v="56"/>
    <x v="3"/>
    <x v="4"/>
    <x v="2"/>
    <x v="2"/>
    <x v="1"/>
    <s v=""/>
    <n v="248000"/>
    <n v="4428.5714285714284"/>
    <n v="124000"/>
    <s v="COMPRA"/>
  </r>
  <r>
    <s v="Piso en calle Jesus Miguel Haddad Blanco  V Centenario1152"/>
    <x v="0"/>
    <n v="244990"/>
    <x v="2"/>
    <n v="98"/>
    <x v="3"/>
    <x v="4"/>
    <x v="2"/>
    <x v="2"/>
    <x v="1"/>
    <s v=""/>
    <n v="244990"/>
    <n v="2499.8979591836733"/>
    <n v="81663.333333333328"/>
    <s v="COMPRA"/>
  </r>
  <r>
    <s v="Ático en Primera Fase - Nuevo Tres Cantos  Tres Cantos785"/>
    <x v="0"/>
    <n v="698000"/>
    <x v="4"/>
    <n v="204"/>
    <x v="3"/>
    <x v="7"/>
    <x v="1"/>
    <x v="2"/>
    <x v="0"/>
    <s v=""/>
    <n v="698000"/>
    <n v="3421.5686274509803"/>
    <n v="174500"/>
    <s v="COMPRA"/>
  </r>
  <r>
    <s v="Ático en calle de Zurbano  Almagro786"/>
    <x v="0"/>
    <n v="3400000"/>
    <x v="5"/>
    <n v="355"/>
    <x v="3"/>
    <x v="7"/>
    <x v="1"/>
    <x v="2"/>
    <x v="0"/>
    <s v=""/>
    <n v="3400000"/>
    <n v="9577.4647887323936"/>
    <n v="566666.66666666663"/>
    <s v="COMPRA"/>
  </r>
  <r>
    <s v="Piso en calle de Serrano  Castellana787"/>
    <x v="0"/>
    <n v="4095000"/>
    <x v="2"/>
    <n v="275"/>
    <x v="3"/>
    <x v="7"/>
    <x v="1"/>
    <x v="2"/>
    <x v="0"/>
    <s v=""/>
    <n v="4095000"/>
    <n v="14890.90909090909"/>
    <n v="1365000"/>
    <s v="COMPRA"/>
  </r>
  <r>
    <s v="Piso en paseo del Pintor Rosales  Argüelles788"/>
    <x v="0"/>
    <n v="3950000"/>
    <x v="1"/>
    <n v="412"/>
    <x v="3"/>
    <x v="7"/>
    <x v="1"/>
    <x v="2"/>
    <x v="0"/>
    <s v=""/>
    <n v="3950000"/>
    <n v="9587.3786407766984"/>
    <n v="790000"/>
    <s v="COMPRA"/>
  </r>
  <r>
    <s v="Piso en paseo del Pintor Rosales  Argüelles789"/>
    <x v="0"/>
    <n v="3950000"/>
    <x v="1"/>
    <n v="412"/>
    <x v="3"/>
    <x v="7"/>
    <x v="1"/>
    <x v="2"/>
    <x v="0"/>
    <s v=""/>
    <n v="3950000"/>
    <n v="9587.3786407766984"/>
    <n v="790000"/>
    <s v="COMPRA"/>
  </r>
  <r>
    <s v="Piso en paseo del Pintor Rosales  Argüelles790"/>
    <x v="0"/>
    <n v="3950000"/>
    <x v="1"/>
    <n v="412"/>
    <x v="3"/>
    <x v="7"/>
    <x v="1"/>
    <x v="2"/>
    <x v="0"/>
    <s v=""/>
    <n v="3950000"/>
    <n v="9587.3786407766984"/>
    <n v="790000"/>
    <s v="COMPRA"/>
  </r>
  <r>
    <s v="Piso en Descubridores-Escritores  Leganés1153"/>
    <x v="0"/>
    <n v="210000"/>
    <x v="2"/>
    <n v="88"/>
    <x v="3"/>
    <x v="4"/>
    <x v="2"/>
    <x v="2"/>
    <x v="1"/>
    <s v=""/>
    <n v="210000"/>
    <n v="2386.3636363636365"/>
    <n v="70000"/>
    <s v="COMPRA"/>
  </r>
  <r>
    <s v="Piso en calle Luis Sauquillo  Centro1154"/>
    <x v="0"/>
    <n v="174900"/>
    <x v="3"/>
    <n v="79"/>
    <x v="3"/>
    <x v="4"/>
    <x v="2"/>
    <x v="2"/>
    <x v="1"/>
    <s v=""/>
    <n v="174900"/>
    <n v="2213.9240506329115"/>
    <n v="87450"/>
    <s v="COMPRA"/>
  </r>
  <r>
    <s v="Piso en calle de Pedro Rico  La Paz793"/>
    <x v="0"/>
    <n v="975000"/>
    <x v="4"/>
    <n v="158"/>
    <x v="3"/>
    <x v="7"/>
    <x v="1"/>
    <x v="2"/>
    <x v="0"/>
    <s v=""/>
    <n v="975000"/>
    <n v="6170.8860759493673"/>
    <n v="243750"/>
    <s v="COMPRA"/>
  </r>
  <r>
    <s v="Piso en calle Luis Sauquillo  Centro1155"/>
    <x v="0"/>
    <n v="174900"/>
    <x v="3"/>
    <n v="79"/>
    <x v="3"/>
    <x v="4"/>
    <x v="2"/>
    <x v="2"/>
    <x v="1"/>
    <s v=""/>
    <n v="174900"/>
    <n v="2213.9240506329115"/>
    <n v="87450"/>
    <s v="COMPRA"/>
  </r>
  <r>
    <s v="Piso en calle de Hortaleza  Chueca-Justicia1158"/>
    <x v="0"/>
    <n v="1900000"/>
    <x v="2"/>
    <n v="160"/>
    <x v="3"/>
    <x v="4"/>
    <x v="2"/>
    <x v="2"/>
    <x v="1"/>
    <s v=""/>
    <n v="1900000"/>
    <n v="11875"/>
    <n v="633333.33333333337"/>
    <s v="COMPRA"/>
  </r>
  <r>
    <s v="Piso en calle de Gregorio Navas  San Diego1161"/>
    <x v="0"/>
    <n v="260000"/>
    <x v="2"/>
    <n v="99"/>
    <x v="3"/>
    <x v="4"/>
    <x v="2"/>
    <x v="2"/>
    <x v="1"/>
    <s v=""/>
    <n v="260000"/>
    <n v="2626.2626262626263"/>
    <n v="86666.666666666672"/>
    <s v="COMPRA"/>
  </r>
  <r>
    <s v="Piso en calle General Oraá  9797"/>
    <x v="0"/>
    <n v="5650000"/>
    <x v="2"/>
    <n v="400"/>
    <x v="3"/>
    <x v="7"/>
    <x v="1"/>
    <x v="2"/>
    <x v="0"/>
    <s v=""/>
    <n v="5650000"/>
    <n v="14125"/>
    <n v="1883333.3333333333"/>
    <s v="COMPRA"/>
  </r>
  <r>
    <s v="Piso en calle General Oraá  9798"/>
    <x v="0"/>
    <n v="5350000"/>
    <x v="2"/>
    <n v="402"/>
    <x v="3"/>
    <x v="7"/>
    <x v="1"/>
    <x v="2"/>
    <x v="0"/>
    <s v=""/>
    <n v="5350000"/>
    <n v="13308.457711442787"/>
    <n v="1783333.3333333333"/>
    <s v="COMPRA"/>
  </r>
  <r>
    <s v="Ático en calle Rubens  Norte - Universidad799"/>
    <x v="0"/>
    <n v="439000"/>
    <x v="4"/>
    <n v="220"/>
    <x v="3"/>
    <x v="7"/>
    <x v="1"/>
    <x v="2"/>
    <x v="0"/>
    <s v=""/>
    <n v="439000"/>
    <n v="1995.4545454545455"/>
    <n v="109750"/>
    <s v="COMPRA"/>
  </r>
  <r>
    <s v="Piso en Casco Antiguo  Leganés1162"/>
    <x v="0"/>
    <n v="146000"/>
    <x v="8"/>
    <n v="47"/>
    <x v="3"/>
    <x v="4"/>
    <x v="2"/>
    <x v="2"/>
    <x v="1"/>
    <s v=""/>
    <n v="146000"/>
    <n v="3106.3829787234044"/>
    <n v="146000"/>
    <s v="COMPRA"/>
  </r>
  <r>
    <s v="Piso en plaza de Lavapiés  Lavapiés-Embajadores1163"/>
    <x v="0"/>
    <n v="750000"/>
    <x v="1"/>
    <n v="123"/>
    <x v="3"/>
    <x v="4"/>
    <x v="2"/>
    <x v="2"/>
    <x v="1"/>
    <s v=""/>
    <n v="750000"/>
    <n v="6097.5609756097565"/>
    <n v="150000"/>
    <s v="COMPRA"/>
  </r>
  <r>
    <s v="Ático en avenida del Talgo  Aravaca802"/>
    <x v="0"/>
    <n v="749000"/>
    <x v="3"/>
    <n v="135"/>
    <x v="3"/>
    <x v="7"/>
    <x v="1"/>
    <x v="2"/>
    <x v="0"/>
    <s v=""/>
    <n v="749000"/>
    <n v="5548.1481481481478"/>
    <n v="374500"/>
    <s v="COMPRA"/>
  </r>
  <r>
    <s v="Piso en calle Jabonería  Casco Antiguo1164"/>
    <x v="0"/>
    <n v="250000"/>
    <x v="2"/>
    <n v="85"/>
    <x v="3"/>
    <x v="4"/>
    <x v="2"/>
    <x v="2"/>
    <x v="1"/>
    <s v=""/>
    <n v="250000"/>
    <n v="2941.1764705882351"/>
    <n v="83333.333333333328"/>
    <s v="COMPRA"/>
  </r>
  <r>
    <s v="Piso en angeles  Getafe Centro1165"/>
    <x v="0"/>
    <n v="170000"/>
    <x v="2"/>
    <n v="70"/>
    <x v="3"/>
    <x v="4"/>
    <x v="2"/>
    <x v="2"/>
    <x v="1"/>
    <s v=""/>
    <n v="170000"/>
    <n v="2428.5714285714284"/>
    <n v="56666.666666666664"/>
    <s v="COMPRA"/>
  </r>
  <r>
    <s v="Piso en calle Alfonso X el Sabio  Reyes1166"/>
    <x v="0"/>
    <n v="94000"/>
    <x v="2"/>
    <n v="80"/>
    <x v="3"/>
    <x v="4"/>
    <x v="2"/>
    <x v="2"/>
    <x v="1"/>
    <s v=""/>
    <n v="94000"/>
    <n v="1175"/>
    <n v="31333.333333333332"/>
    <s v="COMPRA"/>
  </r>
  <r>
    <s v="Piso en Valderas - Los Castillos  Alcorcón806"/>
    <x v="0"/>
    <n v="450000"/>
    <x v="2"/>
    <n v="110"/>
    <x v="3"/>
    <x v="7"/>
    <x v="1"/>
    <x v="2"/>
    <x v="0"/>
    <s v=""/>
    <n v="450000"/>
    <n v="4090.909090909091"/>
    <n v="150000"/>
    <s v="COMPRA"/>
  </r>
  <r>
    <s v="Piso en calle Marqués de Santillana  Pilas237"/>
    <x v="2"/>
    <n v="78000"/>
    <x v="8"/>
    <n v="63"/>
    <x v="3"/>
    <x v="4"/>
    <x v="1"/>
    <x v="1"/>
    <x v="1"/>
    <s v=""/>
    <n v="78000"/>
    <n v="1238.0952380952381"/>
    <n v="78000"/>
    <s v="COMPRA"/>
  </r>
  <r>
    <s v="Piso en calle de Canarias  Palos de la Frontera1130"/>
    <x v="0"/>
    <n v="335000"/>
    <x v="3"/>
    <n v="52"/>
    <x v="3"/>
    <x v="4"/>
    <x v="1"/>
    <x v="1"/>
    <x v="1"/>
    <s v=""/>
    <n v="335000"/>
    <n v="6442.3076923076924"/>
    <n v="167500"/>
    <s v="COMPRA"/>
  </r>
  <r>
    <s v="Piso en calle Provisional Berrocales 81 10  s/n809"/>
    <x v="0"/>
    <n v="455700"/>
    <x v="2"/>
    <n v="101"/>
    <x v="3"/>
    <x v="7"/>
    <x v="1"/>
    <x v="2"/>
    <x v="0"/>
    <s v=""/>
    <n v="455700"/>
    <n v="4511.8811881188121"/>
    <n v="151900"/>
    <s v="COMPRA"/>
  </r>
  <r>
    <s v="Piso en calle de Dulce Chacón  Virgen del Cortijo - Manoteras810"/>
    <x v="0"/>
    <n v="490000"/>
    <x v="8"/>
    <n v="68"/>
    <x v="3"/>
    <x v="7"/>
    <x v="1"/>
    <x v="2"/>
    <x v="0"/>
    <s v=""/>
    <n v="490000"/>
    <n v="7205.8823529411766"/>
    <n v="490000"/>
    <s v="COMPRA"/>
  </r>
  <r>
    <s v="Piso en Trafalgar  Madrid811"/>
    <x v="0"/>
    <n v="1950000"/>
    <x v="4"/>
    <n v="222"/>
    <x v="3"/>
    <x v="7"/>
    <x v="1"/>
    <x v="2"/>
    <x v="0"/>
    <s v=""/>
    <n v="1950000"/>
    <n v="8783.7837837837833"/>
    <n v="487500"/>
    <s v="COMPRA"/>
  </r>
  <r>
    <s v="Piso en Jerónimos  Madrid1133"/>
    <x v="0"/>
    <n v="1200000"/>
    <x v="3"/>
    <n v="124"/>
    <x v="3"/>
    <x v="4"/>
    <x v="1"/>
    <x v="1"/>
    <x v="1"/>
    <s v=""/>
    <n v="1200000"/>
    <n v="9677.4193548387102"/>
    <n v="600000"/>
    <s v="COMPRA"/>
  </r>
  <r>
    <s v="Piso en calle de San Bernardo  51135"/>
    <x v="0"/>
    <n v="870000"/>
    <x v="3"/>
    <n v="103"/>
    <x v="3"/>
    <x v="4"/>
    <x v="1"/>
    <x v="1"/>
    <x v="1"/>
    <s v=""/>
    <n v="870000"/>
    <n v="8446.6019417475727"/>
    <n v="435000"/>
    <s v="COMPRA"/>
  </r>
  <r>
    <s v="Piso en calle de Joaquín Costa  El Viso814"/>
    <x v="0"/>
    <n v="2600000"/>
    <x v="4"/>
    <n v="306"/>
    <x v="3"/>
    <x v="7"/>
    <x v="1"/>
    <x v="2"/>
    <x v="0"/>
    <s v=""/>
    <n v="2600000"/>
    <n v="8496.7320261437908"/>
    <n v="650000"/>
    <s v="COMPRA"/>
  </r>
  <r>
    <s v="Piso en calle Perpetuo Socorro  Centro Urbano1123"/>
    <x v="0"/>
    <n v="199900"/>
    <x v="8"/>
    <n v="45"/>
    <x v="3"/>
    <x v="4"/>
    <x v="2"/>
    <x v="1"/>
    <x v="1"/>
    <s v=""/>
    <n v="199900"/>
    <n v="4442.2222222222226"/>
    <n v="199900"/>
    <s v="COMPRA"/>
  </r>
  <r>
    <s v="Ático en avenida del Guadarrama  Centro1126"/>
    <x v="0"/>
    <n v="269900"/>
    <x v="3"/>
    <n v="80"/>
    <x v="3"/>
    <x v="4"/>
    <x v="2"/>
    <x v="1"/>
    <x v="1"/>
    <s v=""/>
    <n v="269900"/>
    <n v="3373.75"/>
    <n v="134950"/>
    <s v="COMPRA"/>
  </r>
  <r>
    <s v="Piso en avenida de las Ciudades  Universidad1127"/>
    <x v="0"/>
    <n v="200000"/>
    <x v="2"/>
    <n v="60"/>
    <x v="3"/>
    <x v="4"/>
    <x v="2"/>
    <x v="1"/>
    <x v="1"/>
    <s v=""/>
    <n v="200000"/>
    <n v="3333.3333333333335"/>
    <n v="66666.666666666672"/>
    <s v="COMPRA"/>
  </r>
  <r>
    <s v="Piso en avenida de las Ciudades  Universidad1128"/>
    <x v="0"/>
    <n v="200000"/>
    <x v="2"/>
    <n v="60"/>
    <x v="3"/>
    <x v="4"/>
    <x v="2"/>
    <x v="1"/>
    <x v="1"/>
    <s v=""/>
    <n v="200000"/>
    <n v="3333.3333333333335"/>
    <n v="66666.666666666672"/>
    <s v="COMPRA"/>
  </r>
  <r>
    <s v="Piso en calle Juan Bravo  Calle Pinto-San Roque1129"/>
    <x v="0"/>
    <n v="173500"/>
    <x v="3"/>
    <n v="101"/>
    <x v="3"/>
    <x v="4"/>
    <x v="2"/>
    <x v="1"/>
    <x v="1"/>
    <s v=""/>
    <n v="173500"/>
    <n v="1717.8217821782177"/>
    <n v="86750"/>
    <s v="COMPRA"/>
  </r>
  <r>
    <s v="Piso en avenida José Rodríguez de la Borbolla  Entrenúcleos239"/>
    <x v="2"/>
    <n v="205000"/>
    <x v="2"/>
    <n v="114"/>
    <x v="3"/>
    <x v="5"/>
    <x v="1"/>
    <x v="2"/>
    <x v="1"/>
    <s v=""/>
    <n v="205000"/>
    <n v="1798.2456140350878"/>
    <n v="68333.333333333328"/>
    <s v="COMPRA"/>
  </r>
  <r>
    <s v="Piso en avenida José Rodríguez de la Borbolla  Entrenúcleos240"/>
    <x v="2"/>
    <n v="178500"/>
    <x v="3"/>
    <n v="97"/>
    <x v="3"/>
    <x v="5"/>
    <x v="1"/>
    <x v="2"/>
    <x v="1"/>
    <s v=""/>
    <n v="178500"/>
    <n v="1840.2061855670104"/>
    <n v="89250"/>
    <s v="COMPRA"/>
  </r>
  <r>
    <s v="Ático en calle de San Agustín  Huertas-Cortes822"/>
    <x v="0"/>
    <n v="1700000"/>
    <x v="3"/>
    <n v="135"/>
    <x v="3"/>
    <x v="7"/>
    <x v="1"/>
    <x v="2"/>
    <x v="0"/>
    <s v=""/>
    <n v="1700000"/>
    <n v="12592.592592592593"/>
    <n v="850000"/>
    <s v="COMPRA"/>
  </r>
  <r>
    <s v="Ático en calle del Tamarindo  Coimbra - Guadarrama1121"/>
    <x v="0"/>
    <n v="330000"/>
    <x v="1"/>
    <n v="180"/>
    <x v="3"/>
    <x v="5"/>
    <x v="1"/>
    <x v="2"/>
    <x v="1"/>
    <s v=""/>
    <n v="330000"/>
    <n v="1833.3333333333333"/>
    <n v="66000"/>
    <s v="COMPRA"/>
  </r>
  <r>
    <s v="Ático en calle de los Deseos  2824"/>
    <x v="0"/>
    <n v="350000"/>
    <x v="8"/>
    <n v="61"/>
    <x v="3"/>
    <x v="7"/>
    <x v="1"/>
    <x v="2"/>
    <x v="0"/>
    <s v=""/>
    <n v="350000"/>
    <n v="5737.7049180327867"/>
    <n v="350000"/>
    <s v="COMPRA"/>
  </r>
  <r>
    <s v="Piso en José Silva  17825"/>
    <x v="0"/>
    <n v="1197000"/>
    <x v="2"/>
    <n v="140"/>
    <x v="3"/>
    <x v="7"/>
    <x v="1"/>
    <x v="2"/>
    <x v="0"/>
    <s v=""/>
    <n v="1197000"/>
    <n v="8550"/>
    <n v="399000"/>
    <s v="COMPRA"/>
  </r>
  <r>
    <s v="Piso en avenida de las Universidades  s/n243"/>
    <x v="2"/>
    <n v="289000"/>
    <x v="4"/>
    <n v="139"/>
    <x v="3"/>
    <x v="5"/>
    <x v="1"/>
    <x v="2"/>
    <x v="1"/>
    <s v=""/>
    <n v="289000"/>
    <n v="2079.1366906474818"/>
    <n v="72250"/>
    <s v="COMPRA"/>
  </r>
  <r>
    <s v="Piso en avenida Manuel Clavero Arévalo  s/n245"/>
    <x v="2"/>
    <n v="179900"/>
    <x v="3"/>
    <n v="97"/>
    <x v="3"/>
    <x v="5"/>
    <x v="1"/>
    <x v="2"/>
    <x v="1"/>
    <s v=""/>
    <n v="179900"/>
    <n v="1854.6391752577319"/>
    <n v="89950"/>
    <s v="COMPRA"/>
  </r>
  <r>
    <s v="Piso en calle Alemania  2246"/>
    <x v="2"/>
    <n v="110000"/>
    <x v="8"/>
    <n v="45"/>
    <x v="3"/>
    <x v="5"/>
    <x v="1"/>
    <x v="2"/>
    <x v="1"/>
    <s v=""/>
    <n v="110000"/>
    <n v="2444.4444444444443"/>
    <n v="110000"/>
    <s v="COMPRA"/>
  </r>
  <r>
    <s v="Piso en calle Bami  15247"/>
    <x v="2"/>
    <n v="345000"/>
    <x v="3"/>
    <n v="115"/>
    <x v="3"/>
    <x v="5"/>
    <x v="1"/>
    <x v="2"/>
    <x v="1"/>
    <s v=""/>
    <n v="345000"/>
    <n v="3000"/>
    <n v="172500"/>
    <s v="COMPRA"/>
  </r>
  <r>
    <s v="Piso en travesía del Tornado  Zona Estación- Centro754"/>
    <x v="0"/>
    <n v="320000"/>
    <x v="8"/>
    <n v="66"/>
    <x v="3"/>
    <x v="7"/>
    <x v="1"/>
    <x v="1"/>
    <x v="0"/>
    <s v=""/>
    <n v="320000"/>
    <n v="4848.484848484848"/>
    <n v="320000"/>
    <s v="COMPRA"/>
  </r>
  <r>
    <s v="Piso en calle Coimbra  Cerro del Águila249"/>
    <x v="2"/>
    <n v="142000"/>
    <x v="2"/>
    <n v="71"/>
    <x v="3"/>
    <x v="5"/>
    <x v="1"/>
    <x v="2"/>
    <x v="1"/>
    <s v=""/>
    <n v="142000"/>
    <n v="2000"/>
    <n v="47333.333333333336"/>
    <s v="COMPRA"/>
  </r>
  <r>
    <s v="Piso en calle de la leyenda  s/n250"/>
    <x v="2"/>
    <n v="212000"/>
    <x v="3"/>
    <n v="87"/>
    <x v="3"/>
    <x v="5"/>
    <x v="1"/>
    <x v="2"/>
    <x v="1"/>
    <s v=""/>
    <n v="212000"/>
    <n v="2436.7816091954023"/>
    <n v="106000"/>
    <s v="COMPRA"/>
  </r>
  <r>
    <s v="Piso en calle del Alcalde Sainz de Baranda  Ibiza757"/>
    <x v="0"/>
    <n v="885000"/>
    <x v="2"/>
    <n v="115"/>
    <x v="3"/>
    <x v="7"/>
    <x v="1"/>
    <x v="1"/>
    <x v="0"/>
    <s v=""/>
    <n v="885000"/>
    <n v="7695.652173913043"/>
    <n v="295000"/>
    <s v="COMPRA"/>
  </r>
  <r>
    <s v="Piso en calle del Cielo  s/n251"/>
    <x v="2"/>
    <n v="266300"/>
    <x v="2"/>
    <n v="129"/>
    <x v="3"/>
    <x v="5"/>
    <x v="1"/>
    <x v="2"/>
    <x v="1"/>
    <s v=""/>
    <n v="266300"/>
    <n v="2064.3410852713178"/>
    <n v="88766.666666666672"/>
    <s v="COMPRA"/>
  </r>
  <r>
    <s v="Piso en calle José María del Campo  Ronda de Triana-Patrocinio-Turruñuelo254"/>
    <x v="2"/>
    <n v="285000"/>
    <x v="2"/>
    <n v="76"/>
    <x v="3"/>
    <x v="5"/>
    <x v="1"/>
    <x v="2"/>
    <x v="1"/>
    <s v=""/>
    <n v="285000"/>
    <n v="3750"/>
    <n v="95000"/>
    <s v="COMPRA"/>
  </r>
  <r>
    <s v="Piso en calle de Mesena  80752"/>
    <x v="0"/>
    <n v="564800"/>
    <x v="8"/>
    <n v="67"/>
    <x v="3"/>
    <x v="15"/>
    <x v="1"/>
    <x v="2"/>
    <x v="0"/>
    <s v=""/>
    <n v="564800"/>
    <n v="8429.8507462686575"/>
    <n v="564800"/>
    <s v="COMPRA"/>
  </r>
  <r>
    <s v="Ático en Camas 315"/>
    <x v="2"/>
    <n v="359000"/>
    <x v="2"/>
    <n v="175"/>
    <x v="3"/>
    <x v="15"/>
    <x v="1"/>
    <x v="2"/>
    <x v="0"/>
    <s v=""/>
    <n v="359000"/>
    <n v="2051.4285714285716"/>
    <n v="119666.66666666667"/>
    <s v="COMPRA"/>
  </r>
  <r>
    <s v="Ático en Columbretes  s/n316"/>
    <x v="2"/>
    <n v="315000"/>
    <x v="2"/>
    <n v="212"/>
    <x v="3"/>
    <x v="15"/>
    <x v="1"/>
    <x v="2"/>
    <x v="0"/>
    <s v=""/>
    <n v="315000"/>
    <n v="1485.8490566037735"/>
    <n v="105000"/>
    <s v="COMPRA"/>
  </r>
  <r>
    <s v="Piso en calle Padre Campelo  Nervión256"/>
    <x v="2"/>
    <n v="350000"/>
    <x v="4"/>
    <n v="111"/>
    <x v="3"/>
    <x v="5"/>
    <x v="1"/>
    <x v="2"/>
    <x v="1"/>
    <s v=""/>
    <n v="350000"/>
    <n v="3153.1531531531532"/>
    <n v="87500"/>
    <s v="COMPRA"/>
  </r>
  <r>
    <s v="Piso en Alcalde L. Uruñuela - Palacio de Congresos  Sevilla318"/>
    <x v="2"/>
    <n v="290000"/>
    <x v="4"/>
    <n v="102"/>
    <x v="3"/>
    <x v="15"/>
    <x v="1"/>
    <x v="2"/>
    <x v="0"/>
    <s v=""/>
    <n v="290000"/>
    <n v="2843.1372549019607"/>
    <n v="72500"/>
    <s v="COMPRA"/>
  </r>
  <r>
    <s v="Piso en Avenida de las Ciencias  Sevilla319"/>
    <x v="2"/>
    <n v="360000"/>
    <x v="2"/>
    <n v="120"/>
    <x v="3"/>
    <x v="15"/>
    <x v="1"/>
    <x v="2"/>
    <x v="0"/>
    <s v=""/>
    <n v="360000"/>
    <n v="3000"/>
    <n v="120000"/>
    <s v="COMPRA"/>
  </r>
  <r>
    <s v="Piso en avenida Vial  73320"/>
    <x v="2"/>
    <n v="213000"/>
    <x v="3"/>
    <n v="74"/>
    <x v="3"/>
    <x v="15"/>
    <x v="1"/>
    <x v="2"/>
    <x v="0"/>
    <s v=""/>
    <n v="213000"/>
    <n v="2878.3783783783783"/>
    <n v="106500"/>
    <s v="COMPRA"/>
  </r>
  <r>
    <s v="Piso en calle India  Emilio Lemos321"/>
    <x v="2"/>
    <n v="170000"/>
    <x v="2"/>
    <n v="126"/>
    <x v="3"/>
    <x v="15"/>
    <x v="1"/>
    <x v="2"/>
    <x v="0"/>
    <s v=""/>
    <n v="170000"/>
    <n v="1349.2063492063492"/>
    <n v="56666.666666666664"/>
    <s v="COMPRA"/>
  </r>
  <r>
    <s v="Piso en Columbretes  s/n322"/>
    <x v="2"/>
    <n v="194000"/>
    <x v="3"/>
    <n v="95"/>
    <x v="3"/>
    <x v="15"/>
    <x v="1"/>
    <x v="2"/>
    <x v="0"/>
    <s v=""/>
    <n v="194000"/>
    <n v="2042.1052631578948"/>
    <n v="97000"/>
    <s v="COMPRA"/>
  </r>
  <r>
    <s v="Piso en Felipe González Márquez  s/n323"/>
    <x v="2"/>
    <n v="245000"/>
    <x v="2"/>
    <n v="116"/>
    <x v="3"/>
    <x v="15"/>
    <x v="1"/>
    <x v="2"/>
    <x v="0"/>
    <s v=""/>
    <n v="245000"/>
    <n v="2112.0689655172414"/>
    <n v="81666.666666666672"/>
    <s v="COMPRA"/>
  </r>
  <r>
    <s v="Piso en José López Guisado  s/n324"/>
    <x v="2"/>
    <n v="188500"/>
    <x v="2"/>
    <n v="100"/>
    <x v="3"/>
    <x v="15"/>
    <x v="1"/>
    <x v="2"/>
    <x v="0"/>
    <s v=""/>
    <n v="188500"/>
    <n v="1885"/>
    <n v="62833.333333333336"/>
    <s v="COMPRA"/>
  </r>
  <r>
    <s v="Piso en avenida de Madrid  Primera Fase - Nuevo Tres Cantos707"/>
    <x v="0"/>
    <n v="339000"/>
    <x v="3"/>
    <n v="117"/>
    <x v="3"/>
    <x v="15"/>
    <x v="1"/>
    <x v="2"/>
    <x v="0"/>
    <s v=""/>
    <n v="339000"/>
    <n v="2897.4358974358975"/>
    <n v="169500"/>
    <s v="COMPRA"/>
  </r>
  <r>
    <s v="Ático en Mirasierra  Madrid708"/>
    <x v="0"/>
    <n v="2075000"/>
    <x v="4"/>
    <n v="284"/>
    <x v="3"/>
    <x v="15"/>
    <x v="1"/>
    <x v="2"/>
    <x v="0"/>
    <s v=""/>
    <n v="2075000"/>
    <n v="7306.3380281690143"/>
    <n v="518750"/>
    <s v="COMPRA"/>
  </r>
  <r>
    <s v="Piso en plaza de Cuba  Plaza de Cuba - República Argentina261"/>
    <x v="2"/>
    <n v="350000"/>
    <x v="3"/>
    <n v="90"/>
    <x v="3"/>
    <x v="5"/>
    <x v="1"/>
    <x v="2"/>
    <x v="1"/>
    <s v=""/>
    <n v="350000"/>
    <n v="3888.8888888888887"/>
    <n v="175000"/>
    <s v="COMPRA"/>
  </r>
  <r>
    <s v="Piso en Ronda de Triana-Patrocinio-Turruñuelo  Sevilla263"/>
    <x v="2"/>
    <n v="650000"/>
    <x v="1"/>
    <n v="201"/>
    <x v="3"/>
    <x v="5"/>
    <x v="1"/>
    <x v="2"/>
    <x v="1"/>
    <s v=""/>
    <n v="650000"/>
    <n v="3233.8308457711441"/>
    <n v="130000"/>
    <s v="COMPRA"/>
  </r>
  <r>
    <s v="Ático en Las Tablas  Madrid711"/>
    <x v="0"/>
    <n v="1100000"/>
    <x v="4"/>
    <n v="244"/>
    <x v="3"/>
    <x v="15"/>
    <x v="1"/>
    <x v="2"/>
    <x v="0"/>
    <s v=""/>
    <n v="1100000"/>
    <n v="4508.1967213114758"/>
    <n v="275000"/>
    <s v="COMPRA"/>
  </r>
  <r>
    <s v="Piso en El Viso  Madrid712"/>
    <x v="0"/>
    <n v="2300000"/>
    <x v="1"/>
    <n v="265"/>
    <x v="3"/>
    <x v="15"/>
    <x v="1"/>
    <x v="2"/>
    <x v="0"/>
    <s v=""/>
    <n v="2300000"/>
    <n v="8679.2452830188686"/>
    <n v="460000"/>
    <s v="COMPRA"/>
  </r>
  <r>
    <s v="Piso en El Viso  Madrid713"/>
    <x v="0"/>
    <n v="2300000"/>
    <x v="1"/>
    <n v="265"/>
    <x v="3"/>
    <x v="15"/>
    <x v="1"/>
    <x v="2"/>
    <x v="0"/>
    <s v=""/>
    <n v="2300000"/>
    <n v="8679.2452830188686"/>
    <n v="460000"/>
    <s v="COMPRA"/>
  </r>
  <r>
    <s v="Piso en El Viso  Madrid714"/>
    <x v="0"/>
    <n v="2300000"/>
    <x v="1"/>
    <n v="265"/>
    <x v="3"/>
    <x v="15"/>
    <x v="1"/>
    <x v="2"/>
    <x v="0"/>
    <s v=""/>
    <n v="2300000"/>
    <n v="8679.2452830188686"/>
    <n v="460000"/>
    <s v="COMPRA"/>
  </r>
  <r>
    <s v="Piso en calle de Postas  Sol990"/>
    <x v="0"/>
    <n v="1980000"/>
    <x v="3"/>
    <n v="294"/>
    <x v="3"/>
    <x v="5"/>
    <x v="1"/>
    <x v="2"/>
    <x v="1"/>
    <s v=""/>
    <n v="1980000"/>
    <n v="6734.6938775510207"/>
    <n v="990000"/>
    <s v="COMPRA"/>
  </r>
  <r>
    <s v="Piso en calle del Desengaño  Malasaña-Universidad991"/>
    <x v="0"/>
    <n v="1390000"/>
    <x v="4"/>
    <n v="220"/>
    <x v="3"/>
    <x v="5"/>
    <x v="1"/>
    <x v="2"/>
    <x v="1"/>
    <s v=""/>
    <n v="1390000"/>
    <n v="6318.181818181818"/>
    <n v="347500"/>
    <s v="COMPRA"/>
  </r>
  <r>
    <s v="Piso en calle de las Palmas  Centro994"/>
    <x v="0"/>
    <n v="214900"/>
    <x v="3"/>
    <n v="62"/>
    <x v="3"/>
    <x v="5"/>
    <x v="1"/>
    <x v="2"/>
    <x v="1"/>
    <s v=""/>
    <n v="214900"/>
    <n v="3466.1290322580644"/>
    <n v="107450"/>
    <s v="COMPRA"/>
  </r>
  <r>
    <s v="Piso en Batallas  Leganés995"/>
    <x v="0"/>
    <n v="211900"/>
    <x v="2"/>
    <n v="70"/>
    <x v="3"/>
    <x v="5"/>
    <x v="1"/>
    <x v="2"/>
    <x v="1"/>
    <s v=""/>
    <n v="211900"/>
    <n v="3027.1428571428573"/>
    <n v="70633.333333333328"/>
    <s v="COMPRA"/>
  </r>
  <r>
    <s v="Piso en Casco Antiguo  Leganés999"/>
    <x v="0"/>
    <n v="550000"/>
    <x v="4"/>
    <n v="215"/>
    <x v="3"/>
    <x v="5"/>
    <x v="1"/>
    <x v="2"/>
    <x v="1"/>
    <s v=""/>
    <n v="550000"/>
    <n v="2558.1395348837209"/>
    <n v="137500"/>
    <s v="COMPRA"/>
  </r>
  <r>
    <s v="Piso en plaza del Pintor Goya  Casco Antiguo sur1002"/>
    <x v="0"/>
    <n v="199900"/>
    <x v="2"/>
    <n v="92"/>
    <x v="3"/>
    <x v="5"/>
    <x v="1"/>
    <x v="2"/>
    <x v="1"/>
    <s v=""/>
    <n v="199900"/>
    <n v="2172.8260869565215"/>
    <n v="66633.333333333328"/>
    <s v="COMPRA"/>
  </r>
  <r>
    <s v="Ático en calle del Hierro  Delicias721"/>
    <x v="0"/>
    <n v="749000"/>
    <x v="8"/>
    <n v="125"/>
    <x v="3"/>
    <x v="15"/>
    <x v="1"/>
    <x v="2"/>
    <x v="0"/>
    <s v=""/>
    <n v="749000"/>
    <n v="5992"/>
    <n v="749000"/>
    <s v="COMPRA"/>
  </r>
  <r>
    <s v="Piso en calle Madrid  Getafe Centro1007"/>
    <x v="0"/>
    <n v="380000"/>
    <x v="4"/>
    <n v="112"/>
    <x v="3"/>
    <x v="5"/>
    <x v="1"/>
    <x v="2"/>
    <x v="1"/>
    <s v=""/>
    <n v="380000"/>
    <n v="3392.8571428571427"/>
    <n v="95000"/>
    <s v="COMPRA"/>
  </r>
  <r>
    <s v="Piso en calle Barcelona  50723"/>
    <x v="0"/>
    <n v="400000"/>
    <x v="4"/>
    <n v="142"/>
    <x v="3"/>
    <x v="15"/>
    <x v="1"/>
    <x v="2"/>
    <x v="0"/>
    <s v=""/>
    <n v="400000"/>
    <n v="2816.9014084507044"/>
    <n v="100000"/>
    <s v="COMPRA"/>
  </r>
  <r>
    <s v="Piso en calle de Gaztambide  Gaztambide1008"/>
    <x v="0"/>
    <n v="1520000"/>
    <x v="4"/>
    <n v="280"/>
    <x v="3"/>
    <x v="5"/>
    <x v="1"/>
    <x v="2"/>
    <x v="1"/>
    <s v=""/>
    <n v="1520000"/>
    <n v="5428.5714285714284"/>
    <n v="380000"/>
    <s v="COMPRA"/>
  </r>
  <r>
    <s v="Piso en calle de O'Donnell  Goya725"/>
    <x v="0"/>
    <n v="3400000"/>
    <x v="2"/>
    <n v="303"/>
    <x v="3"/>
    <x v="15"/>
    <x v="1"/>
    <x v="2"/>
    <x v="0"/>
    <s v=""/>
    <n v="3400000"/>
    <n v="11221.122112211222"/>
    <n v="1133333.3333333333"/>
    <s v="COMPRA"/>
  </r>
  <r>
    <s v="Ático en Castellana  Madrid726"/>
    <x v="0"/>
    <n v="6200000"/>
    <x v="2"/>
    <n v="468"/>
    <x v="3"/>
    <x v="15"/>
    <x v="1"/>
    <x v="2"/>
    <x v="0"/>
    <s v=""/>
    <n v="6200000"/>
    <n v="13247.863247863248"/>
    <n v="2066666.6666666667"/>
    <s v="COMPRA"/>
  </r>
  <r>
    <s v="Piso en paseo de La Habana  Bernabéu-Hispanoamérica727"/>
    <x v="0"/>
    <n v="1850000"/>
    <x v="2"/>
    <n v="220"/>
    <x v="3"/>
    <x v="15"/>
    <x v="1"/>
    <x v="2"/>
    <x v="0"/>
    <s v=""/>
    <n v="1850000"/>
    <n v="8409.0909090909099"/>
    <n v="616666.66666666663"/>
    <s v="COMPRA"/>
  </r>
  <r>
    <s v="Piso en paseo de La Habana  Bernabéu-Hispanoamérica728"/>
    <x v="0"/>
    <n v="1850000"/>
    <x v="2"/>
    <n v="220"/>
    <x v="3"/>
    <x v="15"/>
    <x v="1"/>
    <x v="2"/>
    <x v="0"/>
    <s v=""/>
    <n v="1850000"/>
    <n v="8409.0909090909099"/>
    <n v="616666.66666666663"/>
    <s v="COMPRA"/>
  </r>
  <r>
    <s v="Piso en paseo de La Habana  Bernabéu-Hispanoamérica729"/>
    <x v="0"/>
    <n v="1850000"/>
    <x v="2"/>
    <n v="220"/>
    <x v="3"/>
    <x v="15"/>
    <x v="1"/>
    <x v="2"/>
    <x v="0"/>
    <s v=""/>
    <n v="1850000"/>
    <n v="8409.0909090909099"/>
    <n v="616666.66666666663"/>
    <s v="COMPRA"/>
  </r>
  <r>
    <s v="Piso en Trafalgar  Madrid730"/>
    <x v="0"/>
    <n v="1550000"/>
    <x v="8"/>
    <n v="124"/>
    <x v="3"/>
    <x v="15"/>
    <x v="1"/>
    <x v="2"/>
    <x v="0"/>
    <s v=""/>
    <n v="1550000"/>
    <n v="12500"/>
    <n v="1550000"/>
    <s v="COMPRA"/>
  </r>
  <r>
    <s v="Piso en calle de Fuencarral  Malasaña-Universidad1014"/>
    <x v="0"/>
    <n v="1100000"/>
    <x v="2"/>
    <n v="134"/>
    <x v="3"/>
    <x v="5"/>
    <x v="1"/>
    <x v="2"/>
    <x v="1"/>
    <s v=""/>
    <n v="1100000"/>
    <n v="8208.9552238805973"/>
    <n v="366666.66666666669"/>
    <s v="COMPRA"/>
  </r>
  <r>
    <s v="Dúplex en calle Mariano Sainz  Centro - Casco Histórico1021"/>
    <x v="0"/>
    <n v="345000"/>
    <x v="2"/>
    <n v="103"/>
    <x v="3"/>
    <x v="5"/>
    <x v="1"/>
    <x v="2"/>
    <x v="1"/>
    <s v=""/>
    <n v="345000"/>
    <n v="3349.5145631067962"/>
    <n v="115000"/>
    <s v="COMPRA"/>
  </r>
  <r>
    <s v="Piso en Mirasierra  Madrid733"/>
    <x v="0"/>
    <n v="990000"/>
    <x v="4"/>
    <n v="150"/>
    <x v="3"/>
    <x v="15"/>
    <x v="1"/>
    <x v="2"/>
    <x v="0"/>
    <s v=""/>
    <n v="990000"/>
    <n v="6600"/>
    <n v="247500"/>
    <s v="COMPRA"/>
  </r>
  <r>
    <s v="Piso en calle de O'Donnell  Goya734"/>
    <x v="0"/>
    <n v="3400000"/>
    <x v="4"/>
    <n v="303"/>
    <x v="3"/>
    <x v="15"/>
    <x v="1"/>
    <x v="2"/>
    <x v="0"/>
    <s v=""/>
    <n v="3400000"/>
    <n v="11221.122112211222"/>
    <n v="850000"/>
    <s v="COMPRA"/>
  </r>
  <r>
    <s v="Piso en calle Dodge  Orcasitas735"/>
    <x v="0"/>
    <n v="350000"/>
    <x v="2"/>
    <n v="138"/>
    <x v="3"/>
    <x v="15"/>
    <x v="1"/>
    <x v="2"/>
    <x v="0"/>
    <s v=""/>
    <n v="350000"/>
    <n v="2536.231884057971"/>
    <n v="116666.66666666667"/>
    <s v="COMPRA"/>
  </r>
  <r>
    <s v="Piso en calle de Don Ramón de la Cruz  Goya1023"/>
    <x v="0"/>
    <n v="1050000"/>
    <x v="3"/>
    <n v="117"/>
    <x v="3"/>
    <x v="5"/>
    <x v="1"/>
    <x v="2"/>
    <x v="1"/>
    <s v=""/>
    <n v="1050000"/>
    <n v="8974.3589743589746"/>
    <n v="525000"/>
    <s v="COMPRA"/>
  </r>
  <r>
    <s v="Piso en calle de O'Donnell  Goya1024"/>
    <x v="0"/>
    <n v="1600000"/>
    <x v="3"/>
    <n v="113"/>
    <x v="3"/>
    <x v="5"/>
    <x v="1"/>
    <x v="2"/>
    <x v="1"/>
    <s v=""/>
    <n v="1600000"/>
    <n v="14159.29203539823"/>
    <n v="800000"/>
    <s v="COMPRA"/>
  </r>
  <r>
    <s v="Piso en calle del Marqués de Urquijo  Argüelles1025"/>
    <x v="0"/>
    <n v="2180000"/>
    <x v="1"/>
    <n v="358"/>
    <x v="3"/>
    <x v="5"/>
    <x v="1"/>
    <x v="2"/>
    <x v="1"/>
    <s v=""/>
    <n v="2180000"/>
    <n v="6089.3854748603353"/>
    <n v="436000"/>
    <s v="COMPRA"/>
  </r>
  <r>
    <s v="Piso en avenida del General Perón  Cuatro Caminos739"/>
    <x v="0"/>
    <n v="2500000"/>
    <x v="1"/>
    <n v="360"/>
    <x v="3"/>
    <x v="15"/>
    <x v="1"/>
    <x v="2"/>
    <x v="0"/>
    <s v=""/>
    <n v="2500000"/>
    <n v="6944.4444444444443"/>
    <n v="500000"/>
    <s v="COMPRA"/>
  </r>
  <r>
    <s v="Ático en calle de Oruro  Bernabéu-Hispanoamérica740"/>
    <x v="0"/>
    <n v="2150000"/>
    <x v="4"/>
    <n v="300"/>
    <x v="3"/>
    <x v="15"/>
    <x v="1"/>
    <x v="2"/>
    <x v="2"/>
    <s v=""/>
    <n v="2150000"/>
    <n v="7166.666666666667"/>
    <n v="537500"/>
    <s v="COMPRA"/>
  </r>
  <r>
    <s v="Piso en calle de Serrano  Castellana1026"/>
    <x v="0"/>
    <n v="4400000"/>
    <x v="4"/>
    <n v="306"/>
    <x v="3"/>
    <x v="5"/>
    <x v="1"/>
    <x v="2"/>
    <x v="1"/>
    <s v=""/>
    <n v="4400000"/>
    <n v="14379.084967320261"/>
    <n v="1100000"/>
    <s v="COMPRA"/>
  </r>
  <r>
    <s v="Piso en calle de Bravo Murillo  Arapiles1028"/>
    <x v="0"/>
    <n v="950000"/>
    <x v="3"/>
    <n v="103"/>
    <x v="3"/>
    <x v="5"/>
    <x v="1"/>
    <x v="2"/>
    <x v="1"/>
    <s v=""/>
    <n v="950000"/>
    <n v="9223.3009708737864"/>
    <n v="475000"/>
    <s v="COMPRA"/>
  </r>
  <r>
    <s v="Piso en calle del Doctor Castelo  Ibiza1029"/>
    <x v="0"/>
    <n v="1295000"/>
    <x v="2"/>
    <n v="124"/>
    <x v="3"/>
    <x v="5"/>
    <x v="1"/>
    <x v="2"/>
    <x v="1"/>
    <s v=""/>
    <n v="1295000"/>
    <n v="10443.548387096775"/>
    <n v="431666.66666666669"/>
    <s v="COMPRA"/>
  </r>
  <r>
    <s v="Piso en Goya  Madrid1030"/>
    <x v="0"/>
    <n v="1350000"/>
    <x v="2"/>
    <n v="140"/>
    <x v="3"/>
    <x v="5"/>
    <x v="1"/>
    <x v="2"/>
    <x v="1"/>
    <s v=""/>
    <n v="1350000"/>
    <n v="9642.8571428571431"/>
    <n v="450000"/>
    <s v="COMPRA"/>
  </r>
  <r>
    <s v="Piso en calle de Santa Engracia  Nuevos Ministerios-Ríos Rosas1031"/>
    <x v="0"/>
    <n v="1650000"/>
    <x v="2"/>
    <n v="183"/>
    <x v="3"/>
    <x v="5"/>
    <x v="1"/>
    <x v="2"/>
    <x v="1"/>
    <s v=""/>
    <n v="1650000"/>
    <n v="9016.3934426229516"/>
    <n v="550000"/>
    <s v="COMPRA"/>
  </r>
  <r>
    <s v="Piso en calle de Pedro de Valdivia  El Viso746"/>
    <x v="0"/>
    <n v="2300000"/>
    <x v="1"/>
    <n v="256"/>
    <x v="3"/>
    <x v="15"/>
    <x v="1"/>
    <x v="2"/>
    <x v="0"/>
    <s v=""/>
    <n v="2300000"/>
    <n v="8984.375"/>
    <n v="460000"/>
    <s v="COMPRA"/>
  </r>
  <r>
    <s v="Piso en calle de la Fuente del Berro  Goya1032"/>
    <x v="0"/>
    <n v="1638000"/>
    <x v="4"/>
    <n v="217"/>
    <x v="3"/>
    <x v="5"/>
    <x v="1"/>
    <x v="2"/>
    <x v="1"/>
    <s v=""/>
    <n v="1638000"/>
    <n v="7548.3870967741932"/>
    <n v="409500"/>
    <s v="COMPRA"/>
  </r>
  <r>
    <s v="Piso en calle del General Pardiñas  Lista1033"/>
    <x v="0"/>
    <n v="850000"/>
    <x v="2"/>
    <n v="99"/>
    <x v="3"/>
    <x v="5"/>
    <x v="1"/>
    <x v="2"/>
    <x v="1"/>
    <s v=""/>
    <n v="850000"/>
    <n v="8585.8585858585866"/>
    <n v="283333.33333333331"/>
    <s v="COMPRA"/>
  </r>
  <r>
    <s v="Piso en Prosperidad  Madrid1034"/>
    <x v="0"/>
    <n v="565000"/>
    <x v="3"/>
    <n v="74"/>
    <x v="3"/>
    <x v="5"/>
    <x v="1"/>
    <x v="2"/>
    <x v="1"/>
    <s v=""/>
    <n v="565000"/>
    <n v="7635.135135135135"/>
    <n v="282500"/>
    <s v="COMPRA"/>
  </r>
  <r>
    <s v="Piso en Nuevos Ministerios-Ríos Rosas  Madrid750"/>
    <x v="0"/>
    <n v="2275000"/>
    <x v="4"/>
    <n v="218"/>
    <x v="3"/>
    <x v="15"/>
    <x v="1"/>
    <x v="2"/>
    <x v="0"/>
    <s v=""/>
    <n v="2275000"/>
    <n v="10435.779816513761"/>
    <n v="568750"/>
    <s v="COMPRA"/>
  </r>
  <r>
    <s v="Piso en calle de Almagro  Almagro1037"/>
    <x v="0"/>
    <n v="1090000"/>
    <x v="3"/>
    <n v="90"/>
    <x v="3"/>
    <x v="5"/>
    <x v="1"/>
    <x v="2"/>
    <x v="1"/>
    <s v=""/>
    <n v="1090000"/>
    <n v="12111.111111111111"/>
    <n v="545000"/>
    <s v="COMPRA"/>
  </r>
  <r>
    <s v="Piso en calle de las Fuentes  Sol1041"/>
    <x v="0"/>
    <n v="1095000"/>
    <x v="2"/>
    <n v="146"/>
    <x v="3"/>
    <x v="5"/>
    <x v="1"/>
    <x v="2"/>
    <x v="1"/>
    <s v=""/>
    <n v="1095000"/>
    <n v="7500"/>
    <n v="365000"/>
    <s v="COMPRA"/>
  </r>
  <r>
    <s v="Dúplex en Casco Antiguo  Leganés1043"/>
    <x v="0"/>
    <n v="659000"/>
    <x v="7"/>
    <n v="358"/>
    <x v="3"/>
    <x v="5"/>
    <x v="1"/>
    <x v="2"/>
    <x v="1"/>
    <s v=""/>
    <n v="659000"/>
    <n v="1840.782122905028"/>
    <n v="94142.857142857145"/>
    <s v="COMPRA"/>
  </r>
  <r>
    <s v="Piso en Lavapiés-Embajadores  Madrid1045"/>
    <x v="0"/>
    <n v="790000"/>
    <x v="3"/>
    <n v="148"/>
    <x v="3"/>
    <x v="5"/>
    <x v="1"/>
    <x v="2"/>
    <x v="1"/>
    <s v=""/>
    <n v="790000"/>
    <n v="5337.8378378378375"/>
    <n v="395000"/>
    <s v="COMPRA"/>
  </r>
  <r>
    <s v="Piso en El Viso  Madrid1048"/>
    <x v="0"/>
    <n v="3300000"/>
    <x v="2"/>
    <n v="267"/>
    <x v="3"/>
    <x v="5"/>
    <x v="1"/>
    <x v="2"/>
    <x v="1"/>
    <s v=""/>
    <n v="3300000"/>
    <n v="12359.550561797752"/>
    <n v="1100000"/>
    <s v="COMPRA"/>
  </r>
  <r>
    <s v="Ático en calle Virgen de Luján  Parque de los Principes - Calle Niebla326"/>
    <x v="2"/>
    <n v="775000"/>
    <x v="4"/>
    <n v="210"/>
    <x v="3"/>
    <x v="6"/>
    <x v="1"/>
    <x v="2"/>
    <x v="0"/>
    <s v=""/>
    <n v="775000"/>
    <n v="3690.4761904761904"/>
    <n v="193750"/>
    <s v="COMPRA"/>
  </r>
  <r>
    <s v="Piso en calle Magallanes  Norte - Universidad1053"/>
    <x v="0"/>
    <n v="345000"/>
    <x v="4"/>
    <n v="135"/>
    <x v="3"/>
    <x v="5"/>
    <x v="1"/>
    <x v="2"/>
    <x v="1"/>
    <s v=""/>
    <n v="345000"/>
    <n v="2555.5555555555557"/>
    <n v="86250"/>
    <s v="COMPRA"/>
  </r>
  <r>
    <s v="Piso en calle Portobelo  Cerro del Águila328"/>
    <x v="2"/>
    <n v="184000"/>
    <x v="3"/>
    <n v="86"/>
    <x v="3"/>
    <x v="6"/>
    <x v="1"/>
    <x v="2"/>
    <x v="0"/>
    <s v=""/>
    <n v="184000"/>
    <n v="2139.5348837209303"/>
    <n v="92000"/>
    <s v="COMPRA"/>
  </r>
  <r>
    <s v="Piso en calle de Écija  Argüelles1054"/>
    <x v="0"/>
    <n v="1675000"/>
    <x v="2"/>
    <n v="173"/>
    <x v="3"/>
    <x v="5"/>
    <x v="1"/>
    <x v="2"/>
    <x v="1"/>
    <s v=""/>
    <n v="1675000"/>
    <n v="9682.0809248554906"/>
    <n v="558333.33333333337"/>
    <s v="COMPRA"/>
  </r>
  <r>
    <s v="Ático en paseo del General Martínez Campos  Almagro683"/>
    <x v="0"/>
    <n v="2600000"/>
    <x v="3"/>
    <n v="218"/>
    <x v="3"/>
    <x v="6"/>
    <x v="1"/>
    <x v="2"/>
    <x v="0"/>
    <s v=""/>
    <n v="2600000"/>
    <n v="11926.605504587156"/>
    <n v="1300000"/>
    <s v="COMPRA"/>
  </r>
  <r>
    <s v="Piso en calle de Martínez Izquierdo  Guindalera1055"/>
    <x v="0"/>
    <n v="1490000"/>
    <x v="4"/>
    <n v="217"/>
    <x v="3"/>
    <x v="5"/>
    <x v="1"/>
    <x v="2"/>
    <x v="1"/>
    <s v=""/>
    <n v="1490000"/>
    <n v="6866.3594470046082"/>
    <n v="372500"/>
    <s v="COMPRA"/>
  </r>
  <r>
    <s v="Piso en avenida Cantarranas  Casco Antiguo1058"/>
    <x v="0"/>
    <n v="99300"/>
    <x v="2"/>
    <n v="86"/>
    <x v="3"/>
    <x v="5"/>
    <x v="1"/>
    <x v="2"/>
    <x v="1"/>
    <s v=""/>
    <n v="99300"/>
    <n v="1154.6511627906978"/>
    <n v="33100"/>
    <s v="COMPRA"/>
  </r>
  <r>
    <s v="Piso en calle de la Lechuga  Centro1062"/>
    <x v="0"/>
    <n v="169900"/>
    <x v="3"/>
    <n v="85"/>
    <x v="3"/>
    <x v="5"/>
    <x v="1"/>
    <x v="2"/>
    <x v="1"/>
    <s v=""/>
    <n v="169900"/>
    <n v="1998.8235294117646"/>
    <n v="84950"/>
    <s v="COMPRA"/>
  </r>
  <r>
    <s v="Ático en calle de Bretón de los Herreros  Nuevos Ministerios-Ríos Rosas687"/>
    <x v="0"/>
    <n v="1630000"/>
    <x v="3"/>
    <n v="155"/>
    <x v="3"/>
    <x v="6"/>
    <x v="1"/>
    <x v="2"/>
    <x v="0"/>
    <s v=""/>
    <n v="1630000"/>
    <n v="10516.129032258064"/>
    <n v="815000"/>
    <s v="COMPRA"/>
  </r>
  <r>
    <s v="Ático en calle de Bretón de los Herreros  Nuevos Ministerios-Ríos Rosas688"/>
    <x v="0"/>
    <n v="1630000"/>
    <x v="3"/>
    <n v="155"/>
    <x v="3"/>
    <x v="6"/>
    <x v="1"/>
    <x v="2"/>
    <x v="0"/>
    <s v=""/>
    <n v="1630000"/>
    <n v="10516.129032258064"/>
    <n v="815000"/>
    <s v="COMPRA"/>
  </r>
  <r>
    <s v="Piso en calle de Goya  Goya1068"/>
    <x v="0"/>
    <n v="3600000"/>
    <x v="1"/>
    <n v="379"/>
    <x v="3"/>
    <x v="5"/>
    <x v="1"/>
    <x v="2"/>
    <x v="1"/>
    <s v=""/>
    <n v="3600000"/>
    <n v="9498.6807387862791"/>
    <n v="720000"/>
    <s v="COMPRA"/>
  </r>
  <r>
    <s v="Ático en Zona Avenida Europa  Pozuelo de Alarcón1069"/>
    <x v="0"/>
    <n v="998000"/>
    <x v="4"/>
    <n v="216"/>
    <x v="3"/>
    <x v="5"/>
    <x v="1"/>
    <x v="2"/>
    <x v="1"/>
    <s v=""/>
    <n v="998000"/>
    <n v="4620.3703703703704"/>
    <n v="249500"/>
    <s v="COMPRA"/>
  </r>
  <r>
    <s v="Piso en calle Joaquín Lorenzo  s/n691"/>
    <x v="0"/>
    <n v="942000"/>
    <x v="4"/>
    <n v="113"/>
    <x v="3"/>
    <x v="6"/>
    <x v="1"/>
    <x v="2"/>
    <x v="0"/>
    <s v=""/>
    <n v="942000"/>
    <n v="8336.283185840708"/>
    <n v="235500"/>
    <s v="COMPRA"/>
  </r>
  <r>
    <s v="Piso en Almagro  Madrid692"/>
    <x v="0"/>
    <n v="6200000"/>
    <x v="1"/>
    <n v="548"/>
    <x v="3"/>
    <x v="6"/>
    <x v="1"/>
    <x v="2"/>
    <x v="0"/>
    <s v=""/>
    <n v="6200000"/>
    <n v="11313.868613138686"/>
    <n v="1240000"/>
    <s v="COMPRA"/>
  </r>
  <r>
    <s v="Ático en avenida de Luis García Cereceda  31070"/>
    <x v="0"/>
    <n v="1925000"/>
    <x v="4"/>
    <n v="296"/>
    <x v="3"/>
    <x v="5"/>
    <x v="1"/>
    <x v="2"/>
    <x v="1"/>
    <s v=""/>
    <n v="1925000"/>
    <n v="6503.3783783783783"/>
    <n v="481250"/>
    <s v="COMPRA"/>
  </r>
  <r>
    <s v="Piso en paseo de Eduardo Dato  Almagro694"/>
    <x v="0"/>
    <n v="6200000"/>
    <x v="2"/>
    <n v="548"/>
    <x v="3"/>
    <x v="6"/>
    <x v="1"/>
    <x v="2"/>
    <x v="0"/>
    <s v=""/>
    <n v="6200000"/>
    <n v="11313.868613138686"/>
    <n v="2066666.6666666667"/>
    <s v="COMPRA"/>
  </r>
  <r>
    <s v="Piso en Valdebebas - Valdefuentes  Madrid695"/>
    <x v="0"/>
    <n v="889000"/>
    <x v="2"/>
    <n v="130"/>
    <x v="3"/>
    <x v="6"/>
    <x v="1"/>
    <x v="2"/>
    <x v="0"/>
    <s v=""/>
    <n v="889000"/>
    <n v="6838.4615384615381"/>
    <n v="296333.33333333331"/>
    <s v="COMPRA"/>
  </r>
  <r>
    <s v="Piso en calle de Alonso Cano  Almagro1071"/>
    <x v="0"/>
    <n v="2500000"/>
    <x v="2"/>
    <n v="238"/>
    <x v="3"/>
    <x v="5"/>
    <x v="1"/>
    <x v="2"/>
    <x v="1"/>
    <s v=""/>
    <n v="2500000"/>
    <n v="10504.20168067227"/>
    <n v="833333.33333333337"/>
    <s v="COMPRA"/>
  </r>
  <r>
    <s v="Piso en calle del Príncipe de Vergara  Lista1072"/>
    <x v="0"/>
    <n v="2350000"/>
    <x v="2"/>
    <n v="204"/>
    <x v="3"/>
    <x v="5"/>
    <x v="1"/>
    <x v="2"/>
    <x v="1"/>
    <s v=""/>
    <n v="2350000"/>
    <n v="11519.607843137255"/>
    <n v="783333.33333333337"/>
    <s v="COMPRA"/>
  </r>
  <r>
    <s v="Ático en San Bernardo  126698"/>
    <x v="0"/>
    <n v="3300000"/>
    <x v="2"/>
    <n v="228"/>
    <x v="3"/>
    <x v="6"/>
    <x v="1"/>
    <x v="2"/>
    <x v="0"/>
    <s v=""/>
    <n v="3300000"/>
    <n v="14473.684210526315"/>
    <n v="1100000"/>
    <s v="COMPRA"/>
  </r>
  <r>
    <s v="Piso en calle Félix Rodríguez de la Fuente  Algete1074"/>
    <x v="0"/>
    <n v="320000"/>
    <x v="4"/>
    <n v="107"/>
    <x v="3"/>
    <x v="5"/>
    <x v="1"/>
    <x v="2"/>
    <x v="1"/>
    <s v=""/>
    <n v="320000"/>
    <n v="2990.6542056074768"/>
    <n v="80000"/>
    <s v="COMPRA"/>
  </r>
  <r>
    <s v="Ático en paseo de Europa  Vega de la Moraleja700"/>
    <x v="0"/>
    <n v="870000"/>
    <x v="2"/>
    <n v="225"/>
    <x v="3"/>
    <x v="6"/>
    <x v="1"/>
    <x v="2"/>
    <x v="0"/>
    <s v=""/>
    <n v="870000"/>
    <n v="3866.6666666666665"/>
    <n v="290000"/>
    <s v="COMPRA"/>
  </r>
  <r>
    <s v="Piso en calle Pablo Casals  Fuentebella-San Felix-El Leguario1076"/>
    <x v="0"/>
    <n v="190000"/>
    <x v="3"/>
    <n v="78"/>
    <x v="3"/>
    <x v="5"/>
    <x v="1"/>
    <x v="2"/>
    <x v="1"/>
    <s v=""/>
    <n v="190000"/>
    <n v="2435.897435897436"/>
    <n v="95000"/>
    <s v="COMPRA"/>
  </r>
  <r>
    <s v="Dúplex en Chueca-Justicia  Madrid1077"/>
    <x v="0"/>
    <n v="1650000"/>
    <x v="4"/>
    <n v="151"/>
    <x v="3"/>
    <x v="5"/>
    <x v="1"/>
    <x v="2"/>
    <x v="1"/>
    <s v=""/>
    <n v="1650000"/>
    <n v="10927.152317880795"/>
    <n v="412500"/>
    <s v="COMPRA"/>
  </r>
  <r>
    <s v="Piso en Goya  Madrid1078"/>
    <x v="0"/>
    <n v="2400000"/>
    <x v="2"/>
    <n v="181"/>
    <x v="3"/>
    <x v="5"/>
    <x v="1"/>
    <x v="2"/>
    <x v="1"/>
    <s v=""/>
    <n v="2400000"/>
    <n v="13259.668508287294"/>
    <n v="800000"/>
    <s v="COMPRA"/>
  </r>
  <r>
    <s v="Ático en Felipe González Márquez  s/n330"/>
    <x v="2"/>
    <n v="394000"/>
    <x v="2"/>
    <n v="148"/>
    <x v="3"/>
    <x v="16"/>
    <x v="1"/>
    <x v="2"/>
    <x v="0"/>
    <s v=""/>
    <n v="394000"/>
    <n v="2662.1621621621621"/>
    <n v="131333.33333333334"/>
    <s v="COMPRA"/>
  </r>
  <r>
    <s v="Piso en calle de Alcalá  Goya1079"/>
    <x v="0"/>
    <n v="1900000"/>
    <x v="1"/>
    <n v="211"/>
    <x v="3"/>
    <x v="5"/>
    <x v="1"/>
    <x v="2"/>
    <x v="1"/>
    <s v=""/>
    <n v="1900000"/>
    <n v="9004.7393364928903"/>
    <n v="380000"/>
    <s v="COMPRA"/>
  </r>
  <r>
    <s v="Piso en avenida Vial  73332"/>
    <x v="2"/>
    <n v="215000"/>
    <x v="3"/>
    <n v="75"/>
    <x v="3"/>
    <x v="16"/>
    <x v="1"/>
    <x v="2"/>
    <x v="0"/>
    <s v=""/>
    <n v="215000"/>
    <n v="2866.6666666666665"/>
    <n v="107500"/>
    <s v="COMPRA"/>
  </r>
  <r>
    <s v="Piso en calle de Goya  Goya1080"/>
    <x v="0"/>
    <n v="3600000"/>
    <x v="1"/>
    <n v="379"/>
    <x v="3"/>
    <x v="5"/>
    <x v="1"/>
    <x v="2"/>
    <x v="1"/>
    <s v=""/>
    <n v="3600000"/>
    <n v="9498.6807387862791"/>
    <n v="720000"/>
    <s v="COMPRA"/>
  </r>
  <r>
    <s v="Piso en de Manuel Clavero Arévalo  s/n334"/>
    <x v="2"/>
    <n v="216000"/>
    <x v="3"/>
    <n v="88"/>
    <x v="3"/>
    <x v="16"/>
    <x v="1"/>
    <x v="2"/>
    <x v="0"/>
    <s v=""/>
    <n v="216000"/>
    <n v="2454.5454545454545"/>
    <n v="108000"/>
    <s v="COMPRA"/>
  </r>
  <r>
    <s v="Piso en calle de Goya  Goya1082"/>
    <x v="0"/>
    <n v="3600000"/>
    <x v="1"/>
    <n v="379"/>
    <x v="3"/>
    <x v="5"/>
    <x v="1"/>
    <x v="2"/>
    <x v="1"/>
    <s v=""/>
    <n v="3600000"/>
    <n v="9498.6807387862791"/>
    <n v="720000"/>
    <s v="COMPRA"/>
  </r>
  <r>
    <s v="Piso en Recoletos  Madrid1086"/>
    <x v="0"/>
    <n v="3150000"/>
    <x v="4"/>
    <n v="244"/>
    <x v="3"/>
    <x v="5"/>
    <x v="1"/>
    <x v="2"/>
    <x v="1"/>
    <s v=""/>
    <n v="3150000"/>
    <n v="12909.836065573771"/>
    <n v="787500"/>
    <s v="COMPRA"/>
  </r>
  <r>
    <s v="Piso en Recoletos  Madrid1087"/>
    <x v="0"/>
    <n v="3150000"/>
    <x v="4"/>
    <n v="244"/>
    <x v="3"/>
    <x v="5"/>
    <x v="1"/>
    <x v="2"/>
    <x v="1"/>
    <s v=""/>
    <n v="3150000"/>
    <n v="12909.836065573771"/>
    <n v="787500"/>
    <s v="COMPRA"/>
  </r>
  <r>
    <s v="Piso en calle de Fuencarral  Malasaña-Universidad1088"/>
    <x v="0"/>
    <n v="1100000"/>
    <x v="2"/>
    <n v="134"/>
    <x v="3"/>
    <x v="5"/>
    <x v="1"/>
    <x v="2"/>
    <x v="1"/>
    <s v=""/>
    <n v="1100000"/>
    <n v="8208.9552238805973"/>
    <n v="366666.66666666669"/>
    <s v="COMPRA"/>
  </r>
  <r>
    <s v="Piso en via Gran  Malasaña-Universidad677"/>
    <x v="0"/>
    <n v="1420000"/>
    <x v="3"/>
    <n v="107"/>
    <x v="3"/>
    <x v="16"/>
    <x v="1"/>
    <x v="2"/>
    <x v="0"/>
    <s v=""/>
    <n v="1420000"/>
    <n v="13271.028037383177"/>
    <n v="710000"/>
    <s v="COMPRA"/>
  </r>
  <r>
    <s v="Dúplex en Mirasierra  Madrid678"/>
    <x v="0"/>
    <n v="1995000"/>
    <x v="4"/>
    <n v="450"/>
    <x v="3"/>
    <x v="16"/>
    <x v="1"/>
    <x v="2"/>
    <x v="0"/>
    <s v=""/>
    <n v="1995000"/>
    <n v="4433.333333333333"/>
    <n v="498750"/>
    <s v="COMPRA"/>
  </r>
  <r>
    <s v="Ático en Adelfas  Madrid679"/>
    <x v="0"/>
    <n v="849000"/>
    <x v="3"/>
    <n v="152"/>
    <x v="3"/>
    <x v="16"/>
    <x v="1"/>
    <x v="2"/>
    <x v="0"/>
    <s v=""/>
    <n v="849000"/>
    <n v="5585.5263157894733"/>
    <n v="424500"/>
    <s v="COMPRA"/>
  </r>
  <r>
    <s v="Piso en Argüelles  Madrid680"/>
    <x v="0"/>
    <n v="2390000"/>
    <x v="2"/>
    <n v="187"/>
    <x v="3"/>
    <x v="16"/>
    <x v="1"/>
    <x v="2"/>
    <x v="0"/>
    <s v=""/>
    <n v="2390000"/>
    <n v="12780.748663101604"/>
    <n v="796666.66666666663"/>
    <s v="COMPRA"/>
  </r>
  <r>
    <s v="Piso en avenida de Bruselas  Guindalera681"/>
    <x v="0"/>
    <n v="1120000"/>
    <x v="4"/>
    <n v="206"/>
    <x v="3"/>
    <x v="16"/>
    <x v="1"/>
    <x v="2"/>
    <x v="0"/>
    <s v=""/>
    <n v="1120000"/>
    <n v="5436.8932038834955"/>
    <n v="280000"/>
    <s v="COMPRA"/>
  </r>
  <r>
    <s v="Piso en calle de Fuencarral  Malasaña-Universidad1089"/>
    <x v="0"/>
    <n v="1100000"/>
    <x v="2"/>
    <n v="134"/>
    <x v="3"/>
    <x v="5"/>
    <x v="1"/>
    <x v="2"/>
    <x v="1"/>
    <s v=""/>
    <n v="1100000"/>
    <n v="8208.9552238805973"/>
    <n v="366666.66666666669"/>
    <s v="COMPRA"/>
  </r>
  <r>
    <s v="Piso en calle de Goya  Goya1091"/>
    <x v="0"/>
    <n v="3600000"/>
    <x v="1"/>
    <n v="379"/>
    <x v="3"/>
    <x v="5"/>
    <x v="1"/>
    <x v="2"/>
    <x v="1"/>
    <s v=""/>
    <n v="3600000"/>
    <n v="9498.6807387862791"/>
    <n v="720000"/>
    <s v="COMPRA"/>
  </r>
  <r>
    <s v="Piso en calle de Bolivia  Bernabéu-Hispanoamérica663"/>
    <x v="0"/>
    <n v="935000"/>
    <x v="3"/>
    <n v="111"/>
    <x v="3"/>
    <x v="17"/>
    <x v="1"/>
    <x v="2"/>
    <x v="0"/>
    <s v=""/>
    <n v="935000"/>
    <n v="8423.4234234234227"/>
    <n v="467500"/>
    <s v="COMPRA"/>
  </r>
  <r>
    <s v="Piso en Galicia  50664"/>
    <x v="0"/>
    <n v="665000"/>
    <x v="2"/>
    <n v="166"/>
    <x v="3"/>
    <x v="17"/>
    <x v="1"/>
    <x v="2"/>
    <x v="0"/>
    <s v=""/>
    <n v="665000"/>
    <n v="4006.0240963855422"/>
    <n v="221666.66666666666"/>
    <s v="COMPRA"/>
  </r>
  <r>
    <s v="Ático en paseo de San Francisco de Sales  Vallehermoso665"/>
    <x v="0"/>
    <n v="986210"/>
    <x v="3"/>
    <n v="133"/>
    <x v="3"/>
    <x v="17"/>
    <x v="1"/>
    <x v="2"/>
    <x v="0"/>
    <s v=""/>
    <n v="986210"/>
    <n v="7415.1127819548874"/>
    <n v="493105"/>
    <s v="COMPRA"/>
  </r>
  <r>
    <s v="Ático en paseo de San Francisco de Sales  Vallehermoso666"/>
    <x v="0"/>
    <n v="1023740"/>
    <x v="3"/>
    <n v="136"/>
    <x v="3"/>
    <x v="17"/>
    <x v="1"/>
    <x v="2"/>
    <x v="0"/>
    <s v=""/>
    <n v="1023740"/>
    <n v="7527.5"/>
    <n v="511870"/>
    <s v="COMPRA"/>
  </r>
  <r>
    <s v="Ático en paseo de San Francisco de Sales  Vallehermoso667"/>
    <x v="0"/>
    <n v="1000400"/>
    <x v="3"/>
    <n v="136"/>
    <x v="3"/>
    <x v="17"/>
    <x v="1"/>
    <x v="2"/>
    <x v="0"/>
    <s v=""/>
    <n v="1000400"/>
    <n v="7355.8823529411766"/>
    <n v="500200"/>
    <s v="COMPRA"/>
  </r>
  <r>
    <s v="Piso en Vallehermoso  Madrid668"/>
    <x v="0"/>
    <n v="2700000"/>
    <x v="5"/>
    <n v="525"/>
    <x v="3"/>
    <x v="17"/>
    <x v="1"/>
    <x v="2"/>
    <x v="2"/>
    <s v=""/>
    <n v="2700000"/>
    <n v="5142.8571428571431"/>
    <n v="450000"/>
    <s v="COMPRA"/>
  </r>
  <r>
    <s v="Piso en Nueva España  Madrid669"/>
    <x v="0"/>
    <n v="2290000"/>
    <x v="4"/>
    <n v="258"/>
    <x v="3"/>
    <x v="17"/>
    <x v="1"/>
    <x v="2"/>
    <x v="0"/>
    <s v=""/>
    <n v="2290000"/>
    <n v="8875.9689922480611"/>
    <n v="572500"/>
    <s v="COMPRA"/>
  </r>
  <r>
    <s v="Dúplex en calle Cabo de San Vicente  Parque Lisboa - La Paz670"/>
    <x v="0"/>
    <n v="410000"/>
    <x v="1"/>
    <n v="186"/>
    <x v="3"/>
    <x v="17"/>
    <x v="1"/>
    <x v="2"/>
    <x v="0"/>
    <s v=""/>
    <n v="410000"/>
    <n v="2204.3010752688174"/>
    <n v="82000"/>
    <s v="COMPRA"/>
  </r>
  <r>
    <s v="Piso en calle Joaquín Bau  Nueva España671"/>
    <x v="0"/>
    <n v="2290000"/>
    <x v="4"/>
    <n v="258"/>
    <x v="3"/>
    <x v="17"/>
    <x v="1"/>
    <x v="2"/>
    <x v="0"/>
    <s v=""/>
    <n v="2290000"/>
    <n v="8875.9689922480611"/>
    <n v="572500"/>
    <s v="COMPRA"/>
  </r>
  <r>
    <s v="Piso en calle de Rafael Bergamín  San Juan Bautista672"/>
    <x v="0"/>
    <n v="930000"/>
    <x v="4"/>
    <n v="182"/>
    <x v="3"/>
    <x v="17"/>
    <x v="1"/>
    <x v="2"/>
    <x v="0"/>
    <s v=""/>
    <n v="930000"/>
    <n v="5109.8901098901097"/>
    <n v="232500"/>
    <s v="COMPRA"/>
  </r>
  <r>
    <s v="Ático en paseo de San Francisco de Sales  Vallehermoso662"/>
    <x v="0"/>
    <n v="968560"/>
    <x v="3"/>
    <n v="142"/>
    <x v="3"/>
    <x v="17"/>
    <x v="1"/>
    <x v="1"/>
    <x v="0"/>
    <s v=""/>
    <n v="968560"/>
    <n v="6820.8450704225352"/>
    <n v="484280"/>
    <s v="COMPRA"/>
  </r>
  <r>
    <s v="Ático en avenida de Luis García Cereceda  71095"/>
    <x v="0"/>
    <n v="1045000"/>
    <x v="8"/>
    <n v="118"/>
    <x v="3"/>
    <x v="5"/>
    <x v="1"/>
    <x v="2"/>
    <x v="1"/>
    <s v=""/>
    <n v="1045000"/>
    <n v="8855.9322033898297"/>
    <n v="1045000"/>
    <s v="COMPRA"/>
  </r>
  <r>
    <s v="Piso en Malasaña-Universidad  Madrid1096"/>
    <x v="0"/>
    <n v="1100000"/>
    <x v="2"/>
    <n v="134"/>
    <x v="3"/>
    <x v="5"/>
    <x v="1"/>
    <x v="2"/>
    <x v="1"/>
    <s v=""/>
    <n v="1100000"/>
    <n v="8208.9552238805973"/>
    <n v="366666.66666666669"/>
    <s v="COMPRA"/>
  </r>
  <r>
    <s v="Piso en Bernabéu-Hispanoamérica  Madrid1105"/>
    <x v="0"/>
    <n v="1250000"/>
    <x v="3"/>
    <n v="174"/>
    <x v="3"/>
    <x v="5"/>
    <x v="1"/>
    <x v="2"/>
    <x v="1"/>
    <s v=""/>
    <n v="1250000"/>
    <n v="7183.9080459770112"/>
    <n v="625000"/>
    <s v="COMPRA"/>
  </r>
  <r>
    <s v="Piso en Recoletos  Madrid1108"/>
    <x v="0"/>
    <n v="3150000"/>
    <x v="4"/>
    <n v="244"/>
    <x v="3"/>
    <x v="5"/>
    <x v="1"/>
    <x v="2"/>
    <x v="1"/>
    <s v=""/>
    <n v="3150000"/>
    <n v="12909.836065573771"/>
    <n v="787500"/>
    <s v="COMPRA"/>
  </r>
  <r>
    <s v="Piso en calle de Goya  Goya1109"/>
    <x v="0"/>
    <n v="3600000"/>
    <x v="1"/>
    <n v="379"/>
    <x v="3"/>
    <x v="5"/>
    <x v="1"/>
    <x v="2"/>
    <x v="1"/>
    <s v=""/>
    <n v="3600000"/>
    <n v="9498.6807387862791"/>
    <n v="720000"/>
    <s v="COMPRA"/>
  </r>
  <r>
    <s v="Piso en calle de Alcalá  Goya1110"/>
    <x v="0"/>
    <n v="1800000"/>
    <x v="4"/>
    <n v="185"/>
    <x v="3"/>
    <x v="5"/>
    <x v="1"/>
    <x v="2"/>
    <x v="1"/>
    <s v=""/>
    <n v="1800000"/>
    <n v="9729.72972972973"/>
    <n v="450000"/>
    <s v="COMPRA"/>
  </r>
  <r>
    <s v="Piso en calle de Jorge Juan  Goya1111"/>
    <x v="0"/>
    <n v="1890000"/>
    <x v="2"/>
    <n v="142"/>
    <x v="3"/>
    <x v="5"/>
    <x v="1"/>
    <x v="2"/>
    <x v="1"/>
    <s v=""/>
    <n v="1890000"/>
    <n v="13309.859154929578"/>
    <n v="630000"/>
    <s v="COMPRA"/>
  </r>
  <r>
    <s v="Piso en calle de Santa Engracia  Nuevos Ministerios-Ríos Rosas1112"/>
    <x v="0"/>
    <n v="1650000"/>
    <x v="2"/>
    <n v="183"/>
    <x v="3"/>
    <x v="5"/>
    <x v="1"/>
    <x v="2"/>
    <x v="1"/>
    <s v=""/>
    <n v="1650000"/>
    <n v="9016.3934426229516"/>
    <n v="550000"/>
    <s v="COMPRA"/>
  </r>
  <r>
    <s v="Piso en Chueca-Justicia  Madrid1113"/>
    <x v="0"/>
    <n v="2095000"/>
    <x v="2"/>
    <n v="144"/>
    <x v="3"/>
    <x v="5"/>
    <x v="1"/>
    <x v="2"/>
    <x v="1"/>
    <s v=""/>
    <n v="2095000"/>
    <n v="14548.611111111111"/>
    <n v="698333.33333333337"/>
    <s v="COMPRA"/>
  </r>
  <r>
    <s v="Piso en calle de la Virgen de los Peligros  Sol1117"/>
    <x v="0"/>
    <n v="2100000"/>
    <x v="2"/>
    <n v="248"/>
    <x v="3"/>
    <x v="5"/>
    <x v="1"/>
    <x v="2"/>
    <x v="1"/>
    <s v=""/>
    <n v="2100000"/>
    <n v="8467.7419354838712"/>
    <n v="700000"/>
    <s v="COMPRA"/>
  </r>
  <r>
    <s v="Piso en paseo del General Martínez Campos  Almagro1120"/>
    <x v="0"/>
    <n v="2150000"/>
    <x v="4"/>
    <n v="207"/>
    <x v="3"/>
    <x v="5"/>
    <x v="1"/>
    <x v="2"/>
    <x v="1"/>
    <s v=""/>
    <n v="2150000"/>
    <n v="10386.473429951691"/>
    <n v="537500"/>
    <s v="COMPRA"/>
  </r>
  <r>
    <s v="Piso en avenida los Pirralos  Centro - Doña Mercedes264"/>
    <x v="2"/>
    <n v="80000"/>
    <x v="3"/>
    <n v="57"/>
    <x v="3"/>
    <x v="5"/>
    <x v="2"/>
    <x v="2"/>
    <x v="1"/>
    <s v=""/>
    <n v="80000"/>
    <n v="1403.5087719298247"/>
    <n v="40000"/>
    <s v="COMPRA"/>
  </r>
  <r>
    <s v="Piso en calle Padre Méndez Casariego  Puerta Carmona-Puerta Osario-Amador de los Ríos265"/>
    <x v="2"/>
    <n v="270000"/>
    <x v="2"/>
    <n v="90"/>
    <x v="3"/>
    <x v="5"/>
    <x v="2"/>
    <x v="2"/>
    <x v="1"/>
    <s v=""/>
    <n v="270000"/>
    <n v="3000"/>
    <n v="90000"/>
    <s v="COMPRA"/>
  </r>
  <r>
    <s v="Piso en calle Santo Ángel  Parque de los Principes - Calle Niebla266"/>
    <x v="2"/>
    <n v="245000"/>
    <x v="2"/>
    <n v="64"/>
    <x v="3"/>
    <x v="5"/>
    <x v="2"/>
    <x v="2"/>
    <x v="1"/>
    <s v=""/>
    <n v="245000"/>
    <n v="3828.125"/>
    <n v="81666.666666666672"/>
    <s v="COMPRA"/>
  </r>
  <r>
    <s v="Piso en Feria  Sevilla267"/>
    <x v="2"/>
    <n v="320000"/>
    <x v="3"/>
    <n v="105"/>
    <x v="3"/>
    <x v="5"/>
    <x v="2"/>
    <x v="2"/>
    <x v="1"/>
    <s v=""/>
    <n v="320000"/>
    <n v="3047.6190476190477"/>
    <n v="160000"/>
    <s v="COMPRA"/>
  </r>
  <r>
    <s v="Piso en Feria  Sevilla268"/>
    <x v="2"/>
    <n v="280000"/>
    <x v="8"/>
    <n v="86"/>
    <x v="3"/>
    <x v="5"/>
    <x v="2"/>
    <x v="2"/>
    <x v="1"/>
    <s v=""/>
    <n v="280000"/>
    <n v="3255.8139534883721"/>
    <n v="280000"/>
    <s v="COMPRA"/>
  </r>
  <r>
    <s v="Piso en Luis Montoto - Santa Justa  Sevilla269"/>
    <x v="2"/>
    <n v="388600"/>
    <x v="3"/>
    <n v="131"/>
    <x v="3"/>
    <x v="5"/>
    <x v="2"/>
    <x v="2"/>
    <x v="1"/>
    <s v=""/>
    <n v="388600"/>
    <n v="2966.4122137404579"/>
    <n v="194300"/>
    <s v="COMPRA"/>
  </r>
  <r>
    <s v="Piso en Pintores-Ferial  Parla964"/>
    <x v="0"/>
    <n v="149999"/>
    <x v="2"/>
    <n v="71"/>
    <x v="3"/>
    <x v="5"/>
    <x v="2"/>
    <x v="2"/>
    <x v="1"/>
    <s v=""/>
    <n v="149999"/>
    <n v="2112.6619718309857"/>
    <n v="49999.666666666664"/>
    <s v="COMPRA"/>
  </r>
  <r>
    <s v="Piso en avenida de los Ángeles  Juan de la Cierva965"/>
    <x v="0"/>
    <n v="199500"/>
    <x v="2"/>
    <n v="68"/>
    <x v="3"/>
    <x v="5"/>
    <x v="2"/>
    <x v="2"/>
    <x v="1"/>
    <s v=""/>
    <n v="199500"/>
    <n v="2933.8235294117649"/>
    <n v="66500"/>
    <s v="COMPRA"/>
  </r>
  <r>
    <s v="Piso en calle Río Urbión  San Nicasio966"/>
    <x v="0"/>
    <n v="169000"/>
    <x v="2"/>
    <n v="68"/>
    <x v="3"/>
    <x v="5"/>
    <x v="2"/>
    <x v="2"/>
    <x v="1"/>
    <s v=""/>
    <n v="169000"/>
    <n v="2485.294117647059"/>
    <n v="56333.333333333336"/>
    <s v="COMPRA"/>
  </r>
  <r>
    <s v="Piso en avenida de la Hispanidad  1968"/>
    <x v="0"/>
    <n v="111000"/>
    <x v="2"/>
    <n v="86"/>
    <x v="3"/>
    <x v="5"/>
    <x v="2"/>
    <x v="2"/>
    <x v="1"/>
    <s v=""/>
    <n v="111000"/>
    <n v="1290.6976744186047"/>
    <n v="37000"/>
    <s v="COMPRA"/>
  </r>
  <r>
    <s v="Piso en calle Rafael Alberti  5969"/>
    <x v="0"/>
    <n v="259900"/>
    <x v="2"/>
    <n v="76"/>
    <x v="3"/>
    <x v="5"/>
    <x v="2"/>
    <x v="2"/>
    <x v="1"/>
    <s v=""/>
    <n v="259900"/>
    <n v="3419.7368421052633"/>
    <n v="86633.333333333328"/>
    <s v="COMPRA"/>
  </r>
  <r>
    <s v="Piso en Fuenlabrada II - El Molino  Fuenlabrada970"/>
    <x v="0"/>
    <n v="149900"/>
    <x v="2"/>
    <n v="71"/>
    <x v="3"/>
    <x v="5"/>
    <x v="2"/>
    <x v="2"/>
    <x v="1"/>
    <s v=""/>
    <n v="149900"/>
    <n v="2111.2676056338028"/>
    <n v="49966.666666666664"/>
    <s v="COMPRA"/>
  </r>
  <r>
    <s v="Piso en calle Cataluña  Universidad972"/>
    <x v="0"/>
    <n v="169000"/>
    <x v="2"/>
    <n v="65"/>
    <x v="3"/>
    <x v="5"/>
    <x v="2"/>
    <x v="2"/>
    <x v="1"/>
    <s v=""/>
    <n v="169000"/>
    <n v="2600"/>
    <n v="56333.333333333336"/>
    <s v="COMPRA"/>
  </r>
  <r>
    <s v="Ático en calle Mariano Carderera  Puerta del Ángel973"/>
    <x v="0"/>
    <n v="577000"/>
    <x v="3"/>
    <n v="98"/>
    <x v="3"/>
    <x v="5"/>
    <x v="2"/>
    <x v="2"/>
    <x v="1"/>
    <s v=""/>
    <n v="577000"/>
    <n v="5887.7551020408164"/>
    <n v="288500"/>
    <s v="COMPRA"/>
  </r>
  <r>
    <s v="Piso en calle de Santa Bárbara  Torrelaguna974"/>
    <x v="0"/>
    <n v="117500"/>
    <x v="2"/>
    <n v="76"/>
    <x v="3"/>
    <x v="5"/>
    <x v="2"/>
    <x v="2"/>
    <x v="1"/>
    <s v=""/>
    <n v="117500"/>
    <n v="1546.0526315789473"/>
    <n v="39166.666666666664"/>
    <s v="COMPRA"/>
  </r>
  <r>
    <s v="Piso en calle Las Norias  13976"/>
    <x v="0"/>
    <n v="356900"/>
    <x v="2"/>
    <n v="96"/>
    <x v="3"/>
    <x v="5"/>
    <x v="2"/>
    <x v="2"/>
    <x v="1"/>
    <s v=""/>
    <n v="356900"/>
    <n v="3717.7083333333335"/>
    <n v="118966.66666666667"/>
    <s v="COMPRA"/>
  </r>
  <r>
    <s v="Piso en calle Sierra de Alto de Leon  Zona Centro Joven977"/>
    <x v="0"/>
    <n v="180000"/>
    <x v="2"/>
    <n v="67"/>
    <x v="3"/>
    <x v="5"/>
    <x v="2"/>
    <x v="2"/>
    <x v="1"/>
    <s v=""/>
    <n v="180000"/>
    <n v="2686.5671641791046"/>
    <n v="60000"/>
    <s v="COMPRA"/>
  </r>
  <r>
    <s v="Piso en Casco Antiguo  Majadahonda978"/>
    <x v="0"/>
    <n v="249500"/>
    <x v="2"/>
    <n v="85"/>
    <x v="3"/>
    <x v="5"/>
    <x v="2"/>
    <x v="2"/>
    <x v="1"/>
    <s v=""/>
    <n v="249500"/>
    <n v="2935.294117647059"/>
    <n v="83166.666666666672"/>
    <s v="COMPRA"/>
  </r>
  <r>
    <s v="Piso en Casco Antiguo  Majadahonda979"/>
    <x v="0"/>
    <n v="249500"/>
    <x v="2"/>
    <n v="85"/>
    <x v="3"/>
    <x v="5"/>
    <x v="2"/>
    <x v="2"/>
    <x v="1"/>
    <s v=""/>
    <n v="249500"/>
    <n v="2935.294117647059"/>
    <n v="83166.666666666672"/>
    <s v="COMPRA"/>
  </r>
  <r>
    <s v="Piso en avenida de la Hispanidad  La Avanzada - La Cueva980"/>
    <x v="0"/>
    <n v="111000"/>
    <x v="2"/>
    <n v="73"/>
    <x v="3"/>
    <x v="5"/>
    <x v="2"/>
    <x v="2"/>
    <x v="1"/>
    <s v=""/>
    <n v="111000"/>
    <n v="1520.5479452054794"/>
    <n v="37000"/>
    <s v="COMPRA"/>
  </r>
  <r>
    <s v="Piso en calle de los Electricistas  Arcos981"/>
    <x v="0"/>
    <n v="179900"/>
    <x v="3"/>
    <n v="50"/>
    <x v="3"/>
    <x v="5"/>
    <x v="2"/>
    <x v="2"/>
    <x v="1"/>
    <s v=""/>
    <n v="179900"/>
    <n v="3598"/>
    <n v="89950"/>
    <s v="COMPRA"/>
  </r>
  <r>
    <s v="Piso en calle de Andrés Borrego  Malasaña-Universidad982"/>
    <x v="0"/>
    <n v="698000"/>
    <x v="1"/>
    <n v="121"/>
    <x v="3"/>
    <x v="5"/>
    <x v="2"/>
    <x v="2"/>
    <x v="1"/>
    <s v=""/>
    <n v="698000"/>
    <n v="5768.5950413223145"/>
    <n v="139600"/>
    <s v="COMPRA"/>
  </r>
  <r>
    <s v="Piso en Centro  Móstoles983"/>
    <x v="0"/>
    <n v="185000"/>
    <x v="3"/>
    <n v="69"/>
    <x v="3"/>
    <x v="5"/>
    <x v="2"/>
    <x v="2"/>
    <x v="1"/>
    <s v=""/>
    <n v="185000"/>
    <n v="2681.159420289855"/>
    <n v="92500"/>
    <s v="COMPRA"/>
  </r>
  <r>
    <s v="Piso en calle Gálvez  Getafe Centro984"/>
    <x v="0"/>
    <n v="189900"/>
    <x v="3"/>
    <n v="55"/>
    <x v="3"/>
    <x v="5"/>
    <x v="2"/>
    <x v="2"/>
    <x v="1"/>
    <s v=""/>
    <n v="189900"/>
    <n v="3452.7272727272725"/>
    <n v="94950"/>
    <s v="COMPRA"/>
  </r>
  <r>
    <s v="Piso en Malasaña-Universidad  Madrid985"/>
    <x v="0"/>
    <n v="698000"/>
    <x v="1"/>
    <n v="126"/>
    <x v="3"/>
    <x v="5"/>
    <x v="2"/>
    <x v="2"/>
    <x v="1"/>
    <s v=""/>
    <n v="698000"/>
    <n v="5539.6825396825398"/>
    <n v="139600"/>
    <s v="COMPRA"/>
  </r>
  <r>
    <s v="Piso en calle de Extremadura  El Olivar - La Magdalena986"/>
    <x v="0"/>
    <n v="189900"/>
    <x v="2"/>
    <n v="88"/>
    <x v="3"/>
    <x v="5"/>
    <x v="2"/>
    <x v="2"/>
    <x v="1"/>
    <s v=""/>
    <n v="189900"/>
    <n v="2157.9545454545455"/>
    <n v="63300"/>
    <s v="COMPRA"/>
  </r>
  <r>
    <s v="Piso en calle del Uruguay  s/n987"/>
    <x v="0"/>
    <n v="179900"/>
    <x v="2"/>
    <n v="95"/>
    <x v="3"/>
    <x v="5"/>
    <x v="2"/>
    <x v="2"/>
    <x v="1"/>
    <s v=""/>
    <n v="179900"/>
    <n v="1893.6842105263158"/>
    <n v="59966.666666666664"/>
    <s v="COMPRA"/>
  </r>
  <r>
    <s v="Piso en calle de Paraguay  Centro953"/>
    <x v="0"/>
    <n v="189000"/>
    <x v="2"/>
    <n v="85"/>
    <x v="3"/>
    <x v="5"/>
    <x v="1"/>
    <x v="1"/>
    <x v="1"/>
    <s v=""/>
    <n v="189000"/>
    <n v="2223.5294117647059"/>
    <n v="63000"/>
    <s v="COMPRA"/>
  </r>
  <r>
    <s v="Piso en calle de Goya  Recoletos956"/>
    <x v="0"/>
    <n v="1125000"/>
    <x v="3"/>
    <n v="87"/>
    <x v="3"/>
    <x v="5"/>
    <x v="1"/>
    <x v="1"/>
    <x v="1"/>
    <s v=""/>
    <n v="1125000"/>
    <n v="12931.034482758621"/>
    <n v="562500"/>
    <s v="COMPRA"/>
  </r>
  <r>
    <s v="Piso en calle de Goya  38957"/>
    <x v="0"/>
    <n v="1125000"/>
    <x v="3"/>
    <n v="90"/>
    <x v="3"/>
    <x v="5"/>
    <x v="1"/>
    <x v="1"/>
    <x v="1"/>
    <s v=""/>
    <n v="1125000"/>
    <n v="12500"/>
    <n v="562500"/>
    <s v="COMPRA"/>
  </r>
  <r>
    <s v="Piso en calle de Narváez  62958"/>
    <x v="0"/>
    <n v="495000"/>
    <x v="3"/>
    <n v="51"/>
    <x v="3"/>
    <x v="5"/>
    <x v="1"/>
    <x v="1"/>
    <x v="1"/>
    <s v=""/>
    <n v="495000"/>
    <n v="9705.8823529411766"/>
    <n v="247500"/>
    <s v="COMPRA"/>
  </r>
  <r>
    <s v="Piso en calle de Diego de León  Lista959"/>
    <x v="0"/>
    <n v="2259000"/>
    <x v="2"/>
    <n v="197"/>
    <x v="3"/>
    <x v="5"/>
    <x v="1"/>
    <x v="1"/>
    <x v="1"/>
    <s v=""/>
    <n v="2259000"/>
    <n v="11467.005076142132"/>
    <n v="753000"/>
    <s v="COMPRA"/>
  </r>
  <r>
    <s v="Piso en calle de Diego de León  Lista960"/>
    <x v="0"/>
    <n v="2259000"/>
    <x v="2"/>
    <n v="197"/>
    <x v="3"/>
    <x v="5"/>
    <x v="1"/>
    <x v="1"/>
    <x v="1"/>
    <s v=""/>
    <n v="2259000"/>
    <n v="11467.005076142132"/>
    <n v="753000"/>
    <s v="COMPRA"/>
  </r>
  <r>
    <s v="Piso en calle de Castelló  Castellana961"/>
    <x v="0"/>
    <n v="719000"/>
    <x v="3"/>
    <n v="59"/>
    <x v="3"/>
    <x v="5"/>
    <x v="1"/>
    <x v="1"/>
    <x v="1"/>
    <s v=""/>
    <n v="719000"/>
    <n v="12186.440677966102"/>
    <n v="359500"/>
    <s v="COMPRA"/>
  </r>
  <r>
    <s v="Piso en calle de Castelló  Castellana963"/>
    <x v="0"/>
    <n v="719000"/>
    <x v="3"/>
    <n v="59"/>
    <x v="3"/>
    <x v="5"/>
    <x v="1"/>
    <x v="1"/>
    <x v="1"/>
    <s v=""/>
    <n v="719000"/>
    <n v="12186.440677966102"/>
    <n v="359500"/>
    <s v="COMPRA"/>
  </r>
  <r>
    <s v="Piso en calle Juan Butragueño  Getafe Centro952"/>
    <x v="0"/>
    <n v="155000"/>
    <x v="3"/>
    <n v="66"/>
    <x v="3"/>
    <x v="5"/>
    <x v="2"/>
    <x v="1"/>
    <x v="1"/>
    <s v=""/>
    <n v="155000"/>
    <n v="2348.4848484848485"/>
    <n v="77500"/>
    <s v="COMPRA"/>
  </r>
  <r>
    <s v="Piso en avenida San Francisco Javier  Nervión275"/>
    <x v="2"/>
    <n v="425000"/>
    <x v="4"/>
    <n v="119"/>
    <x v="3"/>
    <x v="3"/>
    <x v="1"/>
    <x v="2"/>
    <x v="1"/>
    <s v=""/>
    <n v="425000"/>
    <n v="3571.4285714285716"/>
    <n v="106250"/>
    <s v="COMPRA"/>
  </r>
  <r>
    <s v="Piso en avenida San Francisco Javier  Nervión276"/>
    <x v="2"/>
    <n v="425000"/>
    <x v="4"/>
    <n v="119"/>
    <x v="3"/>
    <x v="3"/>
    <x v="1"/>
    <x v="2"/>
    <x v="1"/>
    <s v=""/>
    <n v="425000"/>
    <n v="3571.4285714285716"/>
    <n v="106250"/>
    <s v="COMPRA"/>
  </r>
  <r>
    <s v="Piso en calle Santa María de Ordás  Ctra. de Carmona-Miraflores279"/>
    <x v="2"/>
    <n v="280000"/>
    <x v="2"/>
    <n v="82"/>
    <x v="3"/>
    <x v="3"/>
    <x v="1"/>
    <x v="2"/>
    <x v="1"/>
    <s v=""/>
    <n v="280000"/>
    <n v="3414.6341463414633"/>
    <n v="93333.333333333328"/>
    <s v="COMPRA"/>
  </r>
  <r>
    <s v="Piso en calle Virgen de Luján  Ramón de Carranza - Madre Rafols280"/>
    <x v="2"/>
    <n v="475000"/>
    <x v="1"/>
    <n v="172"/>
    <x v="3"/>
    <x v="3"/>
    <x v="1"/>
    <x v="2"/>
    <x v="1"/>
    <s v=""/>
    <n v="475000"/>
    <n v="2761.6279069767443"/>
    <n v="95000"/>
    <s v="COMPRA"/>
  </r>
  <r>
    <s v="Piso en calle Virgen de Luján  Ramón de Carranza - Madre Rafols281"/>
    <x v="2"/>
    <n v="475000"/>
    <x v="1"/>
    <n v="172"/>
    <x v="3"/>
    <x v="3"/>
    <x v="1"/>
    <x v="2"/>
    <x v="1"/>
    <s v=""/>
    <n v="475000"/>
    <n v="2761.6279069767443"/>
    <n v="95000"/>
    <s v="COMPRA"/>
  </r>
  <r>
    <s v="Piso en Villegas - Los Principes  Sevilla285"/>
    <x v="2"/>
    <n v="150000"/>
    <x v="2"/>
    <n v="82"/>
    <x v="3"/>
    <x v="3"/>
    <x v="1"/>
    <x v="2"/>
    <x v="1"/>
    <s v=""/>
    <n v="150000"/>
    <n v="1829.2682926829268"/>
    <n v="50000"/>
    <s v="COMPRA"/>
  </r>
  <r>
    <s v="Piso en calle Doctor Fleming  Centro Urbano857"/>
    <x v="0"/>
    <n v="399000"/>
    <x v="2"/>
    <n v="82"/>
    <x v="3"/>
    <x v="3"/>
    <x v="1"/>
    <x v="2"/>
    <x v="1"/>
    <s v=""/>
    <n v="399000"/>
    <n v="4865.8536585365855"/>
    <n v="133000"/>
    <s v="COMPRA"/>
  </r>
  <r>
    <s v="Dúplex en calle Ávila  Centro860"/>
    <x v="0"/>
    <n v="256000"/>
    <x v="3"/>
    <n v="103"/>
    <x v="3"/>
    <x v="3"/>
    <x v="1"/>
    <x v="2"/>
    <x v="1"/>
    <s v=""/>
    <n v="256000"/>
    <n v="2485.4368932038833"/>
    <n v="128000"/>
    <s v="COMPRA"/>
  </r>
  <r>
    <s v="Ático en calle Béjar  La Alhóndiga864"/>
    <x v="0"/>
    <n v="250000"/>
    <x v="8"/>
    <n v="68"/>
    <x v="3"/>
    <x v="3"/>
    <x v="1"/>
    <x v="2"/>
    <x v="1"/>
    <s v=""/>
    <n v="250000"/>
    <n v="3676.4705882352941"/>
    <n v="250000"/>
    <s v="COMPRA"/>
  </r>
  <r>
    <s v="Piso en calle de Simón Hernández  Sur866"/>
    <x v="0"/>
    <n v="249999"/>
    <x v="2"/>
    <n v="80"/>
    <x v="3"/>
    <x v="3"/>
    <x v="1"/>
    <x v="2"/>
    <x v="1"/>
    <s v=""/>
    <n v="249999"/>
    <n v="3124.9875000000002"/>
    <n v="83333"/>
    <s v="COMPRA"/>
  </r>
  <r>
    <s v="Piso en La Avanzada - La Cueva  Fuenlabrada871"/>
    <x v="0"/>
    <n v="317865"/>
    <x v="4"/>
    <n v="118"/>
    <x v="3"/>
    <x v="3"/>
    <x v="1"/>
    <x v="2"/>
    <x v="1"/>
    <s v=""/>
    <n v="317865"/>
    <n v="2693.7711864406779"/>
    <n v="79466.25"/>
    <s v="COMPRA"/>
  </r>
  <r>
    <s v="Piso en plaza del Pintor Goya  Casco Antiguo sur872"/>
    <x v="0"/>
    <n v="190000"/>
    <x v="2"/>
    <n v="95"/>
    <x v="3"/>
    <x v="3"/>
    <x v="1"/>
    <x v="2"/>
    <x v="1"/>
    <s v=""/>
    <n v="190000"/>
    <n v="2000"/>
    <n v="63333.333333333336"/>
    <s v="COMPRA"/>
  </r>
  <r>
    <s v="Piso en calle de Hortaleza  Chueca-Justicia878"/>
    <x v="0"/>
    <n v="680000"/>
    <x v="3"/>
    <n v="80"/>
    <x v="3"/>
    <x v="3"/>
    <x v="1"/>
    <x v="2"/>
    <x v="1"/>
    <s v=""/>
    <n v="680000"/>
    <n v="8500"/>
    <n v="340000"/>
    <s v="COMPRA"/>
  </r>
  <r>
    <s v="Piso en calle de Hortaleza  Chueca-Justicia879"/>
    <x v="0"/>
    <n v="1530000"/>
    <x v="2"/>
    <n v="145"/>
    <x v="3"/>
    <x v="3"/>
    <x v="1"/>
    <x v="2"/>
    <x v="1"/>
    <s v=""/>
    <n v="1530000"/>
    <n v="10551.724137931034"/>
    <n v="510000"/>
    <s v="COMPRA"/>
  </r>
  <r>
    <s v="Piso en calle de Hortaleza  Chueca-Justicia880"/>
    <x v="0"/>
    <n v="850000"/>
    <x v="3"/>
    <n v="105"/>
    <x v="3"/>
    <x v="3"/>
    <x v="1"/>
    <x v="2"/>
    <x v="1"/>
    <s v=""/>
    <n v="850000"/>
    <n v="8095.2380952380954"/>
    <n v="425000"/>
    <s v="COMPRA"/>
  </r>
  <r>
    <s v="Piso en calle de Alcántara  Lista885"/>
    <x v="0"/>
    <n v="1049000"/>
    <x v="2"/>
    <n v="109"/>
    <x v="3"/>
    <x v="3"/>
    <x v="1"/>
    <x v="2"/>
    <x v="1"/>
    <s v=""/>
    <n v="1049000"/>
    <n v="9623.8532110091746"/>
    <n v="349666.66666666669"/>
    <s v="COMPRA"/>
  </r>
  <r>
    <s v="Piso en calle de Alcántara  Lista886"/>
    <x v="0"/>
    <n v="1049000"/>
    <x v="2"/>
    <n v="109"/>
    <x v="3"/>
    <x v="3"/>
    <x v="1"/>
    <x v="2"/>
    <x v="1"/>
    <s v=""/>
    <n v="1049000"/>
    <n v="9623.8532110091746"/>
    <n v="349666.66666666669"/>
    <s v="COMPRA"/>
  </r>
  <r>
    <s v="Piso en Goya  Madrid887"/>
    <x v="0"/>
    <n v="1650000"/>
    <x v="3"/>
    <n v="162"/>
    <x v="3"/>
    <x v="3"/>
    <x v="1"/>
    <x v="2"/>
    <x v="1"/>
    <s v=""/>
    <n v="1650000"/>
    <n v="10185.185185185184"/>
    <n v="825000"/>
    <s v="COMPRA"/>
  </r>
  <r>
    <s v="Piso en Goya  Madrid888"/>
    <x v="0"/>
    <n v="1650000"/>
    <x v="3"/>
    <n v="162"/>
    <x v="3"/>
    <x v="3"/>
    <x v="1"/>
    <x v="2"/>
    <x v="1"/>
    <s v=""/>
    <n v="1650000"/>
    <n v="10185.185185185184"/>
    <n v="825000"/>
    <s v="COMPRA"/>
  </r>
  <r>
    <s v="Ático en calle de Santa María  Huertas-Cortes889"/>
    <x v="0"/>
    <n v="620000"/>
    <x v="3"/>
    <n v="100"/>
    <x v="3"/>
    <x v="3"/>
    <x v="1"/>
    <x v="2"/>
    <x v="1"/>
    <s v=""/>
    <n v="620000"/>
    <n v="6200"/>
    <n v="310000"/>
    <s v="COMPRA"/>
  </r>
  <r>
    <s v="Piso en calle del Doce de Octubre  Ibiza895"/>
    <x v="0"/>
    <n v="1275000"/>
    <x v="2"/>
    <n v="140"/>
    <x v="3"/>
    <x v="3"/>
    <x v="1"/>
    <x v="2"/>
    <x v="1"/>
    <s v=""/>
    <n v="1275000"/>
    <n v="9107.1428571428569"/>
    <n v="425000"/>
    <s v="COMPRA"/>
  </r>
  <r>
    <s v="Piso en calle del General Pardiñas  82896"/>
    <x v="0"/>
    <n v="1415000"/>
    <x v="3"/>
    <n v="108"/>
    <x v="3"/>
    <x v="3"/>
    <x v="1"/>
    <x v="2"/>
    <x v="1"/>
    <s v=""/>
    <n v="1415000"/>
    <n v="13101.851851851852"/>
    <n v="707500"/>
    <s v="COMPRA"/>
  </r>
  <r>
    <s v="Piso en calle de Núñez de Balboa  Castellana899"/>
    <x v="0"/>
    <n v="4800000"/>
    <x v="5"/>
    <n v="484"/>
    <x v="3"/>
    <x v="3"/>
    <x v="1"/>
    <x v="2"/>
    <x v="1"/>
    <s v=""/>
    <n v="4800000"/>
    <n v="9917.3553719008269"/>
    <n v="800000"/>
    <s v="COMPRA"/>
  </r>
  <r>
    <s v="Piso en Urbanización Parque Miraflores  Parque Miraflores902"/>
    <x v="0"/>
    <n v="217000"/>
    <x v="2"/>
    <n v="85"/>
    <x v="3"/>
    <x v="3"/>
    <x v="1"/>
    <x v="2"/>
    <x v="1"/>
    <s v=""/>
    <n v="217000"/>
    <n v="2552.9411764705883"/>
    <n v="72333.333333333328"/>
    <s v="COMPRA"/>
  </r>
  <r>
    <s v="Dúplex en Malasaña-Universidad  Madrid903"/>
    <x v="0"/>
    <n v="1350000"/>
    <x v="3"/>
    <n v="170"/>
    <x v="3"/>
    <x v="3"/>
    <x v="1"/>
    <x v="2"/>
    <x v="1"/>
    <s v=""/>
    <n v="1350000"/>
    <n v="7941.1764705882351"/>
    <n v="675000"/>
    <s v="COMPRA"/>
  </r>
  <r>
    <s v="Piso en Chueca-Justicia  Madrid904"/>
    <x v="0"/>
    <n v="2000000"/>
    <x v="3"/>
    <n v="146"/>
    <x v="3"/>
    <x v="3"/>
    <x v="1"/>
    <x v="2"/>
    <x v="1"/>
    <s v=""/>
    <n v="2000000"/>
    <n v="13698.630136986301"/>
    <n v="1000000"/>
    <s v="COMPRA"/>
  </r>
  <r>
    <s v="Piso en Ibiza  Madrid906"/>
    <x v="0"/>
    <n v="1120000"/>
    <x v="2"/>
    <n v="133"/>
    <x v="3"/>
    <x v="3"/>
    <x v="1"/>
    <x v="2"/>
    <x v="1"/>
    <s v=""/>
    <n v="1120000"/>
    <n v="8421.0526315789466"/>
    <n v="373333.33333333331"/>
    <s v="COMPRA"/>
  </r>
  <r>
    <s v="Piso en calle de Fuencarral  Malasaña-Universidad907"/>
    <x v="0"/>
    <n v="1200000"/>
    <x v="3"/>
    <n v="132"/>
    <x v="3"/>
    <x v="3"/>
    <x v="1"/>
    <x v="2"/>
    <x v="1"/>
    <s v=""/>
    <n v="1200000"/>
    <n v="9090.9090909090901"/>
    <n v="600000"/>
    <s v="COMPRA"/>
  </r>
  <r>
    <s v="Piso en calle de Lagasca  Recoletos910"/>
    <x v="0"/>
    <n v="2290000"/>
    <x v="2"/>
    <n v="154"/>
    <x v="3"/>
    <x v="3"/>
    <x v="1"/>
    <x v="2"/>
    <x v="1"/>
    <s v=""/>
    <n v="2290000"/>
    <n v="14870.129870129869"/>
    <n v="763333.33333333337"/>
    <s v="COMPRA"/>
  </r>
  <r>
    <s v="Piso en calle del Marqués de Cubas  Huertas-Cortes912"/>
    <x v="0"/>
    <n v="2550000"/>
    <x v="0"/>
    <n v="251"/>
    <x v="3"/>
    <x v="3"/>
    <x v="1"/>
    <x v="2"/>
    <x v="1"/>
    <s v=""/>
    <n v="2550000"/>
    <n v="10159.362549800797"/>
    <n v="318750"/>
    <s v="COMPRA"/>
  </r>
  <r>
    <s v="Piso en plaza de Santa Ana  Huertas-Cortes913"/>
    <x v="0"/>
    <n v="820000"/>
    <x v="3"/>
    <n v="98"/>
    <x v="3"/>
    <x v="3"/>
    <x v="1"/>
    <x v="2"/>
    <x v="1"/>
    <s v=""/>
    <n v="820000"/>
    <n v="8367.3469387755104"/>
    <n v="410000"/>
    <s v="COMPRA"/>
  </r>
  <r>
    <s v="Ático en Huertas-Cortes  Madrid914"/>
    <x v="0"/>
    <n v="1490000"/>
    <x v="3"/>
    <n v="173"/>
    <x v="3"/>
    <x v="3"/>
    <x v="1"/>
    <x v="2"/>
    <x v="1"/>
    <s v=""/>
    <n v="1490000"/>
    <n v="8612.7167630057811"/>
    <n v="745000"/>
    <s v="COMPRA"/>
  </r>
  <r>
    <s v="Piso en calle de la Imaginación  Norte916"/>
    <x v="0"/>
    <n v="489000"/>
    <x v="8"/>
    <n v="78"/>
    <x v="3"/>
    <x v="3"/>
    <x v="1"/>
    <x v="2"/>
    <x v="1"/>
    <s v=""/>
    <n v="489000"/>
    <n v="6269.2307692307695"/>
    <n v="489000"/>
    <s v="COMPRA"/>
  </r>
  <r>
    <s v="Piso en calle de Caracas  Almagro927"/>
    <x v="0"/>
    <n v="3250000"/>
    <x v="2"/>
    <n v="183"/>
    <x v="3"/>
    <x v="3"/>
    <x v="1"/>
    <x v="2"/>
    <x v="1"/>
    <s v=""/>
    <n v="3250000"/>
    <n v="17759.562841530056"/>
    <n v="1083333.3333333333"/>
    <s v="COMPRA"/>
  </r>
  <r>
    <s v="Ático en Huertas-Cortes  Madrid928"/>
    <x v="0"/>
    <n v="1490000"/>
    <x v="3"/>
    <n v="173"/>
    <x v="3"/>
    <x v="3"/>
    <x v="1"/>
    <x v="2"/>
    <x v="1"/>
    <s v=""/>
    <n v="1490000"/>
    <n v="8612.7167630057811"/>
    <n v="745000"/>
    <s v="COMPRA"/>
  </r>
  <r>
    <s v="Ático en Huertas-Cortes  Madrid929"/>
    <x v="0"/>
    <n v="1490000"/>
    <x v="3"/>
    <n v="173"/>
    <x v="3"/>
    <x v="3"/>
    <x v="1"/>
    <x v="2"/>
    <x v="1"/>
    <s v=""/>
    <n v="1490000"/>
    <n v="8612.7167630057811"/>
    <n v="745000"/>
    <s v="COMPRA"/>
  </r>
  <r>
    <s v="Piso en calle del Doce de Octubre  Ibiza933"/>
    <x v="0"/>
    <n v="1275000"/>
    <x v="2"/>
    <n v="140"/>
    <x v="3"/>
    <x v="3"/>
    <x v="1"/>
    <x v="2"/>
    <x v="1"/>
    <s v=""/>
    <n v="1275000"/>
    <n v="9107.1428571428569"/>
    <n v="425000"/>
    <s v="COMPRA"/>
  </r>
  <r>
    <s v="Piso en Lavapiés-Embajadores  Madrid934"/>
    <x v="0"/>
    <n v="770000"/>
    <x v="2"/>
    <n v="133"/>
    <x v="3"/>
    <x v="3"/>
    <x v="1"/>
    <x v="2"/>
    <x v="1"/>
    <s v=""/>
    <n v="770000"/>
    <n v="5789.4736842105267"/>
    <n v="256666.66666666666"/>
    <s v="COMPRA"/>
  </r>
  <r>
    <s v="Piso en calle de Hermosilla  Fuente del Berro935"/>
    <x v="0"/>
    <n v="499000"/>
    <x v="8"/>
    <n v="50"/>
    <x v="3"/>
    <x v="3"/>
    <x v="1"/>
    <x v="2"/>
    <x v="1"/>
    <s v=""/>
    <n v="499000"/>
    <n v="9980"/>
    <n v="499000"/>
    <s v="COMPRA"/>
  </r>
  <r>
    <s v="Piso en calle de Ruiz  Malasaña-Universidad936"/>
    <x v="0"/>
    <n v="799000"/>
    <x v="3"/>
    <n v="79"/>
    <x v="3"/>
    <x v="3"/>
    <x v="1"/>
    <x v="2"/>
    <x v="1"/>
    <s v=""/>
    <n v="799000"/>
    <n v="10113.924050632912"/>
    <n v="399500"/>
    <s v="COMPRA"/>
  </r>
  <r>
    <s v="Piso en Malasaña-Universidad  Madrid937"/>
    <x v="0"/>
    <n v="759000"/>
    <x v="3"/>
    <n v="84"/>
    <x v="3"/>
    <x v="3"/>
    <x v="1"/>
    <x v="2"/>
    <x v="1"/>
    <s v=""/>
    <n v="759000"/>
    <n v="9035.7142857142862"/>
    <n v="379500"/>
    <s v="COMPRA"/>
  </r>
  <r>
    <s v="Piso en calle del Conde de Peñalver  Goya938"/>
    <x v="0"/>
    <n v="2090000"/>
    <x v="2"/>
    <n v="179"/>
    <x v="3"/>
    <x v="3"/>
    <x v="1"/>
    <x v="2"/>
    <x v="1"/>
    <s v=""/>
    <n v="2090000"/>
    <n v="11675.977653631286"/>
    <n v="696666.66666666663"/>
    <s v="COMPRA"/>
  </r>
  <r>
    <s v="Dúplex en calle de Fuencarral  Chueca-Justicia943"/>
    <x v="0"/>
    <n v="1800000"/>
    <x v="2"/>
    <n v="168"/>
    <x v="3"/>
    <x v="3"/>
    <x v="1"/>
    <x v="2"/>
    <x v="1"/>
    <s v=""/>
    <n v="1800000"/>
    <n v="10714.285714285714"/>
    <n v="600000"/>
    <s v="COMPRA"/>
  </r>
  <r>
    <s v="Piso en El Viso  Madrid945"/>
    <x v="0"/>
    <n v="1075000"/>
    <x v="2"/>
    <n v="148"/>
    <x v="3"/>
    <x v="3"/>
    <x v="1"/>
    <x v="2"/>
    <x v="1"/>
    <s v=""/>
    <n v="1075000"/>
    <n v="7263.5135135135133"/>
    <n v="358333.33333333331"/>
    <s v="COMPRA"/>
  </r>
  <r>
    <s v="Piso en Goya  Madrid948"/>
    <x v="0"/>
    <n v="2050000"/>
    <x v="4"/>
    <n v="189"/>
    <x v="3"/>
    <x v="3"/>
    <x v="1"/>
    <x v="2"/>
    <x v="1"/>
    <s v=""/>
    <n v="2050000"/>
    <n v="10846.560846560846"/>
    <n v="512500"/>
    <s v="COMPRA"/>
  </r>
  <r>
    <s v="Piso en Almagro  Madrid949"/>
    <x v="0"/>
    <n v="1500000"/>
    <x v="3"/>
    <n v="112"/>
    <x v="3"/>
    <x v="3"/>
    <x v="1"/>
    <x v="2"/>
    <x v="1"/>
    <s v=""/>
    <n v="1500000"/>
    <n v="13392.857142857143"/>
    <n v="750000"/>
    <s v="COMPRA"/>
  </r>
  <r>
    <s v="Piso en calle de Jesús  Huertas-Cortes951"/>
    <x v="0"/>
    <n v="1077000"/>
    <x v="3"/>
    <n v="137"/>
    <x v="3"/>
    <x v="3"/>
    <x v="1"/>
    <x v="2"/>
    <x v="1"/>
    <s v=""/>
    <n v="1077000"/>
    <n v="7861.3138686131388"/>
    <n v="538500"/>
    <s v="COMPRA"/>
  </r>
  <r>
    <s v="Piso en Barrio Alto  San Juan de Aznalfarache288"/>
    <x v="2"/>
    <n v="98000"/>
    <x v="2"/>
    <n v="76"/>
    <x v="3"/>
    <x v="3"/>
    <x v="2"/>
    <x v="2"/>
    <x v="1"/>
    <s v=""/>
    <n v="98000"/>
    <n v="1289.4736842105262"/>
    <n v="32666.666666666668"/>
    <s v="COMPRA"/>
  </r>
  <r>
    <s v="Piso en Centro  Montequinto289"/>
    <x v="2"/>
    <n v="159000"/>
    <x v="2"/>
    <n v="77"/>
    <x v="3"/>
    <x v="3"/>
    <x v="2"/>
    <x v="2"/>
    <x v="1"/>
    <s v=""/>
    <n v="159000"/>
    <n v="2064.9350649350649"/>
    <n v="53000"/>
    <s v="COMPRA"/>
  </r>
  <r>
    <s v="Piso en El Arenal - La Pólvora  Dos Hermanas290"/>
    <x v="2"/>
    <n v="109000"/>
    <x v="2"/>
    <n v="71"/>
    <x v="3"/>
    <x v="3"/>
    <x v="2"/>
    <x v="2"/>
    <x v="1"/>
    <s v=""/>
    <n v="109000"/>
    <n v="1535.2112676056338"/>
    <n v="36333.333333333336"/>
    <s v="COMPRA"/>
  </r>
  <r>
    <s v="Piso en López de Gómara  El Tardón291"/>
    <x v="2"/>
    <n v="200000"/>
    <x v="2"/>
    <n v="63"/>
    <x v="3"/>
    <x v="3"/>
    <x v="2"/>
    <x v="2"/>
    <x v="1"/>
    <s v=""/>
    <n v="200000"/>
    <n v="3174.6031746031745"/>
    <n v="66666.666666666672"/>
    <s v="COMPRA"/>
  </r>
  <r>
    <s v="Piso en puerta del Cielo  Su Eminencia - La Oliva292"/>
    <x v="2"/>
    <n v="69000"/>
    <x v="2"/>
    <n v="77"/>
    <x v="3"/>
    <x v="3"/>
    <x v="2"/>
    <x v="2"/>
    <x v="1"/>
    <s v=""/>
    <n v="69000"/>
    <n v="896.10389610389609"/>
    <n v="23000"/>
    <s v="COMPRA"/>
  </r>
  <r>
    <s v="Piso en calle Adelfas  Universidad839"/>
    <x v="0"/>
    <n v="169900"/>
    <x v="2"/>
    <n v="68"/>
    <x v="3"/>
    <x v="3"/>
    <x v="2"/>
    <x v="2"/>
    <x v="1"/>
    <s v=""/>
    <n v="169900"/>
    <n v="2498.5294117647059"/>
    <n v="56633.333333333336"/>
    <s v="COMPRA"/>
  </r>
  <r>
    <s v="Piso en calle Cataluña  Universidad840"/>
    <x v="0"/>
    <n v="140000"/>
    <x v="2"/>
    <n v="65"/>
    <x v="3"/>
    <x v="3"/>
    <x v="2"/>
    <x v="2"/>
    <x v="1"/>
    <s v=""/>
    <n v="140000"/>
    <n v="2153.8461538461538"/>
    <n v="46666.666666666664"/>
    <s v="COMPRA"/>
  </r>
  <r>
    <s v="Piso en calle Virgen de los Remedios  Casco Antiguo841"/>
    <x v="0"/>
    <n v="169000"/>
    <x v="3"/>
    <n v="73"/>
    <x v="3"/>
    <x v="3"/>
    <x v="2"/>
    <x v="2"/>
    <x v="1"/>
    <s v=""/>
    <n v="169000"/>
    <n v="2315.0684931506848"/>
    <n v="84500"/>
    <s v="COMPRA"/>
  </r>
  <r>
    <s v="Piso en calle de Lavapiés  Lavapiés-Embajadores842"/>
    <x v="0"/>
    <n v="650000"/>
    <x v="2"/>
    <n v="126"/>
    <x v="3"/>
    <x v="3"/>
    <x v="2"/>
    <x v="2"/>
    <x v="1"/>
    <s v=""/>
    <n v="650000"/>
    <n v="5158.730158730159"/>
    <n v="216666.66666666666"/>
    <s v="COMPRA"/>
  </r>
  <r>
    <s v="Piso en calle del Progreso  Buena Vista843"/>
    <x v="0"/>
    <n v="252000"/>
    <x v="2"/>
    <n v="107"/>
    <x v="3"/>
    <x v="3"/>
    <x v="2"/>
    <x v="2"/>
    <x v="1"/>
    <s v=""/>
    <n v="252000"/>
    <n v="2355.1401869158876"/>
    <n v="84000"/>
    <s v="COMPRA"/>
  </r>
  <r>
    <s v="Piso en avenida del Parque  El Bercial844"/>
    <x v="0"/>
    <n v="189000"/>
    <x v="2"/>
    <n v="58"/>
    <x v="3"/>
    <x v="3"/>
    <x v="2"/>
    <x v="2"/>
    <x v="1"/>
    <s v=""/>
    <n v="189000"/>
    <n v="3258.6206896551726"/>
    <n v="63000"/>
    <s v="COMPRA"/>
  </r>
  <r>
    <s v="Piso en calle de San Miguel Arcángel  Guadarrama845"/>
    <x v="0"/>
    <n v="199900"/>
    <x v="2"/>
    <n v="92"/>
    <x v="3"/>
    <x v="3"/>
    <x v="2"/>
    <x v="2"/>
    <x v="1"/>
    <s v=""/>
    <n v="199900"/>
    <n v="2172.8260869565215"/>
    <n v="66633.333333333328"/>
    <s v="COMPRA"/>
  </r>
  <r>
    <s v="Piso en calle de Cádiz  Sol846"/>
    <x v="0"/>
    <n v="500000"/>
    <x v="3"/>
    <n v="60"/>
    <x v="3"/>
    <x v="3"/>
    <x v="2"/>
    <x v="2"/>
    <x v="1"/>
    <s v=""/>
    <n v="500000"/>
    <n v="8333.3333333333339"/>
    <n v="250000"/>
    <s v="COMPRA"/>
  </r>
  <r>
    <s v="Piso en calle Río Turia  San Nicasio847"/>
    <x v="0"/>
    <n v="185000"/>
    <x v="2"/>
    <n v="77"/>
    <x v="3"/>
    <x v="3"/>
    <x v="2"/>
    <x v="2"/>
    <x v="1"/>
    <s v=""/>
    <n v="185000"/>
    <n v="2402.5974025974024"/>
    <n v="61666.666666666664"/>
    <s v="COMPRA"/>
  </r>
  <r>
    <s v="Ático en avenida del Doctor Severo Ochoa  Norte848"/>
    <x v="0"/>
    <n v="1250000"/>
    <x v="4"/>
    <n v="228"/>
    <x v="3"/>
    <x v="3"/>
    <x v="2"/>
    <x v="2"/>
    <x v="1"/>
    <s v=""/>
    <n v="1250000"/>
    <n v="5482.4561403508769"/>
    <n v="312500"/>
    <s v="COMPRA"/>
  </r>
  <r>
    <s v="Piso en calle de Lavapiés  Lavapiés-Embajadores849"/>
    <x v="0"/>
    <n v="329000"/>
    <x v="3"/>
    <n v="72"/>
    <x v="3"/>
    <x v="3"/>
    <x v="2"/>
    <x v="2"/>
    <x v="1"/>
    <s v=""/>
    <n v="329000"/>
    <n v="4569.4444444444443"/>
    <n v="164500"/>
    <s v="COMPRA"/>
  </r>
  <r>
    <s v="Piso en calle de la Fe  Lavapiés-Embajadores851"/>
    <x v="0"/>
    <n v="300000"/>
    <x v="8"/>
    <n v="50"/>
    <x v="3"/>
    <x v="3"/>
    <x v="2"/>
    <x v="2"/>
    <x v="1"/>
    <s v=""/>
    <n v="300000"/>
    <n v="6000"/>
    <n v="300000"/>
    <s v="COMPRA"/>
  </r>
  <r>
    <s v="Piso en calle Pablo Casals  Fuentebella-San Felix-El Leguario852"/>
    <x v="0"/>
    <n v="95000"/>
    <x v="2"/>
    <n v="74"/>
    <x v="3"/>
    <x v="3"/>
    <x v="2"/>
    <x v="2"/>
    <x v="1"/>
    <s v=""/>
    <n v="95000"/>
    <n v="1283.7837837837837"/>
    <n v="31666.666666666668"/>
    <s v="COMPRA"/>
  </r>
  <r>
    <s v="Piso en calle San Antón  Villayuventus-Renfe853"/>
    <x v="0"/>
    <n v="95000"/>
    <x v="2"/>
    <n v="82"/>
    <x v="3"/>
    <x v="3"/>
    <x v="2"/>
    <x v="2"/>
    <x v="1"/>
    <s v=""/>
    <n v="95000"/>
    <n v="1158.5365853658536"/>
    <n v="31666.666666666668"/>
    <s v="COMPRA"/>
  </r>
  <r>
    <s v="Piso en calle de San Lorenzo  Santos854"/>
    <x v="0"/>
    <n v="130000"/>
    <x v="2"/>
    <n v="69"/>
    <x v="3"/>
    <x v="3"/>
    <x v="2"/>
    <x v="2"/>
    <x v="1"/>
    <s v=""/>
    <n v="130000"/>
    <n v="1884.0579710144928"/>
    <n v="43333.333333333336"/>
    <s v="COMPRA"/>
  </r>
  <r>
    <s v="Piso en Sol  Madrid855"/>
    <x v="0"/>
    <n v="2400000"/>
    <x v="4"/>
    <n v="181"/>
    <x v="3"/>
    <x v="3"/>
    <x v="2"/>
    <x v="2"/>
    <x v="1"/>
    <s v=""/>
    <n v="2400000"/>
    <n v="13259.668508287294"/>
    <n v="600000"/>
    <s v="COMPRA"/>
  </r>
  <r>
    <s v="Piso en calle Arjona  Arenal - Museo - Tetuán293"/>
    <x v="2"/>
    <n v="335000"/>
    <x v="2"/>
    <n v="94"/>
    <x v="3"/>
    <x v="3"/>
    <x v="1"/>
    <x v="1"/>
    <x v="1"/>
    <s v=""/>
    <n v="335000"/>
    <n v="3563.8297872340427"/>
    <n v="111666.66666666667"/>
    <s v="COMPRA"/>
  </r>
  <r>
    <s v="Piso en calle del Monte Esquinza  Almagro830"/>
    <x v="0"/>
    <n v="950000"/>
    <x v="3"/>
    <n v="75"/>
    <x v="3"/>
    <x v="3"/>
    <x v="1"/>
    <x v="1"/>
    <x v="1"/>
    <s v=""/>
    <n v="950000"/>
    <n v="12666.666666666666"/>
    <n v="475000"/>
    <s v="COMPRA"/>
  </r>
  <r>
    <s v="Piso en calle del General Oráa  Lista831"/>
    <x v="0"/>
    <n v="660000"/>
    <x v="2"/>
    <n v="90"/>
    <x v="3"/>
    <x v="3"/>
    <x v="1"/>
    <x v="1"/>
    <x v="1"/>
    <s v=""/>
    <n v="660000"/>
    <n v="7333.333333333333"/>
    <n v="220000"/>
    <s v="COMPRA"/>
  </r>
  <r>
    <s v="Piso en calle del Doce de Octubre  Ibiza832"/>
    <x v="0"/>
    <n v="1275000"/>
    <x v="2"/>
    <n v="140"/>
    <x v="3"/>
    <x v="3"/>
    <x v="1"/>
    <x v="1"/>
    <x v="1"/>
    <s v=""/>
    <n v="1275000"/>
    <n v="9107.1428571428569"/>
    <n v="425000"/>
    <s v="COMPRA"/>
  </r>
  <r>
    <s v="Piso en calle Velázquez  Castellana833"/>
    <x v="0"/>
    <n v="850000"/>
    <x v="3"/>
    <n v="80"/>
    <x v="3"/>
    <x v="3"/>
    <x v="1"/>
    <x v="1"/>
    <x v="1"/>
    <s v=""/>
    <n v="850000"/>
    <n v="10625"/>
    <n v="425000"/>
    <s v="COMPRA"/>
  </r>
  <r>
    <s v="Piso en calle de Jorge Juan  Goya834"/>
    <x v="0"/>
    <n v="1250000"/>
    <x v="3"/>
    <n v="133"/>
    <x v="3"/>
    <x v="3"/>
    <x v="1"/>
    <x v="1"/>
    <x v="1"/>
    <s v=""/>
    <n v="1250000"/>
    <n v="9398.4962406015038"/>
    <n v="625000"/>
    <s v="COMPRA"/>
  </r>
  <r>
    <s v="Piso en calle del Monte Esquinza  Almagro835"/>
    <x v="0"/>
    <n v="950000"/>
    <x v="3"/>
    <n v="75"/>
    <x v="3"/>
    <x v="3"/>
    <x v="1"/>
    <x v="1"/>
    <x v="1"/>
    <s v=""/>
    <n v="950000"/>
    <n v="12666.666666666666"/>
    <n v="475000"/>
    <s v="COMPRA"/>
  </r>
  <r>
    <s v="Piso en calle de Jorge Juan  Goya837"/>
    <x v="0"/>
    <n v="1250000"/>
    <x v="3"/>
    <n v="133"/>
    <x v="3"/>
    <x v="3"/>
    <x v="1"/>
    <x v="1"/>
    <x v="1"/>
    <s v=""/>
    <n v="1250000"/>
    <n v="9398.4962406015038"/>
    <n v="625000"/>
    <s v="COMPRA"/>
  </r>
  <r>
    <s v="Piso en calle de Churruca  Chueca-Justicia838"/>
    <x v="0"/>
    <n v="810000"/>
    <x v="2"/>
    <n v="76"/>
    <x v="3"/>
    <x v="3"/>
    <x v="1"/>
    <x v="1"/>
    <x v="1"/>
    <s v=""/>
    <n v="810000"/>
    <n v="10657.894736842105"/>
    <n v="270000"/>
    <s v="COMPRA"/>
  </r>
  <r>
    <s v="Piso en calle de las Infantas  Chueca-Justicia826"/>
    <x v="0"/>
    <n v="430000"/>
    <x v="8"/>
    <n v="54"/>
    <x v="3"/>
    <x v="3"/>
    <x v="2"/>
    <x v="1"/>
    <x v="1"/>
    <s v=""/>
    <n v="430000"/>
    <n v="7962.9629629629626"/>
    <n v="430000"/>
    <s v="COMPRA"/>
  </r>
  <r>
    <s v="Piso en calle Candanchú  40827"/>
    <x v="0"/>
    <n v="169900"/>
    <x v="2"/>
    <n v="73"/>
    <x v="3"/>
    <x v="3"/>
    <x v="2"/>
    <x v="1"/>
    <x v="1"/>
    <s v=""/>
    <n v="169900"/>
    <n v="2327.3972602739727"/>
    <n v="56633.333333333336"/>
    <s v="COMPRA"/>
  </r>
  <r>
    <s v="Piso en calle de Hernán Cortés  Chueca-Justicia828"/>
    <x v="0"/>
    <n v="250000"/>
    <x v="8"/>
    <n v="34"/>
    <x v="3"/>
    <x v="3"/>
    <x v="2"/>
    <x v="1"/>
    <x v="1"/>
    <s v=""/>
    <n v="250000"/>
    <n v="7352.9411764705883"/>
    <n v="250000"/>
    <s v="COMPRA"/>
  </r>
  <r>
    <s v="Piso en calle del Espíritu Santo  Malasaña-Universidad829"/>
    <x v="0"/>
    <n v="548000"/>
    <x v="3"/>
    <n v="80"/>
    <x v="3"/>
    <x v="3"/>
    <x v="2"/>
    <x v="1"/>
    <x v="1"/>
    <s v=""/>
    <n v="548000"/>
    <n v="6850"/>
    <n v="274000"/>
    <s v="COMPRA"/>
  </r>
  <r>
    <s v="Ático en avenida de Palmas Altas  Palmas Altas294"/>
    <x v="2"/>
    <n v="397552"/>
    <x v="2"/>
    <n v="198"/>
    <x v="3"/>
    <x v="7"/>
    <x v="1"/>
    <x v="2"/>
    <x v="1"/>
    <s v=""/>
    <n v="397552"/>
    <n v="2007.8383838383838"/>
    <n v="132517.33333333334"/>
    <s v="COMPRA"/>
  </r>
  <r>
    <s v="Piso en calle Arjona  5295"/>
    <x v="2"/>
    <n v="495000"/>
    <x v="1"/>
    <n v="154"/>
    <x v="3"/>
    <x v="7"/>
    <x v="1"/>
    <x v="2"/>
    <x v="1"/>
    <s v=""/>
    <n v="495000"/>
    <n v="3214.2857142857142"/>
    <n v="99000"/>
    <s v="COMPRA"/>
  </r>
  <r>
    <s v="Piso en calle Mikonos  6297"/>
    <x v="2"/>
    <n v="432500"/>
    <x v="4"/>
    <n v="177"/>
    <x v="3"/>
    <x v="7"/>
    <x v="1"/>
    <x v="2"/>
    <x v="1"/>
    <s v=""/>
    <n v="432500"/>
    <n v="2443.5028248587569"/>
    <n v="108125"/>
    <s v="COMPRA"/>
  </r>
  <r>
    <s v="Piso en Palmas Altas  parcela R4.4 Sus Dbp-02 Palmas Altas Sur298"/>
    <x v="2"/>
    <n v="361500"/>
    <x v="2"/>
    <n v="145"/>
    <x v="3"/>
    <x v="7"/>
    <x v="1"/>
    <x v="2"/>
    <x v="1"/>
    <s v=""/>
    <n v="361500"/>
    <n v="2493.1034482758619"/>
    <n v="120500"/>
    <s v="COMPRA"/>
  </r>
  <r>
    <s v="Ático en calle Luis Montoto  142301"/>
    <x v="2"/>
    <n v="765000"/>
    <x v="4"/>
    <n v="180"/>
    <x v="3"/>
    <x v="7"/>
    <x v="1"/>
    <x v="2"/>
    <x v="1"/>
    <s v=""/>
    <n v="765000"/>
    <n v="4250"/>
    <n v="191250"/>
    <s v="COMPRA"/>
  </r>
  <r>
    <s v="Piso en Aljamar  Tomares304"/>
    <x v="2"/>
    <n v="205000"/>
    <x v="4"/>
    <n v="110"/>
    <x v="3"/>
    <x v="7"/>
    <x v="1"/>
    <x v="2"/>
    <x v="1"/>
    <s v=""/>
    <n v="205000"/>
    <n v="1863.6363636363637"/>
    <n v="51250"/>
    <s v="COMPRA"/>
  </r>
  <r>
    <s v="Piso en avenida Manuel Clavero Arévalo  s/n306"/>
    <x v="2"/>
    <n v="215000"/>
    <x v="2"/>
    <n v="116"/>
    <x v="3"/>
    <x v="7"/>
    <x v="1"/>
    <x v="2"/>
    <x v="1"/>
    <s v=""/>
    <n v="215000"/>
    <n v="1853.4482758620691"/>
    <n v="71666.666666666672"/>
    <s v="COMPRA"/>
  </r>
  <r>
    <s v="Piso en calle del Cielo  s/n308"/>
    <x v="2"/>
    <n v="343100"/>
    <x v="2"/>
    <n v="130"/>
    <x v="3"/>
    <x v="7"/>
    <x v="1"/>
    <x v="2"/>
    <x v="1"/>
    <s v=""/>
    <n v="343100"/>
    <n v="2639.2307692307691"/>
    <n v="114366.66666666667"/>
    <s v="COMPRA"/>
  </r>
  <r>
    <s v="Piso en calle del Cielo  s/n309"/>
    <x v="2"/>
    <n v="343600"/>
    <x v="2"/>
    <n v="156"/>
    <x v="3"/>
    <x v="7"/>
    <x v="1"/>
    <x v="2"/>
    <x v="1"/>
    <s v=""/>
    <n v="343600"/>
    <n v="2202.5641025641025"/>
    <n v="114533.33333333333"/>
    <s v="COMPRA"/>
  </r>
  <r>
    <s v="Piso en Grupo Parque Atlántico  La Salle-Avd Manuel del Valle-Las Naciones312"/>
    <x v="2"/>
    <n v="193000"/>
    <x v="4"/>
    <n v="100"/>
    <x v="3"/>
    <x v="7"/>
    <x v="1"/>
    <x v="2"/>
    <x v="1"/>
    <s v=""/>
    <n v="193000"/>
    <n v="1930"/>
    <n v="48250"/>
    <s v="COMPRA"/>
  </r>
  <r>
    <s v="Ático en calle de Goya  Recoletos761"/>
    <x v="0"/>
    <n v="3200000"/>
    <x v="4"/>
    <n v="200"/>
    <x v="3"/>
    <x v="7"/>
    <x v="1"/>
    <x v="2"/>
    <x v="1"/>
    <s v=""/>
    <n v="3200000"/>
    <n v="16000"/>
    <n v="800000"/>
    <s v="COMPRA"/>
  </r>
  <r>
    <s v="Piso en calle de Simón Hernández  Centro762"/>
    <x v="0"/>
    <n v="220000"/>
    <x v="2"/>
    <n v="81"/>
    <x v="3"/>
    <x v="7"/>
    <x v="1"/>
    <x v="2"/>
    <x v="1"/>
    <s v=""/>
    <n v="220000"/>
    <n v="2716.0493827160494"/>
    <n v="73333.333333333328"/>
    <s v="COMPRA"/>
  </r>
  <r>
    <s v="Piso en avenida Carlos V  Sur764"/>
    <x v="0"/>
    <n v="240000"/>
    <x v="2"/>
    <n v="90"/>
    <x v="3"/>
    <x v="7"/>
    <x v="1"/>
    <x v="2"/>
    <x v="1"/>
    <s v=""/>
    <n v="240000"/>
    <n v="2666.6666666666665"/>
    <n v="80000"/>
    <s v="COMPRA"/>
  </r>
  <r>
    <s v="Piso en calle de Sevilla  s/n765"/>
    <x v="0"/>
    <n v="235000"/>
    <x v="2"/>
    <n v="80"/>
    <x v="3"/>
    <x v="7"/>
    <x v="1"/>
    <x v="2"/>
    <x v="1"/>
    <s v=""/>
    <n v="235000"/>
    <n v="2937.5"/>
    <n v="78333.333333333328"/>
    <s v="COMPRA"/>
  </r>
  <r>
    <s v="Piso en plaza del Pintor Goya  Casco Antiguo sur766"/>
    <x v="0"/>
    <n v="249999"/>
    <x v="2"/>
    <n v="116"/>
    <x v="3"/>
    <x v="7"/>
    <x v="1"/>
    <x v="2"/>
    <x v="1"/>
    <s v=""/>
    <n v="249999"/>
    <n v="2155.1637931034484"/>
    <n v="83333"/>
    <s v="COMPRA"/>
  </r>
  <r>
    <s v="Piso en calle Santa Engracia  96767"/>
    <x v="0"/>
    <n v="810431"/>
    <x v="8"/>
    <n v="75"/>
    <x v="3"/>
    <x v="7"/>
    <x v="1"/>
    <x v="2"/>
    <x v="1"/>
    <s v=""/>
    <n v="810431"/>
    <n v="10805.746666666666"/>
    <n v="810431"/>
    <s v="COMPRA"/>
  </r>
  <r>
    <s v="Piso en calle de Ponzano  Nuevos Ministerios-Ríos Rosas769"/>
    <x v="0"/>
    <n v="2150000"/>
    <x v="2"/>
    <n v="172"/>
    <x v="3"/>
    <x v="7"/>
    <x v="1"/>
    <x v="2"/>
    <x v="1"/>
    <s v=""/>
    <n v="2150000"/>
    <n v="12500"/>
    <n v="716666.66666666663"/>
    <s v="COMPRA"/>
  </r>
  <r>
    <s v="Ático en glorieta de Ruiz Giménez  Malasaña-Universidad770"/>
    <x v="0"/>
    <n v="1150000"/>
    <x v="3"/>
    <n v="123"/>
    <x v="3"/>
    <x v="7"/>
    <x v="1"/>
    <x v="2"/>
    <x v="1"/>
    <s v=""/>
    <n v="1150000"/>
    <n v="9349.5934959349597"/>
    <n v="575000"/>
    <s v="COMPRA"/>
  </r>
  <r>
    <s v="Dúplex en plaza de Tirso de Molina  Lavapiés-Embajadores772"/>
    <x v="0"/>
    <n v="1250000"/>
    <x v="3"/>
    <n v="138"/>
    <x v="3"/>
    <x v="7"/>
    <x v="1"/>
    <x v="2"/>
    <x v="1"/>
    <s v=""/>
    <n v="1250000"/>
    <n v="9057.971014492754"/>
    <n v="625000"/>
    <s v="COMPRA"/>
  </r>
  <r>
    <s v="Piso en calle Puentedeume  Valderas - Los Castillos775"/>
    <x v="0"/>
    <n v="419000"/>
    <x v="1"/>
    <n v="148"/>
    <x v="3"/>
    <x v="7"/>
    <x v="1"/>
    <x v="2"/>
    <x v="1"/>
    <s v=""/>
    <n v="419000"/>
    <n v="2831.0810810810813"/>
    <n v="83800"/>
    <s v="COMPRA"/>
  </r>
  <r>
    <s v="Piso en calle de María de Molina  Castellana777"/>
    <x v="0"/>
    <n v="2000000"/>
    <x v="2"/>
    <n v="160"/>
    <x v="3"/>
    <x v="7"/>
    <x v="1"/>
    <x v="2"/>
    <x v="1"/>
    <s v=""/>
    <n v="2000000"/>
    <n v="12500"/>
    <n v="666666.66666666663"/>
    <s v="COMPRA"/>
  </r>
  <r>
    <s v="Dúplex en calle de Santiago  Palacio780"/>
    <x v="0"/>
    <n v="1490000"/>
    <x v="3"/>
    <n v="216"/>
    <x v="3"/>
    <x v="7"/>
    <x v="1"/>
    <x v="2"/>
    <x v="1"/>
    <s v=""/>
    <n v="1490000"/>
    <n v="6898.1481481481478"/>
    <n v="745000"/>
    <s v="COMPRA"/>
  </r>
  <r>
    <s v="Piso en calle de Barcelona  Sol782"/>
    <x v="0"/>
    <n v="399000"/>
    <x v="8"/>
    <n v="44"/>
    <x v="3"/>
    <x v="7"/>
    <x v="1"/>
    <x v="2"/>
    <x v="1"/>
    <s v=""/>
    <n v="399000"/>
    <n v="9068.181818181818"/>
    <n v="399000"/>
    <s v="COMPRA"/>
  </r>
  <r>
    <s v="Ático en calle de Sánchez Pacheco  Ciudad Jardín783"/>
    <x v="0"/>
    <n v="990000"/>
    <x v="2"/>
    <n v="154"/>
    <x v="3"/>
    <x v="7"/>
    <x v="1"/>
    <x v="2"/>
    <x v="1"/>
    <s v=""/>
    <n v="990000"/>
    <n v="6428.5714285714284"/>
    <n v="330000"/>
    <s v="COMPRA"/>
  </r>
  <r>
    <s v="Dúplex en Virgen de los Peligros  9784"/>
    <x v="0"/>
    <n v="2250000"/>
    <x v="3"/>
    <n v="173"/>
    <x v="3"/>
    <x v="7"/>
    <x v="1"/>
    <x v="2"/>
    <x v="1"/>
    <s v=""/>
    <n v="2250000"/>
    <n v="13005.780346820809"/>
    <n v="1125000"/>
    <s v="COMPRA"/>
  </r>
  <r>
    <s v="Piso en calle de García de Paredes  Trafalgar791"/>
    <x v="0"/>
    <n v="670000"/>
    <x v="3"/>
    <n v="62"/>
    <x v="3"/>
    <x v="7"/>
    <x v="1"/>
    <x v="2"/>
    <x v="1"/>
    <s v=""/>
    <n v="670000"/>
    <n v="10806.451612903225"/>
    <n v="335000"/>
    <s v="COMPRA"/>
  </r>
  <r>
    <s v="Piso en calle de García de Paredes  Trafalgar792"/>
    <x v="0"/>
    <n v="670000"/>
    <x v="3"/>
    <n v="62"/>
    <x v="3"/>
    <x v="7"/>
    <x v="1"/>
    <x v="2"/>
    <x v="1"/>
    <s v=""/>
    <n v="670000"/>
    <n v="10806.451612903225"/>
    <n v="335000"/>
    <s v="COMPRA"/>
  </r>
  <r>
    <s v="Piso en calle del Doctor Esquerdo  Ibiza794"/>
    <x v="0"/>
    <n v="1180000"/>
    <x v="3"/>
    <n v="125"/>
    <x v="3"/>
    <x v="7"/>
    <x v="1"/>
    <x v="2"/>
    <x v="1"/>
    <s v=""/>
    <n v="1180000"/>
    <n v="9440"/>
    <n v="590000"/>
    <s v="COMPRA"/>
  </r>
  <r>
    <s v="Ático en calle de Fernando el Santo  Almagro795"/>
    <x v="0"/>
    <n v="13000000"/>
    <x v="4"/>
    <n v="350"/>
    <x v="3"/>
    <x v="7"/>
    <x v="1"/>
    <x v="2"/>
    <x v="1"/>
    <s v=""/>
    <n v="13000000"/>
    <n v="37142.857142857145"/>
    <n v="3250000"/>
    <s v="COMPRA"/>
  </r>
  <r>
    <s v="Piso en Recoletos  Madrid796"/>
    <x v="0"/>
    <n v="3290000"/>
    <x v="2"/>
    <n v="195"/>
    <x v="3"/>
    <x v="7"/>
    <x v="1"/>
    <x v="2"/>
    <x v="1"/>
    <s v=""/>
    <n v="3290000"/>
    <n v="16871.794871794871"/>
    <n v="1096666.6666666667"/>
    <s v="COMPRA"/>
  </r>
  <r>
    <s v="Piso en calle de Manuel Cortina  Trafalgar800"/>
    <x v="0"/>
    <n v="1375000"/>
    <x v="3"/>
    <n v="115"/>
    <x v="3"/>
    <x v="7"/>
    <x v="1"/>
    <x v="2"/>
    <x v="1"/>
    <s v=""/>
    <n v="1375000"/>
    <n v="11956.521739130434"/>
    <n v="687500"/>
    <s v="COMPRA"/>
  </r>
  <r>
    <s v="Piso en Brunete  Getafe Centro801"/>
    <x v="0"/>
    <n v="75600"/>
    <x v="2"/>
    <n v="57"/>
    <x v="3"/>
    <x v="7"/>
    <x v="1"/>
    <x v="2"/>
    <x v="1"/>
    <s v=""/>
    <n v="75600"/>
    <n v="1326.3157894736842"/>
    <n v="25200"/>
    <s v="COMPRA"/>
  </r>
  <r>
    <s v="Piso en calle de Alcántara  Lista803"/>
    <x v="0"/>
    <n v="1070000"/>
    <x v="2"/>
    <n v="116"/>
    <x v="3"/>
    <x v="7"/>
    <x v="1"/>
    <x v="2"/>
    <x v="1"/>
    <s v=""/>
    <n v="1070000"/>
    <n v="9224.1379310344819"/>
    <n v="356666.66666666669"/>
    <s v="COMPRA"/>
  </r>
  <r>
    <s v="Piso en calle de García de Paredes  Trafalgar804"/>
    <x v="0"/>
    <n v="670000"/>
    <x v="3"/>
    <n v="62"/>
    <x v="3"/>
    <x v="7"/>
    <x v="1"/>
    <x v="2"/>
    <x v="1"/>
    <s v=""/>
    <n v="670000"/>
    <n v="10806.451612903225"/>
    <n v="335000"/>
    <s v="COMPRA"/>
  </r>
  <r>
    <s v="Piso en Malasaña-Universidad  Madrid805"/>
    <x v="0"/>
    <n v="1350000"/>
    <x v="2"/>
    <n v="187"/>
    <x v="3"/>
    <x v="7"/>
    <x v="1"/>
    <x v="2"/>
    <x v="1"/>
    <s v=""/>
    <n v="1350000"/>
    <n v="7219.2513368983955"/>
    <n v="450000"/>
    <s v="COMPRA"/>
  </r>
  <r>
    <s v="Piso en ronda de Atocha  7807"/>
    <x v="0"/>
    <n v="620000"/>
    <x v="2"/>
    <n v="95"/>
    <x v="3"/>
    <x v="7"/>
    <x v="1"/>
    <x v="2"/>
    <x v="1"/>
    <s v=""/>
    <n v="620000"/>
    <n v="6526.3157894736842"/>
    <n v="206666.66666666666"/>
    <s v="COMPRA"/>
  </r>
  <r>
    <s v="Piso en calle del General Pardiñas  Goya808"/>
    <x v="0"/>
    <n v="1459000"/>
    <x v="3"/>
    <n v="97"/>
    <x v="3"/>
    <x v="7"/>
    <x v="1"/>
    <x v="2"/>
    <x v="1"/>
    <s v=""/>
    <n v="1459000"/>
    <n v="15041.237113402061"/>
    <n v="729500"/>
    <s v="COMPRA"/>
  </r>
  <r>
    <s v="Piso en Trafalgar  Madrid812"/>
    <x v="0"/>
    <n v="1375000"/>
    <x v="3"/>
    <n v="115"/>
    <x v="3"/>
    <x v="7"/>
    <x v="1"/>
    <x v="2"/>
    <x v="1"/>
    <s v=""/>
    <n v="1375000"/>
    <n v="11956.521739130434"/>
    <n v="687500"/>
    <s v="COMPRA"/>
  </r>
  <r>
    <s v="Piso en calle del General Pardiñas  Goya813"/>
    <x v="0"/>
    <n v="1459000"/>
    <x v="3"/>
    <n v="97"/>
    <x v="3"/>
    <x v="7"/>
    <x v="1"/>
    <x v="2"/>
    <x v="1"/>
    <s v=""/>
    <n v="1459000"/>
    <n v="15041.237113402061"/>
    <n v="729500"/>
    <s v="COMPRA"/>
  </r>
  <r>
    <s v="Piso en Recoletos  Madrid815"/>
    <x v="0"/>
    <n v="1725000"/>
    <x v="2"/>
    <n v="138"/>
    <x v="3"/>
    <x v="7"/>
    <x v="1"/>
    <x v="2"/>
    <x v="1"/>
    <s v=""/>
    <n v="1725000"/>
    <n v="12500"/>
    <n v="575000"/>
    <s v="COMPRA"/>
  </r>
  <r>
    <s v="Piso en Carrera de San Jerónimo  Sol816"/>
    <x v="0"/>
    <n v="2350000"/>
    <x v="4"/>
    <n v="218"/>
    <x v="3"/>
    <x v="7"/>
    <x v="1"/>
    <x v="2"/>
    <x v="1"/>
    <s v=""/>
    <n v="2350000"/>
    <n v="10779.816513761469"/>
    <n v="587500"/>
    <s v="COMPRA"/>
  </r>
  <r>
    <s v="Dúplex en calle de Alcalá  145817"/>
    <x v="0"/>
    <n v="3850000"/>
    <x v="5"/>
    <n v="273"/>
    <x v="3"/>
    <x v="7"/>
    <x v="1"/>
    <x v="2"/>
    <x v="1"/>
    <s v=""/>
    <n v="3850000"/>
    <n v="14102.564102564103"/>
    <n v="641666.66666666663"/>
    <s v="COMPRA"/>
  </r>
  <r>
    <s v="Piso en calle de Alcalá  Fuente del Berro818"/>
    <x v="0"/>
    <n v="949800"/>
    <x v="2"/>
    <n v="135"/>
    <x v="3"/>
    <x v="7"/>
    <x v="1"/>
    <x v="2"/>
    <x v="1"/>
    <s v=""/>
    <n v="949800"/>
    <n v="7035.5555555555557"/>
    <n v="316600"/>
    <s v="COMPRA"/>
  </r>
  <r>
    <s v="Piso en cuesta de San Vicente  Argüelles819"/>
    <x v="0"/>
    <n v="850000"/>
    <x v="4"/>
    <n v="140"/>
    <x v="3"/>
    <x v="7"/>
    <x v="1"/>
    <x v="2"/>
    <x v="1"/>
    <s v=""/>
    <n v="850000"/>
    <n v="6071.4285714285716"/>
    <n v="212500"/>
    <s v="COMPRA"/>
  </r>
  <r>
    <s v="Piso en calle de Fernán González  Goya820"/>
    <x v="0"/>
    <n v="1100000"/>
    <x v="3"/>
    <n v="85"/>
    <x v="3"/>
    <x v="7"/>
    <x v="1"/>
    <x v="2"/>
    <x v="1"/>
    <s v=""/>
    <n v="1100000"/>
    <n v="12941.176470588236"/>
    <n v="550000"/>
    <s v="COMPRA"/>
  </r>
  <r>
    <s v="Piso en Almagro  Madrid821"/>
    <x v="0"/>
    <n v="1495000"/>
    <x v="3"/>
    <n v="104"/>
    <x v="3"/>
    <x v="7"/>
    <x v="1"/>
    <x v="2"/>
    <x v="1"/>
    <s v=""/>
    <n v="1495000"/>
    <n v="14375"/>
    <n v="747500"/>
    <s v="COMPRA"/>
  </r>
  <r>
    <s v="Piso en calle de Cea Bermúdez  Vallehermoso823"/>
    <x v="0"/>
    <n v="900000"/>
    <x v="3"/>
    <n v="94"/>
    <x v="3"/>
    <x v="7"/>
    <x v="1"/>
    <x v="2"/>
    <x v="1"/>
    <s v=""/>
    <n v="900000"/>
    <n v="9574.4680851063822"/>
    <n v="450000"/>
    <s v="COMPRA"/>
  </r>
  <r>
    <s v="Piso en calle Ciudad de Sueca  Parque Alcosa314"/>
    <x v="2"/>
    <n v="132000"/>
    <x v="2"/>
    <n v="89"/>
    <x v="3"/>
    <x v="7"/>
    <x v="2"/>
    <x v="2"/>
    <x v="1"/>
    <s v=""/>
    <n v="132000"/>
    <n v="1483.1460674157304"/>
    <n v="44000"/>
    <s v="COMPRA"/>
  </r>
  <r>
    <s v="Ático en calle de Fernando el Católico  Gaztambide758"/>
    <x v="0"/>
    <n v="360000"/>
    <x v="8"/>
    <n v="40"/>
    <x v="3"/>
    <x v="7"/>
    <x v="2"/>
    <x v="2"/>
    <x v="1"/>
    <s v=""/>
    <n v="360000"/>
    <n v="9000"/>
    <n v="360000"/>
    <s v="COMPRA"/>
  </r>
  <r>
    <s v="Piso en calle de Ricardo Ortiz  46759"/>
    <x v="0"/>
    <n v="279900"/>
    <x v="3"/>
    <n v="55"/>
    <x v="3"/>
    <x v="7"/>
    <x v="2"/>
    <x v="2"/>
    <x v="1"/>
    <s v=""/>
    <n v="279900"/>
    <n v="5089.090909090909"/>
    <n v="139950"/>
    <s v="COMPRA"/>
  </r>
  <r>
    <s v="Piso en glorieta de Ruiz Giménez  Malasaña-Universidad760"/>
    <x v="0"/>
    <n v="1150000"/>
    <x v="3"/>
    <n v="108"/>
    <x v="3"/>
    <x v="7"/>
    <x v="2"/>
    <x v="2"/>
    <x v="1"/>
    <s v=""/>
    <n v="1150000"/>
    <n v="10648.148148148148"/>
    <n v="575000"/>
    <s v="COMPRA"/>
  </r>
  <r>
    <s v="Piso en Castellana  Madrid755"/>
    <x v="0"/>
    <n v="2898000"/>
    <x v="2"/>
    <n v="231"/>
    <x v="3"/>
    <x v="7"/>
    <x v="1"/>
    <x v="1"/>
    <x v="1"/>
    <s v=""/>
    <n v="2898000"/>
    <n v="12545.454545454546"/>
    <n v="966000"/>
    <s v="COMPRA"/>
  </r>
  <r>
    <s v="Piso en calle de Vallehermoso  Arapiles756"/>
    <x v="0"/>
    <n v="350000"/>
    <x v="8"/>
    <n v="47"/>
    <x v="3"/>
    <x v="7"/>
    <x v="1"/>
    <x v="1"/>
    <x v="1"/>
    <s v=""/>
    <n v="350000"/>
    <n v="7446.8085106382978"/>
    <n v="350000"/>
    <s v="COMPRA"/>
  </r>
  <r>
    <s v="Piso en calle del Cardenal Cisneros  Trafalgar753"/>
    <x v="0"/>
    <n v="457000"/>
    <x v="2"/>
    <n v="60"/>
    <x v="3"/>
    <x v="7"/>
    <x v="2"/>
    <x v="1"/>
    <x v="1"/>
    <s v=""/>
    <n v="457000"/>
    <n v="7616.666666666667"/>
    <n v="152333.33333333334"/>
    <s v="COMPRA"/>
  </r>
  <r>
    <s v="Piso en calle de Villamanín  Lucero751"/>
    <x v="0"/>
    <n v="698000"/>
    <x v="1"/>
    <n v="184"/>
    <x v="3"/>
    <x v="15"/>
    <x v="1"/>
    <x v="2"/>
    <x v="1"/>
    <s v=""/>
    <n v="698000"/>
    <n v="3793.478260869565"/>
    <n v="139600"/>
    <s v="COMPRA"/>
  </r>
  <r>
    <s v="Dúplex en calle Torneo  San Vicente317"/>
    <x v="2"/>
    <n v="799900"/>
    <x v="4"/>
    <n v="216"/>
    <x v="3"/>
    <x v="15"/>
    <x v="1"/>
    <x v="2"/>
    <x v="1"/>
    <s v=""/>
    <n v="799900"/>
    <n v="3703.2407407407409"/>
    <n v="199975"/>
    <s v="COMPRA"/>
  </r>
  <r>
    <s v="Ático en Jerónimos  Madrid709"/>
    <x v="0"/>
    <n v="1695000"/>
    <x v="3"/>
    <n v="108"/>
    <x v="3"/>
    <x v="15"/>
    <x v="1"/>
    <x v="2"/>
    <x v="1"/>
    <s v=""/>
    <n v="1695000"/>
    <n v="15694.444444444445"/>
    <n v="847500"/>
    <s v="COMPRA"/>
  </r>
  <r>
    <s v="Piso en paseo de la Estación  Zona Estación710"/>
    <x v="0"/>
    <n v="325000"/>
    <x v="4"/>
    <n v="110"/>
    <x v="3"/>
    <x v="15"/>
    <x v="1"/>
    <x v="2"/>
    <x v="1"/>
    <s v=""/>
    <n v="325000"/>
    <n v="2954.5454545454545"/>
    <n v="81250"/>
    <s v="COMPRA"/>
  </r>
  <r>
    <s v="Ático en calle del Clavel  Chueca-Justicia715"/>
    <x v="0"/>
    <n v="930000"/>
    <x v="8"/>
    <n v="75"/>
    <x v="3"/>
    <x v="15"/>
    <x v="1"/>
    <x v="2"/>
    <x v="1"/>
    <s v=""/>
    <n v="930000"/>
    <n v="12400"/>
    <n v="930000"/>
    <s v="COMPRA"/>
  </r>
  <r>
    <s v="Ático en calle del Doctor Castelo  Ibiza716"/>
    <x v="0"/>
    <n v="2150000"/>
    <x v="2"/>
    <n v="223"/>
    <x v="3"/>
    <x v="15"/>
    <x v="1"/>
    <x v="2"/>
    <x v="1"/>
    <s v=""/>
    <n v="2150000"/>
    <n v="9641.2556053811659"/>
    <n v="716666.66666666663"/>
    <s v="COMPRA"/>
  </r>
  <r>
    <s v="Ático en paseo del Prado  Huertas-Cortes717"/>
    <x v="0"/>
    <n v="1870000"/>
    <x v="4"/>
    <n v="146"/>
    <x v="3"/>
    <x v="15"/>
    <x v="1"/>
    <x v="2"/>
    <x v="1"/>
    <s v=""/>
    <n v="1870000"/>
    <n v="12808.219178082192"/>
    <n v="467500"/>
    <s v="COMPRA"/>
  </r>
  <r>
    <s v="Ático en calle de Antonio Acuña  Goya718"/>
    <x v="0"/>
    <n v="850000"/>
    <x v="3"/>
    <n v="80"/>
    <x v="3"/>
    <x v="15"/>
    <x v="1"/>
    <x v="2"/>
    <x v="1"/>
    <s v=""/>
    <n v="850000"/>
    <n v="10625"/>
    <n v="425000"/>
    <s v="COMPRA"/>
  </r>
  <r>
    <s v="Piso en Sol  Madrid719"/>
    <x v="0"/>
    <n v="1780000"/>
    <x v="3"/>
    <n v="145"/>
    <x v="3"/>
    <x v="15"/>
    <x v="1"/>
    <x v="2"/>
    <x v="1"/>
    <s v=""/>
    <n v="1780000"/>
    <n v="12275.862068965518"/>
    <n v="890000"/>
    <s v="COMPRA"/>
  </r>
  <r>
    <s v="Piso en Sol  Madrid720"/>
    <x v="0"/>
    <n v="1780000"/>
    <x v="3"/>
    <n v="145"/>
    <x v="3"/>
    <x v="15"/>
    <x v="1"/>
    <x v="2"/>
    <x v="1"/>
    <s v=""/>
    <n v="1780000"/>
    <n v="12275.862068965518"/>
    <n v="890000"/>
    <s v="COMPRA"/>
  </r>
  <r>
    <s v="Piso en Valderas - Los Castillos  Alcorcón722"/>
    <x v="0"/>
    <n v="290000"/>
    <x v="2"/>
    <n v="81"/>
    <x v="3"/>
    <x v="15"/>
    <x v="1"/>
    <x v="2"/>
    <x v="1"/>
    <s v=""/>
    <n v="290000"/>
    <n v="3580.2469135802471"/>
    <n v="96666.666666666672"/>
    <s v="COMPRA"/>
  </r>
  <r>
    <s v="Ático en calle de Canillas  Prosperidad724"/>
    <x v="0"/>
    <n v="650000"/>
    <x v="3"/>
    <n v="94"/>
    <x v="3"/>
    <x v="15"/>
    <x v="1"/>
    <x v="2"/>
    <x v="1"/>
    <s v=""/>
    <n v="650000"/>
    <n v="6914.8936170212764"/>
    <n v="325000"/>
    <s v="COMPRA"/>
  </r>
  <r>
    <s v="Ático en calle de Luchana  Trafalgar731"/>
    <x v="0"/>
    <n v="2650000"/>
    <x v="4"/>
    <n v="190"/>
    <x v="3"/>
    <x v="15"/>
    <x v="1"/>
    <x v="2"/>
    <x v="1"/>
    <s v=""/>
    <n v="2650000"/>
    <n v="13947.368421052632"/>
    <n v="662500"/>
    <s v="COMPRA"/>
  </r>
  <r>
    <s v="Ático en Huertas-Cortes  Madrid732"/>
    <x v="0"/>
    <n v="1870000"/>
    <x v="4"/>
    <n v="146"/>
    <x v="3"/>
    <x v="15"/>
    <x v="1"/>
    <x v="2"/>
    <x v="1"/>
    <s v=""/>
    <n v="1870000"/>
    <n v="12808.219178082192"/>
    <n v="467500"/>
    <s v="COMPRA"/>
  </r>
  <r>
    <s v="Piso en Guindalera  Madrid736"/>
    <x v="0"/>
    <n v="1690000"/>
    <x v="4"/>
    <n v="225"/>
    <x v="3"/>
    <x v="15"/>
    <x v="1"/>
    <x v="2"/>
    <x v="1"/>
    <s v=""/>
    <n v="1690000"/>
    <n v="7511.1111111111113"/>
    <n v="422500"/>
    <s v="COMPRA"/>
  </r>
  <r>
    <s v="Ático en calle de Antonio Acuña  Goya737"/>
    <x v="0"/>
    <n v="850000"/>
    <x v="3"/>
    <n v="55"/>
    <x v="3"/>
    <x v="15"/>
    <x v="1"/>
    <x v="2"/>
    <x v="1"/>
    <s v=""/>
    <n v="850000"/>
    <n v="15454.545454545454"/>
    <n v="425000"/>
    <s v="COMPRA"/>
  </r>
  <r>
    <s v="Piso en calle de Alcalá  Goya738"/>
    <x v="0"/>
    <n v="1690000"/>
    <x v="2"/>
    <n v="165"/>
    <x v="3"/>
    <x v="15"/>
    <x v="1"/>
    <x v="2"/>
    <x v="1"/>
    <s v=""/>
    <n v="1690000"/>
    <n v="10242.424242424242"/>
    <n v="563333.33333333337"/>
    <s v="COMPRA"/>
  </r>
  <r>
    <s v="Piso en calle de Fernando el Católico  Gaztambide741"/>
    <x v="0"/>
    <n v="420000"/>
    <x v="8"/>
    <n v="56"/>
    <x v="3"/>
    <x v="15"/>
    <x v="1"/>
    <x v="2"/>
    <x v="1"/>
    <s v=""/>
    <n v="420000"/>
    <n v="7500"/>
    <n v="420000"/>
    <s v="COMPRA"/>
  </r>
  <r>
    <s v="Piso en calle de Fernando el Católico  Gaztambide742"/>
    <x v="0"/>
    <n v="420000"/>
    <x v="8"/>
    <n v="56"/>
    <x v="3"/>
    <x v="15"/>
    <x v="1"/>
    <x v="2"/>
    <x v="1"/>
    <s v=""/>
    <n v="420000"/>
    <n v="7500"/>
    <n v="420000"/>
    <s v="COMPRA"/>
  </r>
  <r>
    <s v="Piso en Vallehermoso  Madrid743"/>
    <x v="0"/>
    <n v="1590000"/>
    <x v="2"/>
    <n v="158"/>
    <x v="3"/>
    <x v="15"/>
    <x v="1"/>
    <x v="2"/>
    <x v="1"/>
    <s v=""/>
    <n v="1590000"/>
    <n v="10063.291139240506"/>
    <n v="530000"/>
    <s v="COMPRA"/>
  </r>
  <r>
    <s v="Ático en calle de Fernando el Católico  Arapiles744"/>
    <x v="0"/>
    <n v="1475000"/>
    <x v="2"/>
    <n v="130"/>
    <x v="3"/>
    <x v="15"/>
    <x v="1"/>
    <x v="2"/>
    <x v="1"/>
    <s v=""/>
    <n v="1475000"/>
    <n v="11346.153846153846"/>
    <n v="491666.66666666669"/>
    <s v="COMPRA"/>
  </r>
  <r>
    <s v="Piso en calle de Castelló  Castellana745"/>
    <x v="0"/>
    <n v="1925000"/>
    <x v="2"/>
    <n v="225"/>
    <x v="3"/>
    <x v="15"/>
    <x v="1"/>
    <x v="2"/>
    <x v="1"/>
    <s v=""/>
    <n v="1925000"/>
    <n v="8555.5555555555547"/>
    <n v="641666.66666666663"/>
    <s v="COMPRA"/>
  </r>
  <r>
    <s v="Piso en calle de la Princesa  Argüelles747"/>
    <x v="0"/>
    <n v="1399000"/>
    <x v="1"/>
    <n v="270"/>
    <x v="3"/>
    <x v="15"/>
    <x v="1"/>
    <x v="2"/>
    <x v="1"/>
    <s v=""/>
    <n v="1399000"/>
    <n v="5181.4814814814818"/>
    <n v="279800"/>
    <s v="COMPRA"/>
  </r>
  <r>
    <s v="Piso en calle de Viriato  50748"/>
    <x v="0"/>
    <n v="1950000"/>
    <x v="3"/>
    <n v="136"/>
    <x v="3"/>
    <x v="15"/>
    <x v="1"/>
    <x v="2"/>
    <x v="1"/>
    <s v=""/>
    <n v="1950000"/>
    <n v="14338.235294117647"/>
    <n v="975000"/>
    <s v="COMPRA"/>
  </r>
  <r>
    <s v="Piso en Sol  Madrid749"/>
    <x v="0"/>
    <n v="1780000"/>
    <x v="3"/>
    <n v="145"/>
    <x v="3"/>
    <x v="15"/>
    <x v="1"/>
    <x v="2"/>
    <x v="1"/>
    <s v=""/>
    <n v="1780000"/>
    <n v="12275.862068965518"/>
    <n v="890000"/>
    <s v="COMPRA"/>
  </r>
  <r>
    <s v="Piso en avenida de la Ciudad de Barcelona  Pacífico704"/>
    <x v="0"/>
    <n v="345000"/>
    <x v="8"/>
    <n v="50"/>
    <x v="3"/>
    <x v="15"/>
    <x v="1"/>
    <x v="1"/>
    <x v="1"/>
    <s v=""/>
    <n v="345000"/>
    <n v="6900"/>
    <n v="345000"/>
    <s v="COMPRA"/>
  </r>
  <r>
    <s v="Piso en plaza de la R. Dominicana  Nueva España705"/>
    <x v="0"/>
    <n v="650000"/>
    <x v="2"/>
    <n v="105"/>
    <x v="3"/>
    <x v="15"/>
    <x v="1"/>
    <x v="1"/>
    <x v="1"/>
    <s v=""/>
    <n v="650000"/>
    <n v="6190.4761904761908"/>
    <n v="216666.66666666666"/>
    <s v="COMPRA"/>
  </r>
  <r>
    <s v="Piso en Gaztambide  Madrid706"/>
    <x v="0"/>
    <n v="720000"/>
    <x v="3"/>
    <n v="92"/>
    <x v="3"/>
    <x v="15"/>
    <x v="1"/>
    <x v="1"/>
    <x v="1"/>
    <s v=""/>
    <n v="720000"/>
    <n v="7826.086956521739"/>
    <n v="360000"/>
    <s v="COMPRA"/>
  </r>
  <r>
    <s v="Ático en calle de la Paz  Sol703"/>
    <x v="0"/>
    <n v="279000"/>
    <x v="2"/>
    <n v="72"/>
    <x v="3"/>
    <x v="15"/>
    <x v="2"/>
    <x v="1"/>
    <x v="1"/>
    <s v=""/>
    <n v="279000"/>
    <n v="3875"/>
    <n v="93000"/>
    <s v="COMPRA"/>
  </r>
  <r>
    <s v="Ático en avenida Felipe González Márquez  s/n325"/>
    <x v="2"/>
    <n v="341000"/>
    <x v="4"/>
    <n v="155"/>
    <x v="3"/>
    <x v="6"/>
    <x v="1"/>
    <x v="2"/>
    <x v="1"/>
    <s v=""/>
    <n v="341000"/>
    <n v="2200"/>
    <n v="85250"/>
    <s v="COMPRA"/>
  </r>
  <r>
    <s v="Piso en avenida Felipe González Márquez  s/n327"/>
    <x v="2"/>
    <n v="220000"/>
    <x v="2"/>
    <n v="102"/>
    <x v="3"/>
    <x v="6"/>
    <x v="1"/>
    <x v="2"/>
    <x v="1"/>
    <s v=""/>
    <n v="220000"/>
    <n v="2156.8627450980393"/>
    <n v="73333.333333333328"/>
    <s v="COMPRA"/>
  </r>
  <r>
    <s v="Ático en calle Santa Engracia  96682"/>
    <x v="0"/>
    <n v="1809522"/>
    <x v="3"/>
    <n v="98"/>
    <x v="3"/>
    <x v="6"/>
    <x v="1"/>
    <x v="2"/>
    <x v="1"/>
    <s v=""/>
    <n v="1809522"/>
    <n v="18464.510204081631"/>
    <n v="904761"/>
    <s v="COMPRA"/>
  </r>
  <r>
    <s v="Piso en Lista  Madrid684"/>
    <x v="0"/>
    <n v="1499000"/>
    <x v="2"/>
    <n v="160"/>
    <x v="3"/>
    <x v="6"/>
    <x v="1"/>
    <x v="2"/>
    <x v="1"/>
    <s v=""/>
    <n v="1499000"/>
    <n v="9368.75"/>
    <n v="499666.66666666669"/>
    <s v="COMPRA"/>
  </r>
  <r>
    <s v="Ático en calle del Príncipe de Vergara  Recoletos685"/>
    <x v="0"/>
    <n v="1680000"/>
    <x v="3"/>
    <n v="130"/>
    <x v="3"/>
    <x v="6"/>
    <x v="1"/>
    <x v="2"/>
    <x v="1"/>
    <s v=""/>
    <n v="1680000"/>
    <n v="12923.076923076924"/>
    <n v="840000"/>
    <s v="COMPRA"/>
  </r>
  <r>
    <s v="Piso en Quintana  Madrid686"/>
    <x v="0"/>
    <n v="450000"/>
    <x v="3"/>
    <n v="64"/>
    <x v="3"/>
    <x v="6"/>
    <x v="1"/>
    <x v="2"/>
    <x v="1"/>
    <s v=""/>
    <n v="450000"/>
    <n v="7031.25"/>
    <n v="225000"/>
    <s v="COMPRA"/>
  </r>
  <r>
    <s v="Piso en paseo de la Virgen del Puerto  Imperial689"/>
    <x v="0"/>
    <n v="849000"/>
    <x v="2"/>
    <n v="166"/>
    <x v="3"/>
    <x v="6"/>
    <x v="1"/>
    <x v="2"/>
    <x v="1"/>
    <s v=""/>
    <n v="849000"/>
    <n v="5114.4578313253014"/>
    <n v="283000"/>
    <s v="COMPRA"/>
  </r>
  <r>
    <s v="Piso en avenida Rey Juan Carlos I  El Carrascal690"/>
    <x v="0"/>
    <n v="159500"/>
    <x v="4"/>
    <n v="139"/>
    <x v="3"/>
    <x v="6"/>
    <x v="1"/>
    <x v="2"/>
    <x v="1"/>
    <s v=""/>
    <n v="159500"/>
    <n v="1147.4820143884892"/>
    <n v="39875"/>
    <s v="COMPRA"/>
  </r>
  <r>
    <s v="Piso en calle de Santa Engracia  Trafalgar693"/>
    <x v="0"/>
    <n v="1350000"/>
    <x v="3"/>
    <n v="138"/>
    <x v="3"/>
    <x v="6"/>
    <x v="1"/>
    <x v="2"/>
    <x v="1"/>
    <s v=""/>
    <n v="1350000"/>
    <n v="9782.608695652174"/>
    <n v="675000"/>
    <s v="COMPRA"/>
  </r>
  <r>
    <s v="Ático en paseo del General Martínez Campos  Almagro696"/>
    <x v="0"/>
    <n v="1880000"/>
    <x v="2"/>
    <n v="171"/>
    <x v="3"/>
    <x v="6"/>
    <x v="1"/>
    <x v="2"/>
    <x v="1"/>
    <s v=""/>
    <n v="1880000"/>
    <n v="10994.152046783625"/>
    <n v="626666.66666666663"/>
    <s v="COMPRA"/>
  </r>
  <r>
    <s v="Piso en calle de Segovia  Imperial697"/>
    <x v="0"/>
    <n v="375000"/>
    <x v="8"/>
    <n v="63"/>
    <x v="3"/>
    <x v="6"/>
    <x v="1"/>
    <x v="2"/>
    <x v="1"/>
    <s v=""/>
    <n v="375000"/>
    <n v="5952.3809523809523"/>
    <n v="375000"/>
    <s v="COMPRA"/>
  </r>
  <r>
    <s v="Piso en calle de José Ortega y Gasset  Lista699"/>
    <x v="0"/>
    <n v="2700000"/>
    <x v="4"/>
    <n v="228"/>
    <x v="3"/>
    <x v="6"/>
    <x v="1"/>
    <x v="2"/>
    <x v="1"/>
    <s v=""/>
    <n v="2700000"/>
    <n v="11842.105263157895"/>
    <n v="675000"/>
    <s v="COMPRA"/>
  </r>
  <r>
    <s v="Ático en calle de Alustante  Prosperidad701"/>
    <x v="0"/>
    <n v="1339000"/>
    <x v="2"/>
    <n v="161"/>
    <x v="3"/>
    <x v="6"/>
    <x v="1"/>
    <x v="2"/>
    <x v="1"/>
    <s v=""/>
    <n v="1339000"/>
    <n v="8316.7701863354032"/>
    <n v="446333.33333333331"/>
    <s v="COMPRA"/>
  </r>
  <r>
    <s v="Ático en paseo del Pintor Rosales  54702"/>
    <x v="0"/>
    <n v="2650000"/>
    <x v="2"/>
    <n v="202"/>
    <x v="3"/>
    <x v="6"/>
    <x v="1"/>
    <x v="2"/>
    <x v="1"/>
    <s v=""/>
    <n v="2650000"/>
    <n v="13118.81188118812"/>
    <n v="883333.33333333337"/>
    <s v="COMPRA"/>
  </r>
  <r>
    <s v="Ático en calle Arjona  Arenal - Museo - Tetuán329"/>
    <x v="2"/>
    <n v="450000"/>
    <x v="3"/>
    <n v="73"/>
    <x v="3"/>
    <x v="16"/>
    <x v="1"/>
    <x v="2"/>
    <x v="1"/>
    <s v=""/>
    <n v="450000"/>
    <n v="6164.3835616438355"/>
    <n v="225000"/>
    <s v="COMPRA"/>
  </r>
  <r>
    <s v="Piso en avenida Felipe González Márquez  s/n331"/>
    <x v="2"/>
    <n v="194000"/>
    <x v="3"/>
    <n v="80"/>
    <x v="3"/>
    <x v="16"/>
    <x v="1"/>
    <x v="2"/>
    <x v="1"/>
    <s v=""/>
    <n v="194000"/>
    <n v="2425"/>
    <n v="97000"/>
    <s v="COMPRA"/>
  </r>
  <r>
    <s v="Piso en calle Virgen de Luján  Ramón de Carranza - Madre Rafols333"/>
    <x v="2"/>
    <n v="430000"/>
    <x v="2"/>
    <n v="105"/>
    <x v="3"/>
    <x v="16"/>
    <x v="1"/>
    <x v="2"/>
    <x v="1"/>
    <s v=""/>
    <n v="430000"/>
    <n v="4095.2380952380954"/>
    <n v="143333.33333333334"/>
    <s v="COMPRA"/>
  </r>
  <r>
    <s v="Piso en calle Jacinto Benavente  Humanes de Madrid673"/>
    <x v="0"/>
    <n v="187000"/>
    <x v="2"/>
    <n v="75"/>
    <x v="3"/>
    <x v="16"/>
    <x v="1"/>
    <x v="2"/>
    <x v="1"/>
    <s v=""/>
    <n v="187000"/>
    <n v="2493.3333333333335"/>
    <n v="62333.333333333336"/>
    <s v="COMPRA"/>
  </r>
  <r>
    <s v="Ático en Niño Jesús  Madrid674"/>
    <x v="0"/>
    <n v="1050000"/>
    <x v="8"/>
    <n v="180"/>
    <x v="3"/>
    <x v="16"/>
    <x v="1"/>
    <x v="2"/>
    <x v="1"/>
    <s v=""/>
    <n v="1050000"/>
    <n v="5833.333333333333"/>
    <n v="1050000"/>
    <s v="COMPRA"/>
  </r>
  <r>
    <s v="Ático en paseo de Eduardo Dato  Almagro675"/>
    <x v="0"/>
    <n v="7250000"/>
    <x v="1"/>
    <n v="485"/>
    <x v="3"/>
    <x v="16"/>
    <x v="1"/>
    <x v="2"/>
    <x v="1"/>
    <s v=""/>
    <n v="7250000"/>
    <n v="14948.453608247422"/>
    <n v="1450000"/>
    <s v="COMPRA"/>
  </r>
  <r>
    <s v="Piso en paseo de la Castellana  Castilla676"/>
    <x v="0"/>
    <n v="820000"/>
    <x v="4"/>
    <n v="150"/>
    <x v="3"/>
    <x v="16"/>
    <x v="1"/>
    <x v="2"/>
    <x v="1"/>
    <s v=""/>
    <n v="820000"/>
    <n v="5466.666666666667"/>
    <n v="205000"/>
    <s v="COMPRA"/>
  </r>
  <r>
    <s v="Piso en calle Mikonos  6335"/>
    <x v="2"/>
    <n v="267750"/>
    <x v="3"/>
    <n v="107"/>
    <x v="3"/>
    <x v="17"/>
    <x v="1"/>
    <x v="2"/>
    <x v="1"/>
    <s v=""/>
    <n v="267750"/>
    <n v="2502.336448598131"/>
    <n v="133875"/>
    <s v="COMPRA"/>
  </r>
  <r>
    <s v="Piso en Barriada San Pagés  Arroyo - Santa Justa336"/>
    <x v="2"/>
    <n v="229000"/>
    <x v="4"/>
    <n v="90"/>
    <x v="3"/>
    <x v="17"/>
    <x v="1"/>
    <x v="2"/>
    <x v="1"/>
    <s v=""/>
    <n v="229000"/>
    <n v="2544.4444444444443"/>
    <n v="57250"/>
    <s v="COMPRA"/>
  </r>
  <r>
    <s v="Piso en calle de Goya  Goya661"/>
    <x v="0"/>
    <n v="425000"/>
    <x v="3"/>
    <n v="66"/>
    <x v="3"/>
    <x v="18"/>
    <x v="1"/>
    <x v="2"/>
    <x v="1"/>
    <s v=""/>
    <n v="425000"/>
    <n v="6439.393939393939"/>
    <n v="212500"/>
    <s v="COMPRA"/>
  </r>
  <r>
    <s v="Piso en calle de Castelló  Recoletos660"/>
    <x v="0"/>
    <n v="940000"/>
    <x v="3"/>
    <n v="91"/>
    <x v="3"/>
    <x v="18"/>
    <x v="2"/>
    <x v="2"/>
    <x v="1"/>
    <s v=""/>
    <n v="940000"/>
    <n v="10329.670329670329"/>
    <n v="470000"/>
    <s v="COMPR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5">
  <r>
    <x v="0"/>
    <x v="0"/>
    <n v="1005"/>
    <n v="0.9"/>
    <n v="1.2"/>
    <n v="4.3"/>
    <x v="0"/>
    <s v="VENTA"/>
  </r>
  <r>
    <x v="1"/>
    <x v="1"/>
    <n v="1005"/>
    <n v="0.2"/>
    <n v="2.4"/>
    <n v="4.5999999999999996"/>
    <x v="0"/>
    <s v="VENTA"/>
  </r>
  <r>
    <x v="2"/>
    <x v="1"/>
    <n v="1007"/>
    <n v="0.6"/>
    <n v="2.8"/>
    <n v="3.8"/>
    <x v="0"/>
    <s v="VENTA"/>
  </r>
  <r>
    <x v="3"/>
    <x v="2"/>
    <n v="1008"/>
    <n v="4.8"/>
    <n v="3.6"/>
    <n v="4"/>
    <x v="0"/>
    <s v="VENTA"/>
  </r>
  <r>
    <x v="4"/>
    <x v="0"/>
    <n v="1008"/>
    <n v="0.3"/>
    <n v="0.3"/>
    <n v="4.5999999999999996"/>
    <x v="0"/>
    <s v="VENTA"/>
  </r>
  <r>
    <x v="5"/>
    <x v="1"/>
    <n v="1008"/>
    <n v="0.3"/>
    <n v="0.5"/>
    <n v="4.4000000000000004"/>
    <x v="0"/>
    <s v="VENTA"/>
  </r>
  <r>
    <x v="6"/>
    <x v="3"/>
    <n v="1009"/>
    <n v="0.8"/>
    <n v="0.1"/>
    <n v="3.3"/>
    <x v="0"/>
    <s v="VENTA"/>
  </r>
  <r>
    <x v="7"/>
    <x v="2"/>
    <n v="1010"/>
    <n v="0.8"/>
    <n v="0.2"/>
    <n v="6.5"/>
    <x v="0"/>
    <s v="VENTA"/>
  </r>
  <r>
    <x v="8"/>
    <x v="3"/>
    <n v="1011"/>
    <n v="0.2"/>
    <n v="1.7"/>
    <n v="3"/>
    <x v="0"/>
    <s v="VENTA"/>
  </r>
  <r>
    <x v="9"/>
    <x v="2"/>
    <n v="1011"/>
    <n v="0.3"/>
    <n v="4.4000000000000004"/>
    <n v="4.8"/>
    <x v="0"/>
    <s v="VENTA"/>
  </r>
  <r>
    <x v="10"/>
    <x v="1"/>
    <n v="1011"/>
    <n v="0.4"/>
    <n v="0.5"/>
    <n v="4.3"/>
    <x v="0"/>
    <s v="VENTA"/>
  </r>
  <r>
    <x v="11"/>
    <x v="0"/>
    <n v="1012"/>
    <n v="0.5"/>
    <n v="0.1"/>
    <n v="3.9"/>
    <x v="0"/>
    <s v="VENTA"/>
  </r>
  <r>
    <x v="12"/>
    <x v="1"/>
    <n v="1013"/>
    <n v="1.6"/>
    <n v="3.5"/>
    <n v="3.2"/>
    <x v="0"/>
    <s v="VENTA"/>
  </r>
  <r>
    <x v="13"/>
    <x v="0"/>
    <n v="1014"/>
    <n v="0.2"/>
    <n v="0.6"/>
    <n v="3.2"/>
    <x v="0"/>
    <s v="VENTA"/>
  </r>
  <r>
    <x v="14"/>
    <x v="3"/>
    <n v="1015"/>
    <n v="0.4"/>
    <n v="0.2"/>
    <n v="3.6"/>
    <x v="0"/>
    <s v="VENTA"/>
  </r>
  <r>
    <x v="15"/>
    <x v="4"/>
    <n v="1017"/>
    <n v="2.2999999999999998"/>
    <n v="6.5"/>
    <n v="1.9"/>
    <x v="0"/>
    <s v="VENTA"/>
  </r>
  <r>
    <x v="16"/>
    <x v="5"/>
    <n v="1017"/>
    <n v="0.7"/>
    <n v="2"/>
    <n v="3.3"/>
    <x v="0"/>
    <s v="VENTA"/>
  </r>
  <r>
    <x v="17"/>
    <x v="5"/>
    <n v="1017"/>
    <n v="2.1"/>
    <n v="2.2999999999999998"/>
    <n v="2"/>
    <x v="0"/>
    <s v="VENTA"/>
  </r>
  <r>
    <x v="18"/>
    <x v="3"/>
    <n v="1017"/>
    <n v="1.1000000000000001"/>
    <n v="0.1"/>
    <n v="4.9000000000000004"/>
    <x v="0"/>
    <s v="VENTA"/>
  </r>
  <r>
    <x v="19"/>
    <x v="0"/>
    <n v="1017"/>
    <n v="0.9"/>
    <n v="0.9"/>
    <n v="3.5"/>
    <x v="0"/>
    <s v="VENTA"/>
  </r>
  <r>
    <x v="20"/>
    <x v="2"/>
    <n v="1018"/>
    <n v="0.7"/>
    <n v="5.9"/>
    <n v="6.2"/>
    <x v="0"/>
    <s v="VENTA"/>
  </r>
  <r>
    <x v="21"/>
    <x v="5"/>
    <n v="1022"/>
    <n v="0.5"/>
    <n v="0.6"/>
    <n v="2.8"/>
    <x v="0"/>
    <s v="VENTA"/>
  </r>
  <r>
    <x v="22"/>
    <x v="5"/>
    <n v="1024"/>
    <n v="0.7"/>
    <n v="2"/>
    <n v="1.8"/>
    <x v="0"/>
    <s v="VENTA"/>
  </r>
  <r>
    <x v="23"/>
    <x v="5"/>
    <n v="1029"/>
    <n v="0.6"/>
    <n v="0.4"/>
    <n v="3.6"/>
    <x v="0"/>
    <s v="VENTA"/>
  </r>
  <r>
    <x v="24"/>
    <x v="3"/>
    <n v="1029"/>
    <n v="1.8"/>
    <n v="1.7"/>
    <n v="8.1999999999999993"/>
    <x v="0"/>
    <s v="VENTA"/>
  </r>
  <r>
    <x v="25"/>
    <x v="1"/>
    <n v="1029"/>
    <n v="0.6"/>
    <n v="1.7"/>
    <n v="2"/>
    <x v="0"/>
    <s v="VENTA"/>
  </r>
  <r>
    <x v="26"/>
    <x v="6"/>
    <n v="1031"/>
    <n v="1.1000000000000001"/>
    <n v="1.9"/>
    <n v="1.4"/>
    <x v="0"/>
    <s v="VENTA"/>
  </r>
  <r>
    <x v="27"/>
    <x v="1"/>
    <n v="1035"/>
    <n v="1.4"/>
    <n v="1.7"/>
    <n v="2"/>
    <x v="0"/>
    <s v="VENTA"/>
  </r>
  <r>
    <x v="28"/>
    <x v="7"/>
    <n v="1036"/>
    <n v="0"/>
    <n v="1.4"/>
    <n v="2.8"/>
    <x v="0"/>
    <s v="VENTA"/>
  </r>
  <r>
    <x v="29"/>
    <x v="7"/>
    <n v="1036"/>
    <n v="0.1"/>
    <n v="0.6"/>
    <n v="1.5"/>
    <x v="0"/>
    <s v="VENTA"/>
  </r>
  <r>
    <x v="30"/>
    <x v="7"/>
    <n v="1037"/>
    <n v="1.3"/>
    <n v="1"/>
    <n v="1.6"/>
    <x v="0"/>
    <s v="VENTA"/>
  </r>
  <r>
    <x v="31"/>
    <x v="3"/>
    <n v="1037"/>
    <n v="2.2000000000000002"/>
    <n v="2.8"/>
    <n v="6.5"/>
    <x v="0"/>
    <s v="VENTA"/>
  </r>
  <r>
    <x v="32"/>
    <x v="5"/>
    <n v="1038"/>
    <n v="0.6"/>
    <n v="0.1"/>
    <n v="2.2999999999999998"/>
    <x v="0"/>
    <s v="VENTA"/>
  </r>
  <r>
    <x v="33"/>
    <x v="5"/>
    <n v="1039"/>
    <n v="0.4"/>
    <n v="2"/>
    <n v="2.2000000000000002"/>
    <x v="0"/>
    <s v="VENTA"/>
  </r>
  <r>
    <x v="34"/>
    <x v="6"/>
    <n v="1040"/>
    <n v="0.8"/>
    <n v="0.7"/>
    <n v="1.7"/>
    <x v="0"/>
    <s v="VENTA"/>
  </r>
  <r>
    <x v="35"/>
    <x v="7"/>
    <n v="1041"/>
    <n v="3.3"/>
    <n v="3.8"/>
    <n v="0.9"/>
    <x v="0"/>
    <s v="VENTA"/>
  </r>
  <r>
    <x v="36"/>
    <x v="5"/>
    <n v="1041"/>
    <n v="0.3"/>
    <n v="1.9"/>
    <n v="2.1"/>
    <x v="0"/>
    <s v="VENTA"/>
  </r>
  <r>
    <x v="37"/>
    <x v="5"/>
    <n v="1041"/>
    <n v="0.1"/>
    <n v="2.2000000000000002"/>
    <n v="3.1"/>
    <x v="0"/>
    <s v="VENTA"/>
  </r>
  <r>
    <x v="38"/>
    <x v="6"/>
    <n v="1042"/>
    <n v="0.5"/>
    <n v="1"/>
    <n v="0.2"/>
    <x v="0"/>
    <s v="VENTA"/>
  </r>
  <r>
    <x v="39"/>
    <x v="6"/>
    <n v="1042"/>
    <n v="0.4"/>
    <n v="1.4"/>
    <n v="1.8"/>
    <x v="0"/>
    <s v="VENTA"/>
  </r>
  <r>
    <x v="40"/>
    <x v="5"/>
    <n v="1043"/>
    <n v="1.9"/>
    <n v="2.2000000000000002"/>
    <n v="1.4"/>
    <x v="0"/>
    <s v="VENTA"/>
  </r>
  <r>
    <x v="41"/>
    <x v="3"/>
    <n v="1043"/>
    <n v="0.6"/>
    <n v="3.2"/>
    <n v="7.7"/>
    <x v="0"/>
    <s v="VENTA"/>
  </r>
  <r>
    <x v="42"/>
    <x v="7"/>
    <n v="1045"/>
    <n v="0.9"/>
    <n v="0.8"/>
    <n v="1.1000000000000001"/>
    <x v="0"/>
    <s v="VENTA"/>
  </r>
  <r>
    <x v="43"/>
    <x v="5"/>
    <n v="1045"/>
    <n v="1.6"/>
    <n v="2.7"/>
    <n v="1.5"/>
    <x v="0"/>
    <s v="VENTA"/>
  </r>
  <r>
    <x v="44"/>
    <x v="5"/>
    <n v="1045"/>
    <n v="0.4"/>
    <n v="0.1"/>
    <n v="3.3"/>
    <x v="0"/>
    <s v="VENTA"/>
  </r>
  <r>
    <x v="45"/>
    <x v="8"/>
    <n v="1046"/>
    <n v="0"/>
    <n v="1"/>
    <n v="8.9"/>
    <x v="0"/>
    <s v="VENTA"/>
  </r>
  <r>
    <x v="46"/>
    <x v="8"/>
    <n v="1046"/>
    <n v="0.5"/>
    <n v="0.9"/>
    <n v="10.4"/>
    <x v="0"/>
    <s v="VENTA"/>
  </r>
  <r>
    <x v="47"/>
    <x v="6"/>
    <n v="1047"/>
    <n v="0.7"/>
    <n v="0.4"/>
    <n v="1.8"/>
    <x v="0"/>
    <s v="VENTA"/>
  </r>
  <r>
    <x v="48"/>
    <x v="6"/>
    <n v="1047"/>
    <n v="0.4"/>
    <n v="1.7"/>
    <n v="3"/>
    <x v="0"/>
    <s v="VENTA"/>
  </r>
  <r>
    <x v="49"/>
    <x v="1"/>
    <n v="1047"/>
    <n v="0.6"/>
    <n v="0.9"/>
    <n v="0.2"/>
    <x v="0"/>
    <s v="VENTA"/>
  </r>
  <r>
    <x v="50"/>
    <x v="1"/>
    <n v="1050"/>
    <n v="0.3"/>
    <n v="0.4"/>
    <n v="0.6"/>
    <x v="0"/>
    <s v="VENTA"/>
  </r>
  <r>
    <x v="51"/>
    <x v="8"/>
    <n v="1050"/>
    <n v="0.7"/>
    <n v="4.5999999999999996"/>
    <n v="11.5"/>
    <x v="0"/>
    <s v="VENTA"/>
  </r>
  <r>
    <x v="52"/>
    <x v="6"/>
    <n v="1051"/>
    <n v="0.8"/>
    <n v="1"/>
    <n v="0.9"/>
    <x v="0"/>
    <s v="VENTA"/>
  </r>
  <r>
    <x v="53"/>
    <x v="6"/>
    <n v="1051"/>
    <n v="0.5"/>
    <n v="0.1"/>
    <n v="1.3"/>
    <x v="0"/>
    <s v="VENTA"/>
  </r>
  <r>
    <x v="54"/>
    <x v="8"/>
    <n v="1051"/>
    <n v="0.6"/>
    <n v="0.1"/>
    <n v="9.6999999999999993"/>
    <x v="0"/>
    <s v="VENTA"/>
  </r>
  <r>
    <x v="55"/>
    <x v="6"/>
    <n v="1052"/>
    <n v="0.2"/>
    <n v="0.7"/>
    <n v="1.2"/>
    <x v="0"/>
    <s v="VENTA"/>
  </r>
  <r>
    <x v="56"/>
    <x v="3"/>
    <n v="1052"/>
    <n v="0"/>
    <n v="1.4"/>
    <n v="4.3"/>
    <x v="0"/>
    <s v="VENTA"/>
  </r>
  <r>
    <x v="57"/>
    <x v="3"/>
    <n v="1052"/>
    <n v="0.8"/>
    <n v="3.6"/>
    <n v="9.3000000000000007"/>
    <x v="0"/>
    <s v="VENTA"/>
  </r>
  <r>
    <x v="58"/>
    <x v="8"/>
    <n v="1053"/>
    <n v="0.6"/>
    <n v="0.2"/>
    <n v="6.2"/>
    <x v="0"/>
    <s v="VENTA"/>
  </r>
  <r>
    <x v="59"/>
    <x v="6"/>
    <n v="1054"/>
    <n v="1.3"/>
    <n v="2.5"/>
    <n v="1.1000000000000001"/>
    <x v="0"/>
    <s v="VENTA"/>
  </r>
  <r>
    <x v="60"/>
    <x v="1"/>
    <n v="1054"/>
    <n v="0"/>
    <n v="0.3"/>
    <n v="0.4"/>
    <x v="0"/>
    <s v="VENTA"/>
  </r>
  <r>
    <x v="61"/>
    <x v="1"/>
    <n v="1054"/>
    <n v="0.3"/>
    <n v="0"/>
    <n v="3.7"/>
    <x v="0"/>
    <s v="VENTA"/>
  </r>
  <r>
    <x v="62"/>
    <x v="8"/>
    <n v="1054"/>
    <n v="0.1"/>
    <n v="0.7"/>
    <n v="5.6"/>
    <x v="0"/>
    <s v="VENTA"/>
  </r>
  <r>
    <x v="63"/>
    <x v="8"/>
    <n v="1056"/>
    <n v="0.6"/>
    <n v="3.5"/>
    <n v="11.4"/>
    <x v="0"/>
    <s v="VENTA"/>
  </r>
  <r>
    <x v="64"/>
    <x v="7"/>
    <n v="1057"/>
    <n v="1.1000000000000001"/>
    <n v="2.1"/>
    <n v="0.6"/>
    <x v="0"/>
    <s v="VENTA"/>
  </r>
  <r>
    <x v="65"/>
    <x v="6"/>
    <n v="1057"/>
    <n v="0.8"/>
    <n v="0.2"/>
    <n v="1.2"/>
    <x v="0"/>
    <s v="VENTA"/>
  </r>
  <r>
    <x v="66"/>
    <x v="1"/>
    <n v="1057"/>
    <n v="0"/>
    <n v="0.4"/>
    <n v="4"/>
    <x v="0"/>
    <s v="VENTA"/>
  </r>
  <r>
    <x v="67"/>
    <x v="8"/>
    <n v="1057"/>
    <n v="0.3"/>
    <n v="1"/>
    <n v="4.9000000000000004"/>
    <x v="0"/>
    <s v="VENTA"/>
  </r>
  <r>
    <x v="68"/>
    <x v="8"/>
    <n v="1057"/>
    <n v="0.1"/>
    <n v="0"/>
    <n v="10.199999999999999"/>
    <x v="0"/>
    <s v="VENTA"/>
  </r>
  <r>
    <x v="69"/>
    <x v="8"/>
    <n v="1057"/>
    <n v="3.4"/>
    <n v="4.9000000000000004"/>
    <n v="10.9"/>
    <x v="0"/>
    <s v="VENTA"/>
  </r>
  <r>
    <x v="70"/>
    <x v="7"/>
    <n v="1060"/>
    <n v="0.2"/>
    <n v="2.2999999999999998"/>
    <n v="1.2"/>
    <x v="0"/>
    <s v="VENTA"/>
  </r>
  <r>
    <x v="71"/>
    <x v="3"/>
    <n v="1060"/>
    <n v="0.6"/>
    <n v="0.8"/>
    <n v="4.0999999999999996"/>
    <x v="0"/>
    <s v="VENTA"/>
  </r>
  <r>
    <x v="72"/>
    <x v="3"/>
    <n v="1064"/>
    <n v="0.3"/>
    <n v="1.1000000000000001"/>
    <n v="5.3"/>
    <x v="0"/>
    <s v="VENTA"/>
  </r>
  <r>
    <x v="73"/>
    <x v="6"/>
    <n v="1065"/>
    <n v="1.3"/>
    <n v="2.2999999999999998"/>
    <n v="2.4"/>
    <x v="0"/>
    <s v="VENTA"/>
  </r>
  <r>
    <x v="74"/>
    <x v="3"/>
    <n v="1067"/>
    <n v="1.4"/>
    <n v="2.2999999999999998"/>
    <n v="5.5"/>
    <x v="0"/>
    <s v="VENTA"/>
  </r>
  <r>
    <x v="75"/>
    <x v="7"/>
    <n v="1077"/>
    <n v="1"/>
    <n v="1.1000000000000001"/>
    <n v="3.3"/>
    <x v="0"/>
    <s v="VENTA"/>
  </r>
  <r>
    <x v="76"/>
    <x v="7"/>
    <n v="1079"/>
    <n v="1.9"/>
    <n v="3.3"/>
    <n v="3.5"/>
    <x v="0"/>
    <s v="VENTA"/>
  </r>
  <r>
    <x v="77"/>
    <x v="4"/>
    <n v="1080"/>
    <n v="6.1"/>
    <n v="0.2"/>
    <n v="4.2"/>
    <x v="0"/>
    <s v="VENTA"/>
  </r>
  <r>
    <x v="78"/>
    <x v="7"/>
    <n v="1083"/>
    <n v="0.5"/>
    <n v="2.2000000000000002"/>
    <n v="4.0999999999999996"/>
    <x v="0"/>
    <s v="VENTA"/>
  </r>
  <r>
    <x v="79"/>
    <x v="7"/>
    <n v="1088"/>
    <n v="0.5"/>
    <n v="0.8"/>
    <n v="3.9"/>
    <x v="0"/>
    <s v="VENTA"/>
  </r>
  <r>
    <x v="80"/>
    <x v="4"/>
    <n v="1089"/>
    <n v="0.9"/>
    <n v="4.5999999999999996"/>
    <n v="5.2"/>
    <x v="0"/>
    <s v="VENTA"/>
  </r>
  <r>
    <x v="81"/>
    <x v="7"/>
    <n v="1089"/>
    <n v="0.9"/>
    <n v="3"/>
    <n v="5.6"/>
    <x v="0"/>
    <s v="VENTA"/>
  </r>
  <r>
    <x v="82"/>
    <x v="8"/>
    <n v="1094"/>
    <n v="0.6"/>
    <n v="2"/>
    <n v="7"/>
    <x v="0"/>
    <s v="VENTA"/>
  </r>
  <r>
    <x v="83"/>
    <x v="8"/>
    <n v="1101"/>
    <n v="1"/>
    <n v="1.9"/>
    <n v="7.2"/>
    <x v="0"/>
    <s v="VENTA"/>
  </r>
  <r>
    <x v="84"/>
    <x v="9"/>
    <n v="1111"/>
    <n v="0.5"/>
    <n v="3.2"/>
    <n v="6.9"/>
    <x v="0"/>
    <s v="VENTA"/>
  </r>
  <r>
    <x v="85"/>
    <x v="4"/>
    <n v="1113"/>
    <n v="2.1"/>
    <n v="9.4"/>
    <n v="6.4"/>
    <x v="0"/>
    <s v="VENTA"/>
  </r>
  <r>
    <x v="86"/>
    <x v="9"/>
    <n v="1116"/>
    <n v="0.5"/>
    <n v="4.3"/>
    <n v="6.5"/>
    <x v="0"/>
    <s v="VENTA"/>
  </r>
  <r>
    <x v="87"/>
    <x v="9"/>
    <n v="1122"/>
    <n v="2.2000000000000002"/>
    <n v="3.6"/>
    <n v="6"/>
    <x v="0"/>
    <s v="VENTA"/>
  </r>
  <r>
    <x v="88"/>
    <x v="10"/>
    <n v="1131"/>
    <n v="0.2"/>
    <n v="2.1"/>
    <n v="3.9"/>
    <x v="0"/>
    <s v="VENTA"/>
  </r>
  <r>
    <x v="89"/>
    <x v="10"/>
    <n v="1134"/>
    <n v="1.6"/>
    <n v="1.2"/>
    <n v="5"/>
    <x v="0"/>
    <s v="VENTA"/>
  </r>
  <r>
    <x v="90"/>
    <x v="10"/>
    <n v="1147"/>
    <n v="1.4"/>
    <n v="0.5"/>
    <n v="3.1"/>
    <x v="0"/>
    <s v="VENTA"/>
  </r>
  <r>
    <x v="91"/>
    <x v="4"/>
    <n v="1148"/>
    <n v="1.7"/>
    <n v="2.1"/>
    <n v="6.6"/>
    <x v="0"/>
    <s v="VENTA"/>
  </r>
  <r>
    <x v="92"/>
    <x v="4"/>
    <n v="1148"/>
    <n v="3.1"/>
    <n v="6.3"/>
    <n v="8.6"/>
    <x v="0"/>
    <s v="VENTA"/>
  </r>
  <r>
    <x v="93"/>
    <x v="9"/>
    <n v="1148"/>
    <n v="1.7"/>
    <n v="2.5"/>
    <n v="4.3"/>
    <x v="0"/>
    <s v="VENTA"/>
  </r>
  <r>
    <x v="94"/>
    <x v="10"/>
    <n v="1151"/>
    <n v="0.4"/>
    <n v="1.5"/>
    <n v="0.3"/>
    <x v="0"/>
    <s v="VENTA"/>
  </r>
  <r>
    <x v="95"/>
    <x v="10"/>
    <n v="1153"/>
    <n v="0.3"/>
    <n v="1.3"/>
    <n v="13.3"/>
    <x v="0"/>
    <s v="VENTA"/>
  </r>
  <r>
    <x v="96"/>
    <x v="10"/>
    <n v="1154"/>
    <n v="0.3"/>
    <n v="0.7"/>
    <n v="1.5"/>
    <x v="0"/>
    <s v="VENTA"/>
  </r>
  <r>
    <x v="97"/>
    <x v="4"/>
    <n v="1156"/>
    <n v="0.7"/>
    <n v="1.4"/>
    <n v="11"/>
    <x v="0"/>
    <s v="VENTA"/>
  </r>
  <r>
    <x v="98"/>
    <x v="10"/>
    <n v="1158"/>
    <n v="0.6"/>
    <n v="2.4"/>
    <n v="0.7"/>
    <x v="0"/>
    <s v="VENTA"/>
  </r>
  <r>
    <x v="99"/>
    <x v="10"/>
    <n v="1164"/>
    <n v="0.8"/>
    <n v="1.1000000000000001"/>
    <n v="0.7"/>
    <x v="0"/>
    <s v="VENTA"/>
  </r>
  <r>
    <x v="100"/>
    <x v="9"/>
    <n v="1164"/>
    <n v="1.1000000000000001"/>
    <n v="1.9"/>
    <n v="3.5"/>
    <x v="0"/>
    <s v="VENTA"/>
  </r>
  <r>
    <x v="101"/>
    <x v="4"/>
    <n v="1167"/>
    <n v="1.7"/>
    <n v="7.1"/>
    <n v="10.1"/>
    <x v="0"/>
    <s v="VENTA"/>
  </r>
  <r>
    <x v="102"/>
    <x v="9"/>
    <n v="1167"/>
    <n v="0.3"/>
    <n v="2"/>
    <n v="2.2000000000000002"/>
    <x v="0"/>
    <s v="VENTA"/>
  </r>
  <r>
    <x v="103"/>
    <x v="4"/>
    <n v="1168"/>
    <n v="0.4"/>
    <n v="0.3"/>
    <n v="7.3"/>
    <x v="0"/>
    <s v="VENTA"/>
  </r>
  <r>
    <x v="104"/>
    <x v="4"/>
    <n v="1171"/>
    <n v="0.4"/>
    <n v="5.3"/>
    <n v="8.5"/>
    <x v="0"/>
    <s v="VENTA"/>
  </r>
  <r>
    <x v="105"/>
    <x v="4"/>
    <n v="1172"/>
    <n v="0"/>
    <n v="0.5"/>
    <n v="8.1999999999999993"/>
    <x v="0"/>
    <s v="VENTA"/>
  </r>
  <r>
    <x v="106"/>
    <x v="4"/>
    <n v="1172"/>
    <n v="0"/>
    <n v="2.1"/>
    <n v="7.7"/>
    <x v="0"/>
    <s v="VENTA"/>
  </r>
  <r>
    <x v="107"/>
    <x v="9"/>
    <n v="1176"/>
    <n v="0.9"/>
    <n v="1.4"/>
    <n v="8.1999999999999993"/>
    <x v="0"/>
    <s v="VENTA"/>
  </r>
  <r>
    <x v="108"/>
    <x v="9"/>
    <n v="1177"/>
    <n v="1.2"/>
    <n v="0.9"/>
    <n v="3.2"/>
    <x v="0"/>
    <s v="VENTA"/>
  </r>
  <r>
    <x v="109"/>
    <x v="9"/>
    <n v="1186"/>
    <n v="0.1"/>
    <n v="0"/>
    <n v="3.5"/>
    <x v="0"/>
    <s v="VENTA"/>
  </r>
  <r>
    <x v="110"/>
    <x v="9"/>
    <n v="1187"/>
    <n v="0.9"/>
    <n v="0.5"/>
    <n v="3.8"/>
    <x v="0"/>
    <s v="VENTA"/>
  </r>
  <r>
    <x v="111"/>
    <x v="9"/>
    <n v="1187"/>
    <n v="0.6"/>
    <n v="0.6"/>
    <n v="9.9"/>
    <x v="0"/>
    <s v="VENTA"/>
  </r>
  <r>
    <x v="112"/>
    <x v="10"/>
    <n v="1189"/>
    <n v="2.2000000000000002"/>
    <n v="2.7"/>
    <n v="1.5"/>
    <x v="0"/>
    <s v="VENTA"/>
  </r>
  <r>
    <x v="113"/>
    <x v="9"/>
    <n v="1191"/>
    <n v="0.4"/>
    <n v="1.3"/>
    <n v="2.2000000000000002"/>
    <x v="0"/>
    <s v="VENTA"/>
  </r>
  <r>
    <x v="114"/>
    <x v="11"/>
    <n v="1193"/>
    <n v="0"/>
    <n v="0.5"/>
    <n v="9.6"/>
    <x v="0"/>
    <s v="VENTA"/>
  </r>
  <r>
    <x v="115"/>
    <x v="11"/>
    <n v="1193"/>
    <n v="1.1000000000000001"/>
    <n v="2"/>
    <n v="11.4"/>
    <x v="0"/>
    <s v="VENTA"/>
  </r>
  <r>
    <x v="116"/>
    <x v="11"/>
    <n v="1194"/>
    <n v="0"/>
    <n v="0"/>
    <n v="11.3"/>
    <x v="0"/>
    <s v="VENTA"/>
  </r>
  <r>
    <x v="117"/>
    <x v="11"/>
    <n v="1194"/>
    <n v="0.5"/>
    <n v="1.1000000000000001"/>
    <n v="12"/>
    <x v="0"/>
    <s v="VENTA"/>
  </r>
  <r>
    <x v="118"/>
    <x v="10"/>
    <n v="1199"/>
    <n v="0.8"/>
    <n v="3.8"/>
    <n v="2.6"/>
    <x v="0"/>
    <s v="VENTA"/>
  </r>
  <r>
    <x v="119"/>
    <x v="11"/>
    <n v="1200"/>
    <n v="0.6"/>
    <n v="1.3"/>
    <n v="11.1"/>
    <x v="0"/>
    <s v="VENTA"/>
  </r>
  <r>
    <x v="120"/>
    <x v="11"/>
    <n v="1206"/>
    <n v="0.8"/>
    <n v="1.9"/>
    <n v="11"/>
    <x v="0"/>
    <s v="VENTA"/>
  </r>
  <r>
    <x v="121"/>
    <x v="12"/>
    <n v="1214"/>
    <n v="0.4"/>
    <n v="0.7"/>
    <n v="7"/>
    <x v="0"/>
    <s v="VENTA"/>
  </r>
  <r>
    <x v="122"/>
    <x v="11"/>
    <n v="1216"/>
    <n v="0.1"/>
    <n v="1.5"/>
    <n v="10.8"/>
    <x v="0"/>
    <s v="VENTA"/>
  </r>
  <r>
    <x v="123"/>
    <x v="11"/>
    <n v="1218"/>
    <n v="1"/>
    <n v="5"/>
    <n v="11.3"/>
    <x v="0"/>
    <s v="VENTA"/>
  </r>
  <r>
    <x v="124"/>
    <x v="12"/>
    <n v="1219"/>
    <n v="1.6"/>
    <n v="1.7"/>
    <n v="5.8"/>
    <x v="0"/>
    <s v="VENTA"/>
  </r>
  <r>
    <x v="125"/>
    <x v="10"/>
    <n v="1222"/>
    <n v="2"/>
    <n v="5"/>
    <n v="6.5"/>
    <x v="0"/>
    <s v="VENTA"/>
  </r>
  <r>
    <x v="126"/>
    <x v="11"/>
    <n v="1229"/>
    <n v="0.4"/>
    <n v="6.6"/>
    <n v="11.3"/>
    <x v="0"/>
    <s v="VENTA"/>
  </r>
  <r>
    <x v="127"/>
    <x v="11"/>
    <n v="1234"/>
    <n v="3.7"/>
    <n v="6.5"/>
    <n v="10.9"/>
    <x v="0"/>
    <s v="VENTA"/>
  </r>
  <r>
    <x v="128"/>
    <x v="10"/>
    <n v="1239"/>
    <n v="1.4"/>
    <n v="4.2"/>
    <n v="7.2"/>
    <x v="0"/>
    <s v="VENTA"/>
  </r>
  <r>
    <x v="129"/>
    <x v="11"/>
    <n v="1282"/>
    <n v="2.6"/>
    <n v="4.7"/>
    <n v="7.2"/>
    <x v="0"/>
    <s v="VENTA"/>
  </r>
  <r>
    <x v="130"/>
    <x v="11"/>
    <n v="1316"/>
    <n v="0.3"/>
    <n v="3"/>
    <n v="4.4000000000000004"/>
    <x v="0"/>
    <s v="VENTA"/>
  </r>
  <r>
    <x v="131"/>
    <x v="13"/>
    <n v="1320"/>
    <n v="1.9"/>
    <n v="2.2000000000000002"/>
    <n v="5.5"/>
    <x v="0"/>
    <s v="VENTA"/>
  </r>
  <r>
    <x v="132"/>
    <x v="14"/>
    <n v="1334"/>
    <n v="3"/>
    <n v="4"/>
    <s v="n.d."/>
    <x v="0"/>
    <s v="VENTA"/>
  </r>
  <r>
    <x v="133"/>
    <x v="13"/>
    <n v="1345"/>
    <n v="0.8"/>
    <n v="0.1"/>
    <n v="4.3"/>
    <x v="0"/>
    <s v="VENTA"/>
  </r>
  <r>
    <x v="134"/>
    <x v="13"/>
    <n v="1347"/>
    <n v="0.6"/>
    <n v="1.9"/>
    <n v="3.4"/>
    <x v="0"/>
    <s v="VENTA"/>
  </r>
  <r>
    <x v="135"/>
    <x v="13"/>
    <n v="1350"/>
    <n v="0.2"/>
    <n v="1"/>
    <n v="3.6"/>
    <x v="0"/>
    <s v="VENTA"/>
  </r>
  <r>
    <x v="136"/>
    <x v="15"/>
    <n v="1351"/>
    <n v="0.4"/>
    <n v="1.2"/>
    <n v="2"/>
    <x v="1"/>
    <s v="VENTA"/>
  </r>
  <r>
    <x v="137"/>
    <x v="14"/>
    <n v="1354"/>
    <n v="2.6"/>
    <s v="n.d."/>
    <s v="n.d."/>
    <x v="0"/>
    <s v="VENTA"/>
  </r>
  <r>
    <x v="138"/>
    <x v="13"/>
    <n v="1355"/>
    <n v="0.6"/>
    <n v="2.2999999999999998"/>
    <n v="2.2000000000000002"/>
    <x v="0"/>
    <s v="VENTA"/>
  </r>
  <r>
    <x v="139"/>
    <x v="15"/>
    <n v="1356"/>
    <n v="0.4"/>
    <n v="0.5"/>
    <n v="1.5"/>
    <x v="1"/>
    <s v="VENTA"/>
  </r>
  <r>
    <x v="2"/>
    <x v="1"/>
    <n v="1356"/>
    <n v="1"/>
    <n v="2.9"/>
    <n v="1.2"/>
    <x v="1"/>
    <s v="VENTA"/>
  </r>
  <r>
    <x v="140"/>
    <x v="13"/>
    <n v="1357"/>
    <n v="0.5"/>
    <n v="0.1"/>
    <n v="3.9"/>
    <x v="0"/>
    <s v="VENTA"/>
  </r>
  <r>
    <x v="141"/>
    <x v="15"/>
    <n v="1361"/>
    <n v="0.4"/>
    <n v="1.2"/>
    <n v="1.1000000000000001"/>
    <x v="1"/>
    <s v="VENTA"/>
  </r>
  <r>
    <x v="142"/>
    <x v="2"/>
    <n v="1363"/>
    <n v="0.2"/>
    <n v="0.9"/>
    <n v="1.7"/>
    <x v="1"/>
    <s v="VENTA"/>
  </r>
  <r>
    <x v="143"/>
    <x v="15"/>
    <n v="1363"/>
    <n v="1.1000000000000001"/>
    <n v="2.2999999999999998"/>
    <n v="1.1000000000000001"/>
    <x v="1"/>
    <s v="VENTA"/>
  </r>
  <r>
    <x v="1"/>
    <x v="1"/>
    <n v="1363"/>
    <n v="0.5"/>
    <n v="2.2999999999999998"/>
    <n v="0.9"/>
    <x v="1"/>
    <s v="VENTA"/>
  </r>
  <r>
    <x v="144"/>
    <x v="13"/>
    <n v="1364"/>
    <n v="0.7"/>
    <n v="1.6"/>
    <n v="1.9"/>
    <x v="0"/>
    <s v="VENTA"/>
  </r>
  <r>
    <x v="145"/>
    <x v="15"/>
    <n v="1365"/>
    <n v="0.1"/>
    <n v="0.7"/>
    <n v="1.5"/>
    <x v="1"/>
    <s v="VENTA"/>
  </r>
  <r>
    <x v="146"/>
    <x v="15"/>
    <n v="1367"/>
    <n v="1.2"/>
    <n v="0.4"/>
    <n v="1.2"/>
    <x v="1"/>
    <s v="VENTA"/>
  </r>
  <r>
    <x v="147"/>
    <x v="15"/>
    <n v="1367"/>
    <n v="0.3"/>
    <n v="1.8"/>
    <n v="1.4"/>
    <x v="1"/>
    <s v="VENTA"/>
  </r>
  <r>
    <x v="148"/>
    <x v="2"/>
    <n v="1369"/>
    <n v="0.5"/>
    <n v="0.2"/>
    <n v="1.4"/>
    <x v="1"/>
    <s v="VENTA"/>
  </r>
  <r>
    <x v="12"/>
    <x v="1"/>
    <n v="1369"/>
    <n v="1.8"/>
    <n v="2"/>
    <n v="1"/>
    <x v="1"/>
    <s v="VENTA"/>
  </r>
  <r>
    <x v="19"/>
    <x v="0"/>
    <n v="1373"/>
    <n v="0.1"/>
    <n v="0.2"/>
    <n v="1.8"/>
    <x v="1"/>
    <s v="VENTA"/>
  </r>
  <r>
    <x v="45"/>
    <x v="8"/>
    <n v="1373"/>
    <n v="0.7"/>
    <n v="1.4"/>
    <n v="5.5"/>
    <x v="1"/>
    <s v="VENTA"/>
  </r>
  <r>
    <x v="149"/>
    <x v="13"/>
    <n v="1373"/>
    <n v="0.9"/>
    <n v="0.5"/>
    <n v="1.7"/>
    <x v="0"/>
    <s v="VENTA"/>
  </r>
  <r>
    <x v="150"/>
    <x v="16"/>
    <n v="1374"/>
    <n v="2.4"/>
    <n v="2.4"/>
    <n v="3.5"/>
    <x v="0"/>
    <s v="VENTA"/>
  </r>
  <r>
    <x v="4"/>
    <x v="0"/>
    <n v="1375"/>
    <n v="0.3"/>
    <n v="0.9"/>
    <n v="1"/>
    <x v="1"/>
    <s v="VENTA"/>
  </r>
  <r>
    <x v="151"/>
    <x v="0"/>
    <n v="1376"/>
    <n v="0"/>
    <n v="0.1"/>
    <n v="1.5"/>
    <x v="1"/>
    <s v="VENTA"/>
  </r>
  <r>
    <x v="152"/>
    <x v="0"/>
    <n v="1376"/>
    <n v="0.8"/>
    <n v="0.4"/>
    <n v="0.5"/>
    <x v="1"/>
    <s v="VENTA"/>
  </r>
  <r>
    <x v="5"/>
    <x v="1"/>
    <n v="1376"/>
    <n v="1"/>
    <n v="0.5"/>
    <n v="0.7"/>
    <x v="1"/>
    <s v="VENTA"/>
  </r>
  <r>
    <x v="58"/>
    <x v="8"/>
    <n v="1376"/>
    <n v="0.2"/>
    <n v="1"/>
    <n v="5.5"/>
    <x v="1"/>
    <s v="VENTA"/>
  </r>
  <r>
    <x v="153"/>
    <x v="14"/>
    <n v="1376"/>
    <n v="1.7"/>
    <n v="2.5"/>
    <s v="n.d."/>
    <x v="0"/>
    <s v="VENTA"/>
  </r>
  <r>
    <x v="154"/>
    <x v="13"/>
    <n v="1377"/>
    <n v="1.5"/>
    <n v="2.5"/>
    <n v="2.2000000000000002"/>
    <x v="0"/>
    <s v="VENTA"/>
  </r>
  <r>
    <x v="155"/>
    <x v="15"/>
    <n v="1378"/>
    <n v="1"/>
    <n v="0.8"/>
    <n v="0.3"/>
    <x v="1"/>
    <s v="VENTA"/>
  </r>
  <r>
    <x v="156"/>
    <x v="0"/>
    <n v="1378"/>
    <n v="0.3"/>
    <n v="0"/>
    <n v="1.3"/>
    <x v="1"/>
    <s v="VENTA"/>
  </r>
  <r>
    <x v="13"/>
    <x v="0"/>
    <n v="1378"/>
    <n v="0"/>
    <n v="0.2"/>
    <n v="1.6"/>
    <x v="1"/>
    <s v="VENTA"/>
  </r>
  <r>
    <x v="11"/>
    <x v="0"/>
    <n v="1378"/>
    <n v="0.3"/>
    <n v="0.1"/>
    <n v="1.9"/>
    <x v="1"/>
    <s v="VENTA"/>
  </r>
  <r>
    <x v="34"/>
    <x v="6"/>
    <n v="1379"/>
    <n v="1.4"/>
    <n v="1"/>
    <n v="1.5"/>
    <x v="1"/>
    <s v="VENTA"/>
  </r>
  <r>
    <x v="157"/>
    <x v="0"/>
    <n v="1379"/>
    <n v="0.2"/>
    <n v="0.6"/>
    <n v="1.2"/>
    <x v="1"/>
    <s v="VENTA"/>
  </r>
  <r>
    <x v="10"/>
    <x v="1"/>
    <n v="1379"/>
    <n v="0.2"/>
    <n v="1.7"/>
    <n v="0.4"/>
    <x v="1"/>
    <s v="VENTA"/>
  </r>
  <r>
    <x v="158"/>
    <x v="2"/>
    <n v="1380"/>
    <n v="0.4"/>
    <n v="0.8"/>
    <n v="0.2"/>
    <x v="1"/>
    <s v="VENTA"/>
  </r>
  <r>
    <x v="159"/>
    <x v="2"/>
    <n v="1381"/>
    <n v="0.9"/>
    <n v="1.2"/>
    <n v="1"/>
    <x v="1"/>
    <s v="VENTA"/>
  </r>
  <r>
    <x v="160"/>
    <x v="13"/>
    <n v="1381"/>
    <n v="0.2"/>
    <n v="1.8"/>
    <n v="0.5"/>
    <x v="0"/>
    <s v="VENTA"/>
  </r>
  <r>
    <x v="0"/>
    <x v="0"/>
    <n v="1382"/>
    <n v="0.3"/>
    <n v="0.6"/>
    <n v="1.1000000000000001"/>
    <x v="1"/>
    <s v="VENTA"/>
  </r>
  <r>
    <x v="47"/>
    <x v="6"/>
    <n v="1383"/>
    <n v="0.3"/>
    <n v="1.4"/>
    <n v="1.3"/>
    <x v="1"/>
    <s v="VENTA"/>
  </r>
  <r>
    <x v="161"/>
    <x v="0"/>
    <n v="1383"/>
    <n v="0.3"/>
    <n v="0.5"/>
    <n v="0.5"/>
    <x v="1"/>
    <s v="VENTA"/>
  </r>
  <r>
    <x v="46"/>
    <x v="8"/>
    <n v="1383"/>
    <n v="0.4"/>
    <n v="1.2"/>
    <n v="5.0999999999999996"/>
    <x v="1"/>
    <s v="VENTA"/>
  </r>
  <r>
    <x v="67"/>
    <x v="8"/>
    <n v="1384"/>
    <n v="0.2"/>
    <n v="0.8"/>
    <n v="4.3"/>
    <x v="1"/>
    <s v="VENTA"/>
  </r>
  <r>
    <x v="162"/>
    <x v="0"/>
    <n v="1385"/>
    <n v="0.2"/>
    <n v="0.6"/>
    <n v="0.4"/>
    <x v="1"/>
    <s v="VENTA"/>
  </r>
  <r>
    <x v="163"/>
    <x v="2"/>
    <n v="1386"/>
    <n v="0.4"/>
    <n v="1.7"/>
    <n v="0.4"/>
    <x v="1"/>
    <s v="VENTA"/>
  </r>
  <r>
    <x v="164"/>
    <x v="15"/>
    <n v="1386"/>
    <n v="0.1"/>
    <n v="0.5"/>
    <n v="0.8"/>
    <x v="1"/>
    <s v="VENTA"/>
  </r>
  <r>
    <x v="62"/>
    <x v="8"/>
    <n v="1386"/>
    <n v="0.8"/>
    <n v="0.2"/>
    <n v="4.5999999999999996"/>
    <x v="1"/>
    <s v="VENTA"/>
  </r>
  <r>
    <x v="165"/>
    <x v="13"/>
    <n v="1386"/>
    <n v="0"/>
    <n v="0.6"/>
    <n v="0"/>
    <x v="0"/>
    <s v="VENTA"/>
  </r>
  <r>
    <x v="166"/>
    <x v="13"/>
    <n v="1386"/>
    <n v="0.4"/>
    <n v="0.8"/>
    <n v="0.3"/>
    <x v="0"/>
    <s v="VENTA"/>
  </r>
  <r>
    <x v="167"/>
    <x v="16"/>
    <n v="1386"/>
    <n v="0.4"/>
    <n v="0"/>
    <n v="2.6"/>
    <x v="0"/>
    <s v="VENTA"/>
  </r>
  <r>
    <x v="168"/>
    <x v="16"/>
    <n v="1386"/>
    <n v="0.3"/>
    <n v="1.5"/>
    <n v="3.9"/>
    <x v="0"/>
    <s v="VENTA"/>
  </r>
  <r>
    <x v="169"/>
    <x v="0"/>
    <n v="1387"/>
    <n v="0.7"/>
    <n v="0.6"/>
    <n v="0.6"/>
    <x v="1"/>
    <s v="VENTA"/>
  </r>
  <r>
    <x v="30"/>
    <x v="7"/>
    <n v="1389"/>
    <n v="0.4"/>
    <n v="0.5"/>
    <n v="1.3"/>
    <x v="1"/>
    <s v="VENTA"/>
  </r>
  <r>
    <x v="170"/>
    <x v="2"/>
    <n v="1389"/>
    <n v="0.2"/>
    <n v="0.6"/>
    <n v="2"/>
    <x v="1"/>
    <s v="VENTA"/>
  </r>
  <r>
    <x v="171"/>
    <x v="15"/>
    <n v="1389"/>
    <n v="0.2"/>
    <n v="0.5"/>
    <n v="1.2"/>
    <x v="1"/>
    <s v="VENTA"/>
  </r>
  <r>
    <x v="66"/>
    <x v="1"/>
    <n v="1389"/>
    <n v="0.4"/>
    <n v="1"/>
    <n v="3.1"/>
    <x v="1"/>
    <s v="VENTA"/>
  </r>
  <r>
    <x v="54"/>
    <x v="8"/>
    <n v="1389"/>
    <n v="0.3"/>
    <n v="0.5"/>
    <n v="5.8"/>
    <x v="1"/>
    <s v="VENTA"/>
  </r>
  <r>
    <x v="172"/>
    <x v="14"/>
    <n v="1390"/>
    <n v="1.5"/>
    <s v="n.d."/>
    <s v="n.d."/>
    <x v="0"/>
    <s v="VENTA"/>
  </r>
  <r>
    <x v="29"/>
    <x v="7"/>
    <n v="1391"/>
    <n v="0.2"/>
    <n v="0.4"/>
    <n v="0.9"/>
    <x v="1"/>
    <s v="VENTA"/>
  </r>
  <r>
    <x v="3"/>
    <x v="2"/>
    <n v="1391"/>
    <n v="0.2"/>
    <n v="0"/>
    <n v="2.6"/>
    <x v="1"/>
    <s v="VENTA"/>
  </r>
  <r>
    <x v="173"/>
    <x v="2"/>
    <n v="1391"/>
    <n v="0.7"/>
    <n v="0.7"/>
    <n v="2.1"/>
    <x v="1"/>
    <s v="VENTA"/>
  </r>
  <r>
    <x v="174"/>
    <x v="16"/>
    <n v="1391"/>
    <n v="0.5"/>
    <n v="0"/>
    <n v="0.7"/>
    <x v="0"/>
    <s v="VENTA"/>
  </r>
  <r>
    <x v="175"/>
    <x v="16"/>
    <n v="1391"/>
    <n v="1.3"/>
    <n v="1"/>
    <n v="3.7"/>
    <x v="0"/>
    <s v="VENTA"/>
  </r>
  <r>
    <x v="53"/>
    <x v="6"/>
    <n v="1392"/>
    <n v="0"/>
    <n v="0.8"/>
    <n v="1.2"/>
    <x v="1"/>
    <s v="VENTA"/>
  </r>
  <r>
    <x v="65"/>
    <x v="6"/>
    <n v="1392"/>
    <n v="0.5"/>
    <n v="1.1000000000000001"/>
    <n v="1.9"/>
    <x v="1"/>
    <s v="VENTA"/>
  </r>
  <r>
    <x v="176"/>
    <x v="2"/>
    <n v="1392"/>
    <n v="0.1"/>
    <n v="0.4"/>
    <n v="1.8"/>
    <x v="1"/>
    <s v="VENTA"/>
  </r>
  <r>
    <x v="177"/>
    <x v="15"/>
    <n v="1392"/>
    <n v="0.2"/>
    <n v="0.4"/>
    <n v="1"/>
    <x v="1"/>
    <s v="VENTA"/>
  </r>
  <r>
    <x v="48"/>
    <x v="6"/>
    <n v="1393"/>
    <n v="0.1"/>
    <n v="0.4"/>
    <n v="0.5"/>
    <x v="1"/>
    <s v="VENTA"/>
  </r>
  <r>
    <x v="68"/>
    <x v="8"/>
    <n v="1393"/>
    <n v="0.5"/>
    <n v="0.4"/>
    <n v="6.9"/>
    <x v="1"/>
    <s v="VENTA"/>
  </r>
  <r>
    <x v="52"/>
    <x v="6"/>
    <n v="1394"/>
    <n v="0.2"/>
    <n v="1.1000000000000001"/>
    <n v="0.9"/>
    <x v="1"/>
    <s v="VENTA"/>
  </r>
  <r>
    <x v="178"/>
    <x v="16"/>
    <n v="1394"/>
    <n v="0.6"/>
    <n v="0.3"/>
    <n v="6"/>
    <x v="0"/>
    <s v="VENTA"/>
  </r>
  <r>
    <x v="179"/>
    <x v="15"/>
    <n v="1395"/>
    <n v="0.4"/>
    <n v="0.7"/>
    <n v="1.2"/>
    <x v="1"/>
    <s v="VENTA"/>
  </r>
  <r>
    <x v="25"/>
    <x v="1"/>
    <n v="1395"/>
    <n v="0.1"/>
    <n v="0.4"/>
    <n v="0.4"/>
    <x v="1"/>
    <s v="VENTA"/>
  </r>
  <r>
    <x v="27"/>
    <x v="1"/>
    <n v="1396"/>
    <n v="0.1"/>
    <n v="0.6"/>
    <n v="0.2"/>
    <x v="1"/>
    <s v="VENTA"/>
  </r>
  <r>
    <x v="38"/>
    <x v="6"/>
    <n v="1397"/>
    <n v="1"/>
    <n v="0.2"/>
    <n v="0.3"/>
    <x v="1"/>
    <s v="VENTA"/>
  </r>
  <r>
    <x v="50"/>
    <x v="1"/>
    <n v="1397"/>
    <n v="0.3"/>
    <n v="0.1"/>
    <n v="0.2"/>
    <x v="1"/>
    <s v="VENTA"/>
  </r>
  <r>
    <x v="51"/>
    <x v="8"/>
    <n v="1397"/>
    <n v="0.1"/>
    <n v="2.6"/>
    <n v="7.2"/>
    <x v="1"/>
    <s v="VENTA"/>
  </r>
  <r>
    <x v="180"/>
    <x v="16"/>
    <n v="1397"/>
    <n v="0.8"/>
    <n v="1.7"/>
    <n v="1"/>
    <x v="0"/>
    <s v="VENTA"/>
  </r>
  <r>
    <x v="9"/>
    <x v="2"/>
    <n v="1398"/>
    <n v="0.5"/>
    <n v="0.4"/>
    <n v="3.5"/>
    <x v="1"/>
    <s v="VENTA"/>
  </r>
  <r>
    <x v="181"/>
    <x v="16"/>
    <n v="1398"/>
    <n v="0.5"/>
    <n v="0.2"/>
    <n v="0.5"/>
    <x v="0"/>
    <s v="VENTA"/>
  </r>
  <r>
    <x v="26"/>
    <x v="6"/>
    <n v="1399"/>
    <n v="0.3"/>
    <n v="0.5"/>
    <n v="0.5"/>
    <x v="1"/>
    <s v="VENTA"/>
  </r>
  <r>
    <x v="21"/>
    <x v="5"/>
    <n v="1399"/>
    <n v="0.5"/>
    <n v="0.1"/>
    <n v="0.2"/>
    <x v="1"/>
    <s v="VENTA"/>
  </r>
  <r>
    <x v="61"/>
    <x v="1"/>
    <n v="1399"/>
    <n v="0.7"/>
    <n v="0.9"/>
    <n v="1.9"/>
    <x v="1"/>
    <s v="VENTA"/>
  </r>
  <r>
    <x v="63"/>
    <x v="8"/>
    <n v="1399"/>
    <n v="0.2"/>
    <n v="1.8"/>
    <n v="7.2"/>
    <x v="1"/>
    <s v="VENTA"/>
  </r>
  <r>
    <x v="69"/>
    <x v="8"/>
    <n v="1399"/>
    <n v="1.9"/>
    <n v="3.3"/>
    <n v="7.8"/>
    <x v="1"/>
    <s v="VENTA"/>
  </r>
  <r>
    <x v="73"/>
    <x v="6"/>
    <n v="1400"/>
    <n v="0.3"/>
    <n v="0.5"/>
    <n v="1.1000000000000001"/>
    <x v="1"/>
    <s v="VENTA"/>
  </r>
  <r>
    <x v="23"/>
    <x v="5"/>
    <n v="1400"/>
    <n v="0.1"/>
    <n v="1.3"/>
    <n v="0.3"/>
    <x v="1"/>
    <s v="VENTA"/>
  </r>
  <r>
    <x v="182"/>
    <x v="16"/>
    <n v="1400"/>
    <n v="0.5"/>
    <n v="0.7"/>
    <n v="4.5"/>
    <x v="0"/>
    <s v="VENTA"/>
  </r>
  <r>
    <x v="183"/>
    <x v="17"/>
    <n v="1400"/>
    <n v="0.8"/>
    <n v="3"/>
    <n v="1.8"/>
    <x v="0"/>
    <s v="VENTA"/>
  </r>
  <r>
    <x v="43"/>
    <x v="5"/>
    <n v="1401"/>
    <n v="0.1"/>
    <n v="0.3"/>
    <n v="0.8"/>
    <x v="1"/>
    <s v="VENTA"/>
  </r>
  <r>
    <x v="17"/>
    <x v="5"/>
    <n v="1401"/>
    <n v="0.6"/>
    <n v="1"/>
    <n v="0.8"/>
    <x v="1"/>
    <s v="VENTA"/>
  </r>
  <r>
    <x v="57"/>
    <x v="3"/>
    <n v="1401"/>
    <n v="0.2"/>
    <n v="1"/>
    <n v="0.9"/>
    <x v="1"/>
    <s v="VENTA"/>
  </r>
  <r>
    <x v="49"/>
    <x v="1"/>
    <n v="1401"/>
    <n v="0.3"/>
    <n v="0.8"/>
    <n v="0.3"/>
    <x v="1"/>
    <s v="VENTA"/>
  </r>
  <r>
    <x v="39"/>
    <x v="6"/>
    <n v="1402"/>
    <n v="0.7"/>
    <n v="0.7"/>
    <n v="1.2"/>
    <x v="1"/>
    <s v="VENTA"/>
  </r>
  <r>
    <x v="56"/>
    <x v="3"/>
    <n v="1402"/>
    <n v="0"/>
    <n v="0.7"/>
    <n v="0.7"/>
    <x v="1"/>
    <s v="VENTA"/>
  </r>
  <r>
    <x v="55"/>
    <x v="6"/>
    <n v="1403"/>
    <n v="0.3"/>
    <n v="0.1"/>
    <n v="0.7"/>
    <x v="1"/>
    <s v="VENTA"/>
  </r>
  <r>
    <x v="74"/>
    <x v="3"/>
    <n v="1404"/>
    <n v="0.2"/>
    <n v="0.1"/>
    <n v="0.4"/>
    <x v="1"/>
    <s v="VENTA"/>
  </r>
  <r>
    <x v="41"/>
    <x v="3"/>
    <n v="1405"/>
    <n v="0.5"/>
    <n v="1.1000000000000001"/>
    <n v="0.9"/>
    <x v="1"/>
    <s v="VENTA"/>
  </r>
  <r>
    <x v="60"/>
    <x v="1"/>
    <n v="1405"/>
    <n v="0.4"/>
    <n v="1.5"/>
    <n v="0.4"/>
    <x v="1"/>
    <s v="VENTA"/>
  </r>
  <r>
    <x v="184"/>
    <x v="16"/>
    <n v="1405"/>
    <n v="0.5"/>
    <n v="0.8"/>
    <n v="0.1"/>
    <x v="0"/>
    <s v="VENTA"/>
  </r>
  <r>
    <x v="185"/>
    <x v="17"/>
    <n v="1405"/>
    <n v="0.2"/>
    <n v="4.0999999999999996"/>
    <n v="1.8"/>
    <x v="0"/>
    <s v="VENTA"/>
  </r>
  <r>
    <x v="36"/>
    <x v="5"/>
    <n v="1406"/>
    <n v="0.3"/>
    <n v="0.5"/>
    <n v="0.3"/>
    <x v="1"/>
    <s v="VENTA"/>
  </r>
  <r>
    <x v="16"/>
    <x v="5"/>
    <n v="1406"/>
    <n v="0.9"/>
    <n v="0.2"/>
    <n v="0.4"/>
    <x v="1"/>
    <s v="VENTA"/>
  </r>
  <r>
    <x v="186"/>
    <x v="17"/>
    <n v="1407"/>
    <n v="0.4"/>
    <n v="5.0999999999999996"/>
    <n v="4.7"/>
    <x v="0"/>
    <s v="VENTA"/>
  </r>
  <r>
    <x v="59"/>
    <x v="6"/>
    <n v="1408"/>
    <n v="0.1"/>
    <n v="0.5"/>
    <n v="0.1"/>
    <x v="1"/>
    <s v="VENTA"/>
  </r>
  <r>
    <x v="187"/>
    <x v="16"/>
    <n v="1408"/>
    <n v="0.2"/>
    <n v="0.4"/>
    <n v="1.6"/>
    <x v="0"/>
    <s v="VENTA"/>
  </r>
  <r>
    <x v="32"/>
    <x v="5"/>
    <n v="1409"/>
    <n v="0.7"/>
    <n v="0.2"/>
    <n v="0.4"/>
    <x v="1"/>
    <s v="VENTA"/>
  </r>
  <r>
    <x v="40"/>
    <x v="5"/>
    <n v="1409"/>
    <n v="0.1"/>
    <n v="0.4"/>
    <n v="0.4"/>
    <x v="1"/>
    <s v="VENTA"/>
  </r>
  <r>
    <x v="28"/>
    <x v="7"/>
    <n v="1410"/>
    <n v="1.3"/>
    <n v="1.1000000000000001"/>
    <n v="0.7"/>
    <x v="1"/>
    <s v="VENTA"/>
  </r>
  <r>
    <x v="72"/>
    <x v="3"/>
    <n v="1411"/>
    <n v="0.1"/>
    <n v="0.7"/>
    <n v="0.2"/>
    <x v="1"/>
    <s v="VENTA"/>
  </r>
  <r>
    <x v="31"/>
    <x v="3"/>
    <n v="1411"/>
    <n v="0.3"/>
    <n v="0.7"/>
    <n v="1.5"/>
    <x v="1"/>
    <s v="VENTA"/>
  </r>
  <r>
    <x v="20"/>
    <x v="2"/>
    <n v="1411"/>
    <n v="0.9"/>
    <n v="1.6"/>
    <n v="3.2"/>
    <x v="1"/>
    <s v="VENTA"/>
  </r>
  <r>
    <x v="188"/>
    <x v="14"/>
    <n v="1411"/>
    <s v="n.d."/>
    <s v="n.d."/>
    <s v="n.d."/>
    <x v="0"/>
    <s v="VENTA"/>
  </r>
  <r>
    <x v="71"/>
    <x v="3"/>
    <n v="1412"/>
    <n v="0.6"/>
    <n v="0.8"/>
    <n v="0.1"/>
    <x v="1"/>
    <s v="VENTA"/>
  </r>
  <r>
    <x v="189"/>
    <x v="16"/>
    <n v="1412"/>
    <n v="0.9"/>
    <n v="1.9"/>
    <n v="0"/>
    <x v="0"/>
    <s v="VENTA"/>
  </r>
  <r>
    <x v="190"/>
    <x v="17"/>
    <n v="1412"/>
    <n v="2.2000000000000002"/>
    <n v="0.8"/>
    <n v="4.3"/>
    <x v="0"/>
    <s v="VENTA"/>
  </r>
  <r>
    <x v="70"/>
    <x v="7"/>
    <n v="1413"/>
    <n v="0.3"/>
    <n v="0.2"/>
    <n v="1.4"/>
    <x v="1"/>
    <s v="VENTA"/>
  </r>
  <r>
    <x v="33"/>
    <x v="5"/>
    <n v="1413"/>
    <n v="0.3"/>
    <n v="0"/>
    <n v="0.5"/>
    <x v="1"/>
    <s v="VENTA"/>
  </r>
  <r>
    <x v="191"/>
    <x v="17"/>
    <n v="1413"/>
    <n v="3.6"/>
    <n v="0.7"/>
    <n v="8.1"/>
    <x v="0"/>
    <s v="VENTA"/>
  </r>
  <r>
    <x v="7"/>
    <x v="2"/>
    <n v="1414"/>
    <n v="0.2"/>
    <n v="1.7"/>
    <n v="3.6"/>
    <x v="1"/>
    <s v="VENTA"/>
  </r>
  <r>
    <x v="37"/>
    <x v="5"/>
    <n v="1415"/>
    <n v="0.2"/>
    <n v="0.3"/>
    <n v="0.5"/>
    <x v="1"/>
    <s v="VENTA"/>
  </r>
  <r>
    <x v="14"/>
    <x v="3"/>
    <n v="1415"/>
    <n v="0.3"/>
    <n v="0.3"/>
    <n v="2.5"/>
    <x v="1"/>
    <s v="VENTA"/>
  </r>
  <r>
    <x v="24"/>
    <x v="3"/>
    <n v="1415"/>
    <n v="0.1"/>
    <n v="1.2"/>
    <n v="3.9"/>
    <x v="1"/>
    <s v="VENTA"/>
  </r>
  <r>
    <x v="64"/>
    <x v="7"/>
    <n v="1417"/>
    <n v="0.3"/>
    <n v="1.8"/>
    <n v="1.8"/>
    <x v="1"/>
    <s v="VENTA"/>
  </r>
  <r>
    <x v="22"/>
    <x v="5"/>
    <n v="1419"/>
    <n v="1.3"/>
    <n v="0"/>
    <n v="1"/>
    <x v="1"/>
    <s v="VENTA"/>
  </r>
  <r>
    <x v="44"/>
    <x v="5"/>
    <n v="1420"/>
    <n v="0.3"/>
    <n v="0.7"/>
    <n v="0"/>
    <x v="1"/>
    <s v="VENTA"/>
  </r>
  <r>
    <x v="8"/>
    <x v="3"/>
    <n v="1420"/>
    <n v="0.2"/>
    <n v="0.3"/>
    <n v="2.4"/>
    <x v="1"/>
    <s v="VENTA"/>
  </r>
  <r>
    <x v="18"/>
    <x v="3"/>
    <n v="1420"/>
    <n v="0.3"/>
    <n v="0.6"/>
    <n v="3.7"/>
    <x v="1"/>
    <s v="VENTA"/>
  </r>
  <r>
    <x v="42"/>
    <x v="7"/>
    <n v="1422"/>
    <n v="0.9"/>
    <n v="2.4"/>
    <n v="2.1"/>
    <x v="1"/>
    <s v="VENTA"/>
  </r>
  <r>
    <x v="6"/>
    <x v="3"/>
    <n v="1422"/>
    <n v="0.1"/>
    <n v="0.5"/>
    <n v="3"/>
    <x v="1"/>
    <s v="VENTA"/>
  </r>
  <r>
    <x v="192"/>
    <x v="17"/>
    <n v="1423"/>
    <n v="1.6"/>
    <n v="1.4"/>
    <n v="6.7"/>
    <x v="0"/>
    <s v="VENTA"/>
  </r>
  <r>
    <x v="193"/>
    <x v="17"/>
    <n v="1423"/>
    <n v="0.6"/>
    <n v="3.6"/>
    <s v="n.d."/>
    <x v="0"/>
    <s v="VENTA"/>
  </r>
  <r>
    <x v="82"/>
    <x v="8"/>
    <n v="1426"/>
    <n v="0.6"/>
    <n v="1.9"/>
    <n v="6.9"/>
    <x v="1"/>
    <s v="VENTA"/>
  </r>
  <r>
    <x v="78"/>
    <x v="7"/>
    <n v="1430"/>
    <n v="0.6"/>
    <n v="1.2"/>
    <n v="3.7"/>
    <x v="1"/>
    <s v="VENTA"/>
  </r>
  <r>
    <x v="194"/>
    <x v="17"/>
    <n v="1431"/>
    <n v="0"/>
    <n v="6.9"/>
    <s v="n.d."/>
    <x v="0"/>
    <s v="VENTA"/>
  </r>
  <r>
    <x v="195"/>
    <x v="14"/>
    <n v="1431"/>
    <n v="3.1"/>
    <n v="7.7"/>
    <s v="n.d."/>
    <x v="0"/>
    <s v="VENTA"/>
  </r>
  <r>
    <x v="196"/>
    <x v="14"/>
    <n v="1433"/>
    <n v="7.4"/>
    <n v="5.9"/>
    <s v="n.d."/>
    <x v="0"/>
    <s v="VENTA"/>
  </r>
  <r>
    <x v="83"/>
    <x v="8"/>
    <n v="1434"/>
    <n v="0.8"/>
    <n v="1.5"/>
    <n v="8.4"/>
    <x v="1"/>
    <s v="VENTA"/>
  </r>
  <r>
    <x v="81"/>
    <x v="7"/>
    <n v="1439"/>
    <n v="0"/>
    <n v="1.5"/>
    <n v="2.8"/>
    <x v="1"/>
    <s v="VENTA"/>
  </r>
  <r>
    <x v="76"/>
    <x v="7"/>
    <n v="1439"/>
    <n v="1.9"/>
    <n v="1.2"/>
    <n v="2.6"/>
    <x v="1"/>
    <s v="VENTA"/>
  </r>
  <r>
    <x v="197"/>
    <x v="17"/>
    <n v="1443"/>
    <n v="0.1"/>
    <n v="0.8"/>
    <n v="3.8"/>
    <x v="0"/>
    <s v="VENTA"/>
  </r>
  <r>
    <x v="198"/>
    <x v="17"/>
    <n v="1444"/>
    <n v="1.5"/>
    <n v="0.9"/>
    <n v="2.2999999999999998"/>
    <x v="0"/>
    <s v="VENTA"/>
  </r>
  <r>
    <x v="79"/>
    <x v="7"/>
    <n v="1446"/>
    <n v="1.1000000000000001"/>
    <n v="0.5"/>
    <n v="4.5999999999999996"/>
    <x v="1"/>
    <s v="VENTA"/>
  </r>
  <r>
    <x v="84"/>
    <x v="9"/>
    <n v="1446"/>
    <n v="0.5"/>
    <n v="0.5"/>
    <n v="9"/>
    <x v="1"/>
    <s v="VENTA"/>
  </r>
  <r>
    <x v="86"/>
    <x v="9"/>
    <n v="1453"/>
    <n v="0.2"/>
    <n v="0.3"/>
    <n v="10.1"/>
    <x v="1"/>
    <s v="VENTA"/>
  </r>
  <r>
    <x v="93"/>
    <x v="9"/>
    <n v="1453"/>
    <n v="0.3"/>
    <n v="2.9"/>
    <n v="11.2"/>
    <x v="1"/>
    <s v="VENTA"/>
  </r>
  <r>
    <x v="87"/>
    <x v="9"/>
    <n v="1455"/>
    <n v="0.2"/>
    <n v="1.3"/>
    <n v="10.4"/>
    <x v="1"/>
    <s v="VENTA"/>
  </r>
  <r>
    <x v="102"/>
    <x v="9"/>
    <n v="1458"/>
    <n v="1.1000000000000001"/>
    <n v="3.3"/>
    <n v="11.5"/>
    <x v="1"/>
    <s v="VENTA"/>
  </r>
  <r>
    <x v="75"/>
    <x v="7"/>
    <n v="1462"/>
    <n v="1.1000000000000001"/>
    <n v="1.6"/>
    <n v="4.7"/>
    <x v="1"/>
    <s v="VENTA"/>
  </r>
  <r>
    <x v="35"/>
    <x v="7"/>
    <n v="1463"/>
    <n v="0.1"/>
    <n v="2.2999999999999998"/>
    <n v="5"/>
    <x v="1"/>
    <s v="VENTA"/>
  </r>
  <r>
    <x v="199"/>
    <x v="17"/>
    <n v="1465"/>
    <n v="1.2"/>
    <n v="4.5999999999999996"/>
    <n v="5.4"/>
    <x v="0"/>
    <s v="VENTA"/>
  </r>
  <r>
    <x v="15"/>
    <x v="4"/>
    <n v="1466"/>
    <n v="0.2"/>
    <n v="1.3"/>
    <n v="5.5"/>
    <x v="1"/>
    <s v="VENTA"/>
  </r>
  <r>
    <x v="100"/>
    <x v="9"/>
    <n v="1475"/>
    <n v="1.4"/>
    <n v="2"/>
    <n v="12"/>
    <x v="1"/>
    <s v="VENTA"/>
  </r>
  <r>
    <x v="200"/>
    <x v="14"/>
    <n v="1476"/>
    <n v="4"/>
    <n v="3"/>
    <s v="n.d."/>
    <x v="0"/>
    <s v="VENTA"/>
  </r>
  <r>
    <x v="77"/>
    <x v="4"/>
    <n v="1483"/>
    <n v="1.2"/>
    <n v="1.5"/>
    <n v="6.6"/>
    <x v="1"/>
    <s v="VENTA"/>
  </r>
  <r>
    <x v="201"/>
    <x v="17"/>
    <n v="1483"/>
    <n v="4.2"/>
    <n v="5.0999999999999996"/>
    <n v="3.5"/>
    <x v="0"/>
    <s v="VENTA"/>
  </r>
  <r>
    <x v="85"/>
    <x v="4"/>
    <n v="1490"/>
    <n v="0.3"/>
    <n v="1.7"/>
    <n v="4.8"/>
    <x v="1"/>
    <s v="VENTA"/>
  </r>
  <r>
    <x v="92"/>
    <x v="4"/>
    <n v="1491"/>
    <n v="0"/>
    <n v="0.5"/>
    <n v="5.2"/>
    <x v="1"/>
    <s v="VENTA"/>
  </r>
  <r>
    <x v="80"/>
    <x v="4"/>
    <n v="1495"/>
    <n v="0.8"/>
    <n v="2.1"/>
    <n v="6"/>
    <x v="1"/>
    <s v="VENTA"/>
  </r>
  <r>
    <x v="108"/>
    <x v="9"/>
    <n v="1496"/>
    <n v="0.8"/>
    <n v="1.4"/>
    <n v="11.6"/>
    <x v="1"/>
    <s v="VENTA"/>
  </r>
  <r>
    <x v="101"/>
    <x v="4"/>
    <n v="1503"/>
    <n v="0.8"/>
    <n v="0.6"/>
    <n v="6.4"/>
    <x v="1"/>
    <s v="VENTA"/>
  </r>
  <r>
    <x v="109"/>
    <x v="9"/>
    <n v="1505"/>
    <n v="0.8"/>
    <n v="3.8"/>
    <n v="13.3"/>
    <x v="1"/>
    <s v="VENTA"/>
  </r>
  <r>
    <x v="113"/>
    <x v="9"/>
    <n v="1508"/>
    <n v="0.2"/>
    <n v="1.6"/>
    <n v="11.8"/>
    <x v="1"/>
    <s v="VENTA"/>
  </r>
  <r>
    <x v="110"/>
    <x v="9"/>
    <n v="1517"/>
    <n v="1"/>
    <n v="4.5"/>
    <n v="14"/>
    <x v="1"/>
    <s v="VENTA"/>
  </r>
  <r>
    <x v="104"/>
    <x v="4"/>
    <n v="1523"/>
    <n v="1.3"/>
    <n v="2.2000000000000002"/>
    <n v="5.8"/>
    <x v="1"/>
    <s v="VENTA"/>
  </r>
  <r>
    <x v="105"/>
    <x v="4"/>
    <n v="1525"/>
    <n v="0.4"/>
    <n v="1.5"/>
    <n v="6.7"/>
    <x v="1"/>
    <s v="VENTA"/>
  </r>
  <r>
    <x v="106"/>
    <x v="4"/>
    <n v="1531"/>
    <n v="0.6"/>
    <n v="2.7"/>
    <n v="6.5"/>
    <x v="1"/>
    <s v="VENTA"/>
  </r>
  <r>
    <x v="107"/>
    <x v="9"/>
    <n v="1532"/>
    <n v="2.1"/>
    <n v="5.2"/>
    <n v="13.6"/>
    <x v="1"/>
    <s v="VENTA"/>
  </r>
  <r>
    <x v="202"/>
    <x v="14"/>
    <n v="1538"/>
    <n v="0.8"/>
    <n v="15.2"/>
    <s v="n.d."/>
    <x v="0"/>
    <s v="VENTA"/>
  </r>
  <r>
    <x v="203"/>
    <x v="14"/>
    <n v="1550"/>
    <n v="8.1"/>
    <n v="12.6"/>
    <s v="n.d."/>
    <x v="0"/>
    <s v="VENTA"/>
  </r>
  <r>
    <x v="103"/>
    <x v="4"/>
    <n v="1554"/>
    <n v="1.8"/>
    <n v="2"/>
    <n v="7.4"/>
    <x v="1"/>
    <s v="VENTA"/>
  </r>
  <r>
    <x v="89"/>
    <x v="10"/>
    <n v="1555"/>
    <n v="0.1"/>
    <n v="0.7"/>
    <n v="4.8"/>
    <x v="1"/>
    <s v="VENTA"/>
  </r>
  <r>
    <x v="95"/>
    <x v="10"/>
    <n v="1556"/>
    <n v="0.1"/>
    <n v="0.1"/>
    <n v="6.1"/>
    <x v="1"/>
    <s v="VENTA"/>
  </r>
  <r>
    <x v="97"/>
    <x v="4"/>
    <n v="1557"/>
    <n v="0.6"/>
    <n v="2"/>
    <n v="6.4"/>
    <x v="1"/>
    <s v="VENTA"/>
  </r>
  <r>
    <x v="111"/>
    <x v="9"/>
    <n v="1565"/>
    <n v="1.5"/>
    <n v="3.7"/>
    <n v="12.6"/>
    <x v="1"/>
    <s v="VENTA"/>
  </r>
  <r>
    <x v="91"/>
    <x v="4"/>
    <n v="1566"/>
    <n v="0.8"/>
    <n v="2.2999999999999998"/>
    <n v="7.1"/>
    <x v="1"/>
    <s v="VENTA"/>
  </r>
  <r>
    <x v="88"/>
    <x v="10"/>
    <n v="1571"/>
    <n v="1"/>
    <n v="0.9"/>
    <n v="5.0999999999999996"/>
    <x v="1"/>
    <s v="VENTA"/>
  </r>
  <r>
    <x v="124"/>
    <x v="12"/>
    <n v="1572"/>
    <n v="3.3"/>
    <n v="1.2"/>
    <n v="1"/>
    <x v="1"/>
    <s v="VENTA"/>
  </r>
  <r>
    <x v="112"/>
    <x v="10"/>
    <n v="1581"/>
    <n v="0.8"/>
    <n v="1"/>
    <n v="3.7"/>
    <x v="1"/>
    <s v="VENTA"/>
  </r>
  <r>
    <x v="90"/>
    <x v="10"/>
    <n v="1583"/>
    <n v="0.8"/>
    <n v="1.8"/>
    <n v="6.2"/>
    <x v="1"/>
    <s v="VENTA"/>
  </r>
  <r>
    <x v="94"/>
    <x v="10"/>
    <n v="1585"/>
    <n v="0.1"/>
    <n v="2"/>
    <n v="6.3"/>
    <x v="1"/>
    <s v="VENTA"/>
  </r>
  <r>
    <x v="114"/>
    <x v="11"/>
    <n v="1589"/>
    <n v="1.6"/>
    <n v="2.8"/>
    <n v="11.9"/>
    <x v="1"/>
    <s v="VENTA"/>
  </r>
  <r>
    <x v="118"/>
    <x v="10"/>
    <n v="1591"/>
    <n v="0.6"/>
    <n v="0.6"/>
    <n v="2.4"/>
    <x v="1"/>
    <s v="VENTA"/>
  </r>
  <r>
    <x v="99"/>
    <x v="10"/>
    <n v="1595"/>
    <n v="0.4"/>
    <n v="0.6"/>
    <n v="4.0999999999999996"/>
    <x v="1"/>
    <s v="VENTA"/>
  </r>
  <r>
    <x v="98"/>
    <x v="10"/>
    <n v="1598"/>
    <n v="0.8"/>
    <n v="1.7"/>
    <n v="6.3"/>
    <x v="1"/>
    <s v="VENTA"/>
  </r>
  <r>
    <x v="96"/>
    <x v="10"/>
    <n v="1601"/>
    <n v="0.2"/>
    <n v="1.1000000000000001"/>
    <n v="5.0999999999999996"/>
    <x v="1"/>
    <s v="VENTA"/>
  </r>
  <r>
    <x v="121"/>
    <x v="12"/>
    <n v="1609"/>
    <n v="2.4"/>
    <n v="0.3"/>
    <n v="3.5"/>
    <x v="1"/>
    <s v="VENTA"/>
  </r>
  <r>
    <x v="125"/>
    <x v="10"/>
    <n v="1614"/>
    <n v="1.5"/>
    <n v="1.2"/>
    <n v="3.1"/>
    <x v="1"/>
    <s v="VENTA"/>
  </r>
  <r>
    <x v="116"/>
    <x v="11"/>
    <n v="1616"/>
    <n v="0.5"/>
    <n v="2"/>
    <n v="11.6"/>
    <x v="1"/>
    <s v="VENTA"/>
  </r>
  <r>
    <x v="128"/>
    <x v="10"/>
    <n v="1625"/>
    <n v="0.6"/>
    <n v="2.7"/>
    <n v="4.4000000000000004"/>
    <x v="1"/>
    <s v="VENTA"/>
  </r>
  <r>
    <x v="117"/>
    <x v="11"/>
    <n v="1625"/>
    <n v="0.7"/>
    <n v="3"/>
    <n v="11.4"/>
    <x v="1"/>
    <s v="VENTA"/>
  </r>
  <r>
    <x v="119"/>
    <x v="11"/>
    <n v="1635"/>
    <n v="0.8"/>
    <n v="3.4"/>
    <n v="11.1"/>
    <x v="1"/>
    <s v="VENTA"/>
  </r>
  <r>
    <x v="115"/>
    <x v="11"/>
    <n v="1648"/>
    <n v="1.6"/>
    <n v="3.6"/>
    <n v="11.2"/>
    <x v="1"/>
    <s v="VENTA"/>
  </r>
  <r>
    <x v="120"/>
    <x v="11"/>
    <n v="1675"/>
    <n v="1"/>
    <n v="3.6"/>
    <n v="10.5"/>
    <x v="1"/>
    <s v="VENTA"/>
  </r>
  <r>
    <x v="122"/>
    <x v="11"/>
    <n v="1693"/>
    <n v="1"/>
    <n v="4"/>
    <n v="11.1"/>
    <x v="1"/>
    <s v="VENTA"/>
  </r>
  <r>
    <x v="123"/>
    <x v="11"/>
    <n v="1710"/>
    <n v="1.6"/>
    <n v="3.6"/>
    <n v="10.7"/>
    <x v="1"/>
    <s v="VENTA"/>
  </r>
  <r>
    <x v="204"/>
    <x v="18"/>
    <n v="1714"/>
    <s v="n.d."/>
    <s v="n.d."/>
    <s v="n.d."/>
    <x v="1"/>
    <s v="VENTA"/>
  </r>
  <r>
    <x v="126"/>
    <x v="11"/>
    <n v="1737"/>
    <n v="1.5"/>
    <n v="3"/>
    <n v="10.4"/>
    <x v="1"/>
    <s v="VENTA"/>
  </r>
  <r>
    <x v="205"/>
    <x v="19"/>
    <n v="1760"/>
    <n v="3.8"/>
    <n v="1.4"/>
    <s v="n.d."/>
    <x v="1"/>
    <s v="VENTA"/>
  </r>
  <r>
    <x v="127"/>
    <x v="11"/>
    <n v="1764"/>
    <n v="0.5"/>
    <n v="2.2000000000000002"/>
    <n v="8.5"/>
    <x v="1"/>
    <s v="VENTA"/>
  </r>
  <r>
    <x v="201"/>
    <x v="17"/>
    <n v="1768"/>
    <n v="0.3"/>
    <n v="2.7"/>
    <n v="6.2"/>
    <x v="1"/>
    <s v="VENTA"/>
  </r>
  <r>
    <x v="192"/>
    <x v="17"/>
    <n v="1773"/>
    <n v="1.3"/>
    <n v="3"/>
    <n v="6.2"/>
    <x v="1"/>
    <s v="VENTA"/>
  </r>
  <r>
    <x v="206"/>
    <x v="19"/>
    <n v="1773"/>
    <n v="0.7"/>
    <n v="9"/>
    <s v="n.d."/>
    <x v="1"/>
    <s v="VENTA"/>
  </r>
  <r>
    <x v="129"/>
    <x v="11"/>
    <n v="1774"/>
    <n v="0.9"/>
    <n v="3"/>
    <n v="6"/>
    <x v="1"/>
    <s v="VENTA"/>
  </r>
  <r>
    <x v="199"/>
    <x v="17"/>
    <n v="1776"/>
    <n v="0.5"/>
    <n v="1.1000000000000001"/>
    <n v="6.7"/>
    <x v="1"/>
    <s v="VENTA"/>
  </r>
  <r>
    <x v="186"/>
    <x v="17"/>
    <n v="1778"/>
    <n v="0.3"/>
    <n v="0.6"/>
    <n v="4.5999999999999996"/>
    <x v="1"/>
    <s v="VENTA"/>
  </r>
  <r>
    <x v="168"/>
    <x v="16"/>
    <n v="1779"/>
    <n v="0.8"/>
    <n v="1.3"/>
    <n v="2.7"/>
    <x v="1"/>
    <s v="VENTA"/>
  </r>
  <r>
    <x v="178"/>
    <x v="16"/>
    <n v="1783"/>
    <n v="0.3"/>
    <n v="0.3"/>
    <n v="0.9"/>
    <x v="1"/>
    <s v="VENTA"/>
  </r>
  <r>
    <x v="191"/>
    <x v="17"/>
    <n v="1783"/>
    <n v="0.4"/>
    <n v="0.5"/>
    <n v="5.3"/>
    <x v="1"/>
    <s v="VENTA"/>
  </r>
  <r>
    <x v="174"/>
    <x v="16"/>
    <n v="1784"/>
    <n v="0.3"/>
    <n v="0.5"/>
    <n v="0.7"/>
    <x v="1"/>
    <s v="VENTA"/>
  </r>
  <r>
    <x v="185"/>
    <x v="17"/>
    <n v="1784"/>
    <n v="0.3"/>
    <n v="0.4"/>
    <n v="1.9"/>
    <x v="1"/>
    <s v="VENTA"/>
  </r>
  <r>
    <x v="207"/>
    <x v="18"/>
    <n v="1784"/>
    <n v="4.0999999999999996"/>
    <s v="n.d."/>
    <s v="n.d."/>
    <x v="1"/>
    <s v="VENTA"/>
  </r>
  <r>
    <x v="150"/>
    <x v="16"/>
    <n v="1787"/>
    <n v="0.8"/>
    <n v="0.5"/>
    <n v="2.1"/>
    <x v="1"/>
    <s v="VENTA"/>
  </r>
  <r>
    <x v="167"/>
    <x v="16"/>
    <n v="1788"/>
    <n v="0.2"/>
    <n v="0.5"/>
    <n v="0.8"/>
    <x v="1"/>
    <s v="VENTA"/>
  </r>
  <r>
    <x v="180"/>
    <x v="16"/>
    <n v="1789"/>
    <n v="0.6"/>
    <n v="0.2"/>
    <n v="1.5"/>
    <x v="1"/>
    <s v="VENTA"/>
  </r>
  <r>
    <x v="130"/>
    <x v="11"/>
    <n v="1791"/>
    <n v="0.7"/>
    <n v="2.2999999999999998"/>
    <n v="3.9"/>
    <x v="1"/>
    <s v="VENTA"/>
  </r>
  <r>
    <x v="175"/>
    <x v="16"/>
    <n v="1793"/>
    <n v="0.4"/>
    <n v="0.5"/>
    <n v="2.9"/>
    <x v="1"/>
    <s v="VENTA"/>
  </r>
  <r>
    <x v="183"/>
    <x v="17"/>
    <n v="1796"/>
    <n v="1.2"/>
    <n v="2.7"/>
    <n v="6.4"/>
    <x v="1"/>
    <s v="VENTA"/>
  </r>
  <r>
    <x v="187"/>
    <x v="16"/>
    <n v="1802"/>
    <n v="1"/>
    <n v="1.1000000000000001"/>
    <n v="0.6"/>
    <x v="1"/>
    <s v="VENTA"/>
  </r>
  <r>
    <x v="131"/>
    <x v="13"/>
    <n v="1803"/>
    <n v="1.4"/>
    <n v="2"/>
    <n v="3.2"/>
    <x v="1"/>
    <s v="VENTA"/>
  </r>
  <r>
    <x v="208"/>
    <x v="19"/>
    <n v="1805"/>
    <n v="1.8"/>
    <n v="1.3"/>
    <s v="n.d."/>
    <x v="1"/>
    <s v="VENTA"/>
  </r>
  <r>
    <x v="209"/>
    <x v="19"/>
    <n v="1811"/>
    <n v="0.3"/>
    <n v="2.9"/>
    <s v="n.d."/>
    <x v="1"/>
    <s v="VENTA"/>
  </r>
  <r>
    <x v="194"/>
    <x v="17"/>
    <n v="1813"/>
    <n v="0.2"/>
    <n v="3.7"/>
    <n v="6.2"/>
    <x v="1"/>
    <s v="VENTA"/>
  </r>
  <r>
    <x v="190"/>
    <x v="17"/>
    <n v="1817"/>
    <n v="0.6"/>
    <n v="0.4"/>
    <n v="7.3"/>
    <x v="1"/>
    <s v="VENTA"/>
  </r>
  <r>
    <x v="195"/>
    <x v="14"/>
    <n v="1818"/>
    <n v="2.5"/>
    <n v="4.5"/>
    <n v="7.3"/>
    <x v="1"/>
    <s v="VENTA"/>
  </r>
  <r>
    <x v="193"/>
    <x v="17"/>
    <n v="1825"/>
    <n v="0.7"/>
    <n v="2.1"/>
    <n v="5.9"/>
    <x v="1"/>
    <s v="VENTA"/>
  </r>
  <r>
    <x v="133"/>
    <x v="13"/>
    <n v="1828"/>
    <n v="0.3"/>
    <n v="1.5"/>
    <n v="1.6"/>
    <x v="1"/>
    <s v="VENTA"/>
  </r>
  <r>
    <x v="197"/>
    <x v="17"/>
    <n v="1828"/>
    <n v="1"/>
    <n v="0.8"/>
    <n v="7"/>
    <x v="1"/>
    <s v="VENTA"/>
  </r>
  <r>
    <x v="210"/>
    <x v="19"/>
    <n v="1829"/>
    <n v="6.1"/>
    <n v="6.7"/>
    <s v="n.d."/>
    <x v="1"/>
    <s v="VENTA"/>
  </r>
  <r>
    <x v="211"/>
    <x v="19"/>
    <n v="1830"/>
    <n v="1.5"/>
    <n v="1.4"/>
    <s v="n.d."/>
    <x v="1"/>
    <s v="VENTA"/>
  </r>
  <r>
    <x v="212"/>
    <x v="19"/>
    <n v="1832"/>
    <n v="0.1"/>
    <n v="1.2"/>
    <s v="n.d."/>
    <x v="1"/>
    <s v="VENTA"/>
  </r>
  <r>
    <x v="140"/>
    <x v="13"/>
    <n v="1833"/>
    <n v="0.4"/>
    <n v="2.1"/>
    <n v="1"/>
    <x v="1"/>
    <s v="VENTA"/>
  </r>
  <r>
    <x v="135"/>
    <x v="13"/>
    <n v="1840"/>
    <n v="0.9"/>
    <n v="3.4"/>
    <n v="0.2"/>
    <x v="1"/>
    <s v="VENTA"/>
  </r>
  <r>
    <x v="182"/>
    <x v="16"/>
    <n v="1844"/>
    <n v="3.4"/>
    <n v="3.4"/>
    <n v="3.8"/>
    <x v="1"/>
    <s v="VENTA"/>
  </r>
  <r>
    <x v="198"/>
    <x v="17"/>
    <n v="1846"/>
    <n v="1.2"/>
    <n v="1.6"/>
    <n v="6.3"/>
    <x v="1"/>
    <s v="VENTA"/>
  </r>
  <r>
    <x v="189"/>
    <x v="16"/>
    <n v="1852"/>
    <n v="0.4"/>
    <n v="3.6"/>
    <n v="3.9"/>
    <x v="1"/>
    <s v="VENTA"/>
  </r>
  <r>
    <x v="134"/>
    <x v="13"/>
    <n v="1856"/>
    <n v="0.9"/>
    <n v="3.1"/>
    <n v="4.0999999999999996"/>
    <x v="1"/>
    <s v="VENTA"/>
  </r>
  <r>
    <x v="184"/>
    <x v="16"/>
    <n v="1858"/>
    <n v="0.3"/>
    <n v="4.2"/>
    <n v="4.5"/>
    <x v="1"/>
    <s v="VENTA"/>
  </r>
  <r>
    <x v="213"/>
    <x v="19"/>
    <n v="1858"/>
    <n v="2.6"/>
    <n v="4.8"/>
    <s v="n.d."/>
    <x v="1"/>
    <s v="VENTA"/>
  </r>
  <r>
    <x v="154"/>
    <x v="13"/>
    <n v="1863"/>
    <n v="0"/>
    <n v="0.6"/>
    <n v="3.4"/>
    <x v="1"/>
    <s v="VENTA"/>
  </r>
  <r>
    <x v="181"/>
    <x v="16"/>
    <n v="1864"/>
    <n v="0.3"/>
    <n v="1.1000000000000001"/>
    <n v="4.5"/>
    <x v="1"/>
    <s v="VENTA"/>
  </r>
  <r>
    <x v="200"/>
    <x v="14"/>
    <n v="1864"/>
    <n v="1"/>
    <n v="1.1000000000000001"/>
    <n v="3"/>
    <x v="1"/>
    <s v="VENTA"/>
  </r>
  <r>
    <x v="138"/>
    <x v="13"/>
    <n v="1872"/>
    <n v="1.7"/>
    <n v="3.5"/>
    <n v="4.7"/>
    <x v="1"/>
    <s v="VENTA"/>
  </r>
  <r>
    <x v="202"/>
    <x v="14"/>
    <n v="1883"/>
    <n v="1.1000000000000001"/>
    <n v="0.4"/>
    <n v="2.2000000000000002"/>
    <x v="1"/>
    <s v="VENTA"/>
  </r>
  <r>
    <x v="196"/>
    <x v="14"/>
    <n v="1884"/>
    <n v="0.4"/>
    <n v="3.9"/>
    <n v="2.8"/>
    <x v="1"/>
    <s v="VENTA"/>
  </r>
  <r>
    <x v="160"/>
    <x v="13"/>
    <n v="1888"/>
    <n v="1.3"/>
    <n v="1.6"/>
    <n v="5.7"/>
    <x v="1"/>
    <s v="VENTA"/>
  </r>
  <r>
    <x v="132"/>
    <x v="14"/>
    <n v="1891"/>
    <n v="1.5"/>
    <n v="3.8"/>
    <n v="3.4"/>
    <x v="1"/>
    <s v="VENTA"/>
  </r>
  <r>
    <x v="203"/>
    <x v="14"/>
    <n v="1903"/>
    <n v="1"/>
    <n v="0.8"/>
    <n v="1.2"/>
    <x v="1"/>
    <s v="VENTA"/>
  </r>
  <r>
    <x v="144"/>
    <x v="13"/>
    <n v="1905"/>
    <n v="0.5"/>
    <n v="1.2"/>
    <n v="6.8"/>
    <x v="1"/>
    <s v="VENTA"/>
  </r>
  <r>
    <x v="149"/>
    <x v="13"/>
    <n v="1915"/>
    <n v="1.3"/>
    <n v="1.4"/>
    <n v="7"/>
    <x v="1"/>
    <s v="VENTA"/>
  </r>
  <r>
    <x v="153"/>
    <x v="14"/>
    <n v="1920"/>
    <n v="2.1"/>
    <n v="2.6"/>
    <n v="3.3"/>
    <x v="1"/>
    <s v="VENTA"/>
  </r>
  <r>
    <x v="214"/>
    <x v="19"/>
    <n v="1921"/>
    <n v="0.2"/>
    <n v="4.8"/>
    <n v="7.7"/>
    <x v="1"/>
    <s v="VENTA"/>
  </r>
  <r>
    <x v="215"/>
    <x v="19"/>
    <n v="1925"/>
    <n v="0"/>
    <n v="5.2"/>
    <n v="12.3"/>
    <x v="1"/>
    <s v="VENTA"/>
  </r>
  <r>
    <x v="216"/>
    <x v="19"/>
    <n v="1926"/>
    <n v="5.0999999999999996"/>
    <n v="3.7"/>
    <s v="n.d."/>
    <x v="1"/>
    <s v="VENTA"/>
  </r>
  <r>
    <x v="166"/>
    <x v="13"/>
    <n v="1927"/>
    <n v="2.1"/>
    <n v="3.4"/>
    <n v="7.5"/>
    <x v="1"/>
    <s v="VENTA"/>
  </r>
  <r>
    <x v="217"/>
    <x v="14"/>
    <n v="1932"/>
    <n v="1.4"/>
    <n v="0.3"/>
    <n v="5.6"/>
    <x v="1"/>
    <s v="VENTA"/>
  </r>
  <r>
    <x v="218"/>
    <x v="14"/>
    <n v="1939"/>
    <n v="0.4"/>
    <n v="0.9"/>
    <n v="10.199999999999999"/>
    <x v="1"/>
    <s v="VENTA"/>
  </r>
  <r>
    <x v="165"/>
    <x v="13"/>
    <n v="1940"/>
    <n v="0.6"/>
    <n v="4.0999999999999996"/>
    <n v="9"/>
    <x v="1"/>
    <s v="VENTA"/>
  </r>
  <r>
    <x v="219"/>
    <x v="18"/>
    <n v="1947"/>
    <n v="9.1"/>
    <s v="n.d."/>
    <s v="n.d."/>
    <x v="1"/>
    <s v="VENTA"/>
  </r>
  <r>
    <x v="220"/>
    <x v="19"/>
    <n v="1960"/>
    <n v="2"/>
    <n v="1.8"/>
    <n v="0.6"/>
    <x v="1"/>
    <s v="VENTA"/>
  </r>
  <r>
    <x v="137"/>
    <x v="14"/>
    <n v="1961"/>
    <n v="0.2"/>
    <n v="1.1000000000000001"/>
    <n v="8.3000000000000007"/>
    <x v="1"/>
    <s v="VENTA"/>
  </r>
  <r>
    <x v="172"/>
    <x v="14"/>
    <n v="1965"/>
    <n v="0.3"/>
    <n v="1.7"/>
    <n v="8.9"/>
    <x v="1"/>
    <s v="VENTA"/>
  </r>
  <r>
    <x v="188"/>
    <x v="14"/>
    <n v="1970"/>
    <n v="1.6"/>
    <n v="0.5"/>
    <n v="11.1"/>
    <x v="1"/>
    <s v="VENTA"/>
  </r>
  <r>
    <x v="151"/>
    <x v="0"/>
    <n v="2135"/>
    <n v="0.6"/>
    <n v="0.7"/>
    <n v="0.6"/>
    <x v="2"/>
    <s v="VENTA"/>
  </r>
  <r>
    <x v="157"/>
    <x v="0"/>
    <n v="2139"/>
    <n v="0.2"/>
    <n v="0.3"/>
    <n v="0.9"/>
    <x v="2"/>
    <s v="VENTA"/>
  </r>
  <r>
    <x v="13"/>
    <x v="0"/>
    <n v="2141"/>
    <n v="0.3"/>
    <n v="0.3"/>
    <n v="1.2"/>
    <x v="2"/>
    <s v="VENTA"/>
  </r>
  <r>
    <x v="0"/>
    <x v="0"/>
    <n v="2143"/>
    <n v="0.1"/>
    <n v="0.1"/>
    <n v="1.4"/>
    <x v="2"/>
    <s v="VENTA"/>
  </r>
  <r>
    <x v="19"/>
    <x v="0"/>
    <n v="2144"/>
    <n v="0.1"/>
    <n v="1"/>
    <n v="0.8"/>
    <x v="2"/>
    <s v="VENTA"/>
  </r>
  <r>
    <x v="155"/>
    <x v="15"/>
    <n v="2145"/>
    <n v="0"/>
    <n v="0.3"/>
    <n v="0.1"/>
    <x v="2"/>
    <s v="VENTA"/>
  </r>
  <r>
    <x v="177"/>
    <x v="15"/>
    <n v="2146"/>
    <n v="0.4"/>
    <n v="0.3"/>
    <n v="0.2"/>
    <x v="2"/>
    <s v="VENTA"/>
  </r>
  <r>
    <x v="169"/>
    <x v="0"/>
    <n v="2146"/>
    <n v="0.2"/>
    <n v="0.2"/>
    <n v="1.1000000000000001"/>
    <x v="2"/>
    <s v="VENTA"/>
  </r>
  <r>
    <x v="12"/>
    <x v="1"/>
    <n v="2146"/>
    <n v="1.1000000000000001"/>
    <n v="1.2"/>
    <n v="0.6"/>
    <x v="2"/>
    <s v="VENTA"/>
  </r>
  <r>
    <x v="152"/>
    <x v="0"/>
    <n v="2147"/>
    <n v="0"/>
    <n v="0.2"/>
    <n v="0"/>
    <x v="2"/>
    <s v="VENTA"/>
  </r>
  <r>
    <x v="4"/>
    <x v="0"/>
    <n v="2147"/>
    <n v="0.3"/>
    <n v="0.6"/>
    <n v="1"/>
    <x v="2"/>
    <s v="VENTA"/>
  </r>
  <r>
    <x v="11"/>
    <x v="0"/>
    <n v="2148"/>
    <n v="0.2"/>
    <n v="0.2"/>
    <n v="0.7"/>
    <x v="2"/>
    <s v="VENTA"/>
  </r>
  <r>
    <x v="2"/>
    <x v="1"/>
    <n v="2148"/>
    <n v="0.1"/>
    <n v="1.4"/>
    <n v="0.3"/>
    <x v="2"/>
    <s v="VENTA"/>
  </r>
  <r>
    <x v="156"/>
    <x v="0"/>
    <n v="2149"/>
    <n v="0.3"/>
    <n v="0"/>
    <n v="1.3"/>
    <x v="2"/>
    <s v="VENTA"/>
  </r>
  <r>
    <x v="171"/>
    <x v="15"/>
    <n v="2152"/>
    <n v="0"/>
    <n v="0"/>
    <n v="0.3"/>
    <x v="2"/>
    <s v="VENTA"/>
  </r>
  <r>
    <x v="164"/>
    <x v="15"/>
    <n v="2152"/>
    <n v="0.3"/>
    <n v="0.6"/>
    <n v="0.3"/>
    <x v="2"/>
    <s v="VENTA"/>
  </r>
  <r>
    <x v="161"/>
    <x v="0"/>
    <n v="2152"/>
    <n v="0.6"/>
    <n v="0.3"/>
    <n v="0.6"/>
    <x v="2"/>
    <s v="VENTA"/>
  </r>
  <r>
    <x v="10"/>
    <x v="1"/>
    <n v="2153"/>
    <n v="0.6"/>
    <n v="0.2"/>
    <n v="0.6"/>
    <x v="2"/>
    <s v="VENTA"/>
  </r>
  <r>
    <x v="45"/>
    <x v="8"/>
    <n v="2153"/>
    <n v="0.3"/>
    <n v="1.2"/>
    <n v="3.5"/>
    <x v="2"/>
    <s v="VENTA"/>
  </r>
  <r>
    <x v="179"/>
    <x v="15"/>
    <n v="2154"/>
    <n v="0.1"/>
    <n v="0.3"/>
    <n v="0.2"/>
    <x v="2"/>
    <s v="VENTA"/>
  </r>
  <r>
    <x v="143"/>
    <x v="15"/>
    <n v="2155"/>
    <n v="0.5"/>
    <n v="0.1"/>
    <n v="0.3"/>
    <x v="2"/>
    <s v="VENTA"/>
  </r>
  <r>
    <x v="1"/>
    <x v="1"/>
    <n v="2159"/>
    <n v="0.5"/>
    <n v="0.5"/>
    <n v="0"/>
    <x v="2"/>
    <s v="VENTA"/>
  </r>
  <r>
    <x v="58"/>
    <x v="8"/>
    <n v="2159"/>
    <n v="0.3"/>
    <n v="1"/>
    <n v="3.1"/>
    <x v="2"/>
    <s v="VENTA"/>
  </r>
  <r>
    <x v="162"/>
    <x v="0"/>
    <n v="2160"/>
    <n v="0.3"/>
    <n v="1.2"/>
    <n v="0.3"/>
    <x v="2"/>
    <s v="VENTA"/>
  </r>
  <r>
    <x v="46"/>
    <x v="8"/>
    <n v="2160"/>
    <n v="0.9"/>
    <n v="0.7"/>
    <n v="3.3"/>
    <x v="2"/>
    <s v="VENTA"/>
  </r>
  <r>
    <x v="61"/>
    <x v="1"/>
    <n v="2161"/>
    <n v="0.3"/>
    <n v="0.6"/>
    <n v="2.7"/>
    <x v="2"/>
    <s v="VENTA"/>
  </r>
  <r>
    <x v="60"/>
    <x v="1"/>
    <n v="2164"/>
    <n v="0.1"/>
    <n v="0.1"/>
    <n v="1.7"/>
    <x v="2"/>
    <s v="VENTA"/>
  </r>
  <r>
    <x v="5"/>
    <x v="1"/>
    <n v="2165"/>
    <n v="0.3"/>
    <n v="0.9"/>
    <n v="0.4"/>
    <x v="2"/>
    <s v="VENTA"/>
  </r>
  <r>
    <x v="67"/>
    <x v="8"/>
    <n v="2167"/>
    <n v="0.3"/>
    <n v="0.6"/>
    <n v="2.8"/>
    <x v="2"/>
    <s v="VENTA"/>
  </r>
  <r>
    <x v="49"/>
    <x v="1"/>
    <n v="2168"/>
    <n v="0.2"/>
    <n v="0"/>
    <n v="0.4"/>
    <x v="2"/>
    <s v="VENTA"/>
  </r>
  <r>
    <x v="25"/>
    <x v="1"/>
    <n v="2169"/>
    <n v="0.4"/>
    <n v="0"/>
    <n v="0.5"/>
    <x v="2"/>
    <s v="VENTA"/>
  </r>
  <r>
    <x v="66"/>
    <x v="1"/>
    <n v="2169"/>
    <n v="0.1"/>
    <n v="0.4"/>
    <n v="2.7"/>
    <x v="2"/>
    <s v="VENTA"/>
  </r>
  <r>
    <x v="50"/>
    <x v="1"/>
    <n v="2172"/>
    <n v="0.2"/>
    <n v="0.5"/>
    <n v="0.1"/>
    <x v="2"/>
    <s v="VENTA"/>
  </r>
  <r>
    <x v="62"/>
    <x v="8"/>
    <n v="2174"/>
    <n v="0.7"/>
    <n v="0.6"/>
    <n v="2.4"/>
    <x v="2"/>
    <s v="VENTA"/>
  </r>
  <r>
    <x v="63"/>
    <x v="8"/>
    <n v="2174"/>
    <n v="0.1"/>
    <n v="2.2000000000000002"/>
    <n v="4.4000000000000004"/>
    <x v="2"/>
    <s v="VENTA"/>
  </r>
  <r>
    <x v="141"/>
    <x v="15"/>
    <n v="2177"/>
    <n v="0.1"/>
    <n v="1.5"/>
    <n v="1.4"/>
    <x v="2"/>
    <s v="VENTA"/>
  </r>
  <r>
    <x v="51"/>
    <x v="8"/>
    <n v="2177"/>
    <n v="1.1000000000000001"/>
    <n v="2.2999999999999998"/>
    <n v="4.5"/>
    <x v="2"/>
    <s v="VENTA"/>
  </r>
  <r>
    <x v="27"/>
    <x v="1"/>
    <n v="2178"/>
    <n v="0.3"/>
    <n v="0.6"/>
    <n v="0.1"/>
    <x v="2"/>
    <s v="VENTA"/>
  </r>
  <r>
    <x v="139"/>
    <x v="15"/>
    <n v="2179"/>
    <n v="0.1"/>
    <n v="1.1000000000000001"/>
    <n v="2.1"/>
    <x v="2"/>
    <s v="VENTA"/>
  </r>
  <r>
    <x v="147"/>
    <x v="15"/>
    <n v="2180"/>
    <n v="1.1000000000000001"/>
    <n v="1.6"/>
    <n v="1.6"/>
    <x v="2"/>
    <s v="VENTA"/>
  </r>
  <r>
    <x v="54"/>
    <x v="8"/>
    <n v="2181"/>
    <n v="0"/>
    <n v="0.2"/>
    <n v="2.8"/>
    <x v="2"/>
    <s v="VENTA"/>
  </r>
  <r>
    <x v="68"/>
    <x v="8"/>
    <n v="2181"/>
    <n v="0.3"/>
    <n v="0.9"/>
    <n v="3"/>
    <x v="2"/>
    <s v="VENTA"/>
  </r>
  <r>
    <x v="136"/>
    <x v="15"/>
    <n v="2198"/>
    <n v="0.9"/>
    <n v="0.9"/>
    <n v="2.8"/>
    <x v="2"/>
    <s v="VENTA"/>
  </r>
  <r>
    <x v="69"/>
    <x v="8"/>
    <n v="2201"/>
    <n v="1"/>
    <n v="1.2"/>
    <n v="3.6"/>
    <x v="2"/>
    <s v="VENTA"/>
  </r>
  <r>
    <x v="82"/>
    <x v="8"/>
    <n v="2222"/>
    <n v="0.3"/>
    <n v="0.3"/>
    <n v="2.4"/>
    <x v="2"/>
    <s v="VENTA"/>
  </r>
  <r>
    <x v="146"/>
    <x v="15"/>
    <n v="2224"/>
    <n v="1.2"/>
    <n v="2.2000000000000002"/>
    <n v="3.4"/>
    <x v="2"/>
    <s v="VENTA"/>
  </r>
  <r>
    <x v="86"/>
    <x v="9"/>
    <n v="2228"/>
    <n v="0"/>
    <n v="0.2"/>
    <n v="4.5"/>
    <x v="2"/>
    <s v="VENTA"/>
  </r>
  <r>
    <x v="87"/>
    <x v="9"/>
    <n v="2228"/>
    <n v="0.1"/>
    <n v="0.6"/>
    <n v="5.0999999999999996"/>
    <x v="2"/>
    <s v="VENTA"/>
  </r>
  <r>
    <x v="84"/>
    <x v="9"/>
    <n v="2229"/>
    <n v="0"/>
    <n v="0.1"/>
    <n v="3.7"/>
    <x v="2"/>
    <s v="VENTA"/>
  </r>
  <r>
    <x v="83"/>
    <x v="8"/>
    <n v="2230"/>
    <n v="0"/>
    <n v="0"/>
    <n v="2.5"/>
    <x v="2"/>
    <s v="VENTA"/>
  </r>
  <r>
    <x v="93"/>
    <x v="9"/>
    <n v="2231"/>
    <n v="0.1"/>
    <n v="0.7"/>
    <n v="5.3"/>
    <x v="2"/>
    <s v="VENTA"/>
  </r>
  <r>
    <x v="102"/>
    <x v="9"/>
    <n v="2233"/>
    <n v="0.4"/>
    <n v="1.8"/>
    <n v="6.5"/>
    <x v="2"/>
    <s v="VENTA"/>
  </r>
  <r>
    <x v="100"/>
    <x v="9"/>
    <n v="2243"/>
    <n v="0.2"/>
    <n v="1.7"/>
    <n v="7.3"/>
    <x v="2"/>
    <s v="VENTA"/>
  </r>
  <r>
    <x v="145"/>
    <x v="15"/>
    <n v="2245"/>
    <n v="0.9"/>
    <n v="3"/>
    <n v="3.9"/>
    <x v="2"/>
    <s v="VENTA"/>
  </r>
  <r>
    <x v="108"/>
    <x v="9"/>
    <n v="2248"/>
    <n v="1.2"/>
    <n v="1.5"/>
    <n v="8.1"/>
    <x v="2"/>
    <s v="VENTA"/>
  </r>
  <r>
    <x v="142"/>
    <x v="2"/>
    <n v="2266"/>
    <n v="1"/>
    <n v="3.1"/>
    <n v="5.3"/>
    <x v="2"/>
    <s v="VENTA"/>
  </r>
  <r>
    <x v="113"/>
    <x v="9"/>
    <n v="2274"/>
    <n v="0.3"/>
    <n v="0.1"/>
    <n v="7.8"/>
    <x v="2"/>
    <s v="VENTA"/>
  </r>
  <r>
    <x v="107"/>
    <x v="9"/>
    <n v="2277"/>
    <n v="0.4"/>
    <n v="2.4"/>
    <n v="9.3000000000000007"/>
    <x v="2"/>
    <s v="VENTA"/>
  </r>
  <r>
    <x v="109"/>
    <x v="9"/>
    <n v="2281"/>
    <n v="0.1"/>
    <n v="0.3"/>
    <n v="8"/>
    <x v="2"/>
    <s v="VENTA"/>
  </r>
  <r>
    <x v="110"/>
    <x v="9"/>
    <n v="2282"/>
    <n v="0.2"/>
    <n v="1.3"/>
    <n v="9"/>
    <x v="2"/>
    <s v="VENTA"/>
  </r>
  <r>
    <x v="111"/>
    <x v="9"/>
    <n v="2287"/>
    <n v="1.1000000000000001"/>
    <n v="2.6"/>
    <n v="9.6999999999999993"/>
    <x v="2"/>
    <s v="VENTA"/>
  </r>
  <r>
    <x v="148"/>
    <x v="2"/>
    <n v="2311"/>
    <n v="2"/>
    <n v="3.9"/>
    <n v="7.4"/>
    <x v="2"/>
    <s v="VENTA"/>
  </r>
  <r>
    <x v="114"/>
    <x v="11"/>
    <n v="2313"/>
    <n v="0.8"/>
    <n v="1.8"/>
    <n v="9.1"/>
    <x v="2"/>
    <s v="VENTA"/>
  </r>
  <r>
    <x v="116"/>
    <x v="11"/>
    <n v="2333"/>
    <n v="0.6"/>
    <n v="2.2999999999999998"/>
    <n v="9.1999999999999993"/>
    <x v="2"/>
    <s v="VENTA"/>
  </r>
  <r>
    <x v="117"/>
    <x v="11"/>
    <n v="2348"/>
    <n v="0.3"/>
    <n v="3"/>
    <n v="9"/>
    <x v="2"/>
    <s v="VENTA"/>
  </r>
  <r>
    <x v="159"/>
    <x v="2"/>
    <n v="2355"/>
    <n v="1.9"/>
    <n v="4.9000000000000004"/>
    <n v="9.4"/>
    <x v="2"/>
    <s v="VENTA"/>
  </r>
  <r>
    <x v="119"/>
    <x v="11"/>
    <n v="2356"/>
    <n v="1.4"/>
    <n v="3.7"/>
    <n v="8.9"/>
    <x v="2"/>
    <s v="VENTA"/>
  </r>
  <r>
    <x v="115"/>
    <x v="11"/>
    <n v="2389"/>
    <n v="1.3"/>
    <n v="3.1"/>
    <n v="8.1"/>
    <x v="2"/>
    <s v="VENTA"/>
  </r>
  <r>
    <x v="163"/>
    <x v="2"/>
    <n v="2392"/>
    <n v="1.6"/>
    <n v="5.5"/>
    <n v="11.5"/>
    <x v="2"/>
    <s v="VENTA"/>
  </r>
  <r>
    <x v="120"/>
    <x v="11"/>
    <n v="2420"/>
    <n v="1.1000000000000001"/>
    <n v="2.4"/>
    <n v="7.8"/>
    <x v="2"/>
    <s v="VENTA"/>
  </r>
  <r>
    <x v="158"/>
    <x v="2"/>
    <n v="2429"/>
    <n v="1.6"/>
    <n v="5.0999999999999996"/>
    <n v="13.3"/>
    <x v="2"/>
    <s v="VENTA"/>
  </r>
  <r>
    <x v="122"/>
    <x v="11"/>
    <n v="2446"/>
    <n v="0.8"/>
    <n v="2.5"/>
    <n v="7.4"/>
    <x v="2"/>
    <s v="VENTA"/>
  </r>
  <r>
    <x v="173"/>
    <x v="2"/>
    <n v="2466"/>
    <n v="1.5"/>
    <n v="4.7"/>
    <n v="14.4"/>
    <x v="2"/>
    <s v="VENTA"/>
  </r>
  <r>
    <x v="123"/>
    <x v="11"/>
    <n v="2466"/>
    <n v="0.6"/>
    <n v="1.9"/>
    <n v="6.7"/>
    <x v="2"/>
    <s v="VENTA"/>
  </r>
  <r>
    <x v="126"/>
    <x v="11"/>
    <n v="2480"/>
    <n v="1.2"/>
    <n v="2.1"/>
    <n v="6.1"/>
    <x v="2"/>
    <s v="VENTA"/>
  </r>
  <r>
    <x v="127"/>
    <x v="11"/>
    <n v="2509"/>
    <n v="0.1"/>
    <n v="1.5"/>
    <n v="5.2"/>
    <x v="2"/>
    <s v="VENTA"/>
  </r>
  <r>
    <x v="176"/>
    <x v="2"/>
    <n v="2512"/>
    <n v="1.8"/>
    <n v="5"/>
    <n v="15.3"/>
    <x v="2"/>
    <s v="VENTA"/>
  </r>
  <r>
    <x v="129"/>
    <x v="11"/>
    <n v="2512"/>
    <n v="0.8"/>
    <n v="2.2000000000000002"/>
    <n v="4.3"/>
    <x v="2"/>
    <s v="VENTA"/>
  </r>
  <r>
    <x v="130"/>
    <x v="11"/>
    <n v="2533"/>
    <n v="0.5"/>
    <n v="1.8"/>
    <n v="3.7"/>
    <x v="2"/>
    <s v="VENTA"/>
  </r>
  <r>
    <x v="170"/>
    <x v="2"/>
    <n v="2542"/>
    <n v="1.2"/>
    <n v="4.7"/>
    <n v="16.8"/>
    <x v="2"/>
    <s v="VENTA"/>
  </r>
  <r>
    <x v="3"/>
    <x v="2"/>
    <n v="2546"/>
    <n v="0.1"/>
    <n v="3.2"/>
    <n v="16.8"/>
    <x v="2"/>
    <s v="VENTA"/>
  </r>
  <r>
    <x v="131"/>
    <x v="13"/>
    <n v="2546"/>
    <n v="0.9"/>
    <n v="1.5"/>
    <n v="3.1"/>
    <x v="2"/>
    <s v="VENTA"/>
  </r>
  <r>
    <x v="221"/>
    <x v="18"/>
    <n v="2547"/>
    <n v="2.6"/>
    <n v="5"/>
    <s v="n.d."/>
    <x v="2"/>
    <s v="VENTA"/>
  </r>
  <r>
    <x v="187"/>
    <x v="16"/>
    <n v="2553"/>
    <n v="0.2"/>
    <n v="0.7"/>
    <n v="2.7"/>
    <x v="2"/>
    <s v="VENTA"/>
  </r>
  <r>
    <x v="185"/>
    <x v="17"/>
    <n v="2557"/>
    <n v="0.7"/>
    <n v="0.3"/>
    <n v="2.5"/>
    <x v="2"/>
    <s v="VENTA"/>
  </r>
  <r>
    <x v="150"/>
    <x v="16"/>
    <n v="2561"/>
    <n v="0.3"/>
    <n v="0.6"/>
    <n v="2.6"/>
    <x v="2"/>
    <s v="VENTA"/>
  </r>
  <r>
    <x v="199"/>
    <x v="17"/>
    <n v="2565"/>
    <n v="0.1"/>
    <n v="1.8"/>
    <n v="3.7"/>
    <x v="2"/>
    <s v="VENTA"/>
  </r>
  <r>
    <x v="133"/>
    <x v="13"/>
    <n v="2569"/>
    <n v="0.4"/>
    <n v="1.2"/>
    <n v="2.4"/>
    <x v="2"/>
    <s v="VENTA"/>
  </r>
  <r>
    <x v="191"/>
    <x v="17"/>
    <n v="2569"/>
    <n v="0.2"/>
    <n v="1"/>
    <n v="2.8"/>
    <x v="2"/>
    <s v="VENTA"/>
  </r>
  <r>
    <x v="201"/>
    <x v="17"/>
    <n v="2569"/>
    <n v="1"/>
    <n v="2.1"/>
    <n v="3.8"/>
    <x v="2"/>
    <s v="VENTA"/>
  </r>
  <r>
    <x v="178"/>
    <x v="16"/>
    <n v="2575"/>
    <n v="0.5"/>
    <n v="0.7"/>
    <n v="0.3"/>
    <x v="2"/>
    <s v="VENTA"/>
  </r>
  <r>
    <x v="186"/>
    <x v="17"/>
    <n v="2575"/>
    <n v="0.2"/>
    <n v="0.2"/>
    <n v="3"/>
    <x v="2"/>
    <s v="VENTA"/>
  </r>
  <r>
    <x v="9"/>
    <x v="2"/>
    <n v="2577"/>
    <n v="1.2"/>
    <n v="2.6"/>
    <n v="17.2"/>
    <x v="2"/>
    <s v="VENTA"/>
  </r>
  <r>
    <x v="182"/>
    <x v="16"/>
    <n v="2578"/>
    <n v="0.1"/>
    <n v="0.3"/>
    <n v="0.5"/>
    <x v="2"/>
    <s v="VENTA"/>
  </r>
  <r>
    <x v="175"/>
    <x v="16"/>
    <n v="2578"/>
    <n v="0.7"/>
    <n v="0.8"/>
    <n v="2.6"/>
    <x v="2"/>
    <s v="VENTA"/>
  </r>
  <r>
    <x v="140"/>
    <x v="13"/>
    <n v="2579"/>
    <n v="0.2"/>
    <n v="1.7"/>
    <n v="0.9"/>
    <x v="2"/>
    <s v="VENTA"/>
  </r>
  <r>
    <x v="135"/>
    <x v="13"/>
    <n v="2585"/>
    <n v="0.6"/>
    <n v="2.2000000000000002"/>
    <n v="0.3"/>
    <x v="2"/>
    <s v="VENTA"/>
  </r>
  <r>
    <x v="174"/>
    <x v="16"/>
    <n v="2587"/>
    <n v="0.2"/>
    <n v="0.4"/>
    <n v="0.9"/>
    <x v="2"/>
    <s v="VENTA"/>
  </r>
  <r>
    <x v="167"/>
    <x v="16"/>
    <n v="2588"/>
    <n v="0"/>
    <n v="0"/>
    <n v="0.3"/>
    <x v="2"/>
    <s v="VENTA"/>
  </r>
  <r>
    <x v="168"/>
    <x v="16"/>
    <n v="2590"/>
    <n v="0.5"/>
    <n v="1.4"/>
    <n v="2"/>
    <x v="2"/>
    <s v="VENTA"/>
  </r>
  <r>
    <x v="222"/>
    <x v="18"/>
    <n v="2591"/>
    <n v="0.7"/>
    <n v="0.2"/>
    <s v="n.d."/>
    <x v="2"/>
    <s v="VENTA"/>
  </r>
  <r>
    <x v="180"/>
    <x v="16"/>
    <n v="2594"/>
    <n v="0.2"/>
    <n v="1.3"/>
    <n v="1.1000000000000001"/>
    <x v="2"/>
    <s v="VENTA"/>
  </r>
  <r>
    <x v="192"/>
    <x v="17"/>
    <n v="2596"/>
    <n v="0.6"/>
    <n v="1.8"/>
    <n v="3.9"/>
    <x v="2"/>
    <s v="VENTA"/>
  </r>
  <r>
    <x v="223"/>
    <x v="18"/>
    <n v="2596"/>
    <n v="1.9"/>
    <n v="6.1"/>
    <s v="n.d."/>
    <x v="2"/>
    <s v="VENTA"/>
  </r>
  <r>
    <x v="134"/>
    <x v="13"/>
    <n v="2600"/>
    <n v="0.9"/>
    <n v="1.6"/>
    <n v="1"/>
    <x v="2"/>
    <s v="VENTA"/>
  </r>
  <r>
    <x v="189"/>
    <x v="16"/>
    <n v="2603"/>
    <n v="0.9"/>
    <n v="0.6"/>
    <n v="1.3"/>
    <x v="2"/>
    <s v="VENTA"/>
  </r>
  <r>
    <x v="224"/>
    <x v="18"/>
    <n v="2610"/>
    <n v="0.9"/>
    <n v="2.5"/>
    <s v="n.d."/>
    <x v="2"/>
    <s v="VENTA"/>
  </r>
  <r>
    <x v="183"/>
    <x v="17"/>
    <n v="2611"/>
    <n v="0.5"/>
    <n v="1.3"/>
    <n v="4.5999999999999996"/>
    <x v="2"/>
    <s v="VENTA"/>
  </r>
  <r>
    <x v="225"/>
    <x v="18"/>
    <n v="2614"/>
    <n v="5.4"/>
    <s v="n.d."/>
    <s v="n.d."/>
    <x v="2"/>
    <s v="VENTA"/>
  </r>
  <r>
    <x v="138"/>
    <x v="13"/>
    <n v="2624"/>
    <n v="0.7"/>
    <n v="0.6"/>
    <n v="1.4"/>
    <x v="2"/>
    <s v="VENTA"/>
  </r>
  <r>
    <x v="160"/>
    <x v="13"/>
    <n v="2624"/>
    <n v="0.2"/>
    <n v="0.4"/>
    <n v="2.5"/>
    <x v="2"/>
    <s v="VENTA"/>
  </r>
  <r>
    <x v="190"/>
    <x v="17"/>
    <n v="2624"/>
    <n v="0.7"/>
    <n v="0.2"/>
    <n v="4"/>
    <x v="2"/>
    <s v="VENTA"/>
  </r>
  <r>
    <x v="194"/>
    <x v="17"/>
    <n v="2624"/>
    <n v="0"/>
    <n v="0.8"/>
    <n v="4"/>
    <x v="2"/>
    <s v="VENTA"/>
  </r>
  <r>
    <x v="195"/>
    <x v="14"/>
    <n v="2624"/>
    <n v="1.1000000000000001"/>
    <n v="1.5"/>
    <n v="5.0999999999999996"/>
    <x v="2"/>
    <s v="VENTA"/>
  </r>
  <r>
    <x v="204"/>
    <x v="18"/>
    <n v="2625"/>
    <n v="1.5"/>
    <n v="0.6"/>
    <s v="n.d."/>
    <x v="2"/>
    <s v="VENTA"/>
  </r>
  <r>
    <x v="181"/>
    <x v="16"/>
    <n v="2628"/>
    <n v="0.2"/>
    <n v="1.9"/>
    <n v="2.8"/>
    <x v="2"/>
    <s v="VENTA"/>
  </r>
  <r>
    <x v="193"/>
    <x v="17"/>
    <n v="2628"/>
    <n v="0.2"/>
    <n v="1"/>
    <n v="4.0999999999999996"/>
    <x v="2"/>
    <s v="VENTA"/>
  </r>
  <r>
    <x v="154"/>
    <x v="13"/>
    <n v="2630"/>
    <n v="0.1"/>
    <n v="1"/>
    <n v="3"/>
    <x v="2"/>
    <s v="VENTA"/>
  </r>
  <r>
    <x v="20"/>
    <x v="2"/>
    <n v="2633"/>
    <n v="2.2000000000000002"/>
    <n v="3.6"/>
    <n v="18.399999999999999"/>
    <x v="2"/>
    <s v="VENTA"/>
  </r>
  <r>
    <x v="184"/>
    <x v="16"/>
    <n v="2633"/>
    <n v="1.2"/>
    <n v="2.2999999999999998"/>
    <n v="2.2999999999999998"/>
    <x v="2"/>
    <s v="VENTA"/>
  </r>
  <r>
    <x v="226"/>
    <x v="18"/>
    <n v="2634"/>
    <n v="1.5"/>
    <n v="0.8"/>
    <s v="n.d."/>
    <x v="2"/>
    <s v="VENTA"/>
  </r>
  <r>
    <x v="165"/>
    <x v="13"/>
    <n v="2640"/>
    <n v="0.2"/>
    <n v="0.4"/>
    <n v="2"/>
    <x v="2"/>
    <s v="VENTA"/>
  </r>
  <r>
    <x v="144"/>
    <x v="13"/>
    <n v="2642"/>
    <n v="0"/>
    <n v="0.1"/>
    <n v="2.1"/>
    <x v="2"/>
    <s v="VENTA"/>
  </r>
  <r>
    <x v="149"/>
    <x v="13"/>
    <n v="2642"/>
    <n v="0.1"/>
    <n v="0.7"/>
    <n v="1.9"/>
    <x v="2"/>
    <s v="VENTA"/>
  </r>
  <r>
    <x v="197"/>
    <x v="17"/>
    <n v="2642"/>
    <n v="0.2"/>
    <n v="0.7"/>
    <n v="4.3"/>
    <x v="2"/>
    <s v="VENTA"/>
  </r>
  <r>
    <x v="202"/>
    <x v="14"/>
    <n v="2644"/>
    <n v="0.8"/>
    <n v="2.1"/>
    <n v="4.8"/>
    <x v="2"/>
    <s v="VENTA"/>
  </r>
  <r>
    <x v="166"/>
    <x v="13"/>
    <n v="2646"/>
    <n v="0.8"/>
    <n v="0.7"/>
    <n v="2.6"/>
    <x v="2"/>
    <s v="VENTA"/>
  </r>
  <r>
    <x v="198"/>
    <x v="17"/>
    <n v="2647"/>
    <n v="0.7"/>
    <n v="0.9"/>
    <n v="3.7"/>
    <x v="2"/>
    <s v="VENTA"/>
  </r>
  <r>
    <x v="200"/>
    <x v="14"/>
    <n v="2654"/>
    <n v="0.4"/>
    <n v="0.6"/>
    <n v="5.4"/>
    <x v="2"/>
    <s v="VENTA"/>
  </r>
  <r>
    <x v="7"/>
    <x v="2"/>
    <n v="2658"/>
    <n v="0.9"/>
    <n v="4.4000000000000004"/>
    <n v="18.399999999999999"/>
    <x v="2"/>
    <s v="VENTA"/>
  </r>
  <r>
    <x v="203"/>
    <x v="14"/>
    <n v="2665"/>
    <n v="0.2"/>
    <n v="2.6"/>
    <n v="3.2"/>
    <x v="2"/>
    <s v="VENTA"/>
  </r>
  <r>
    <x v="227"/>
    <x v="18"/>
    <n v="2666"/>
    <n v="2.9"/>
    <n v="1.2"/>
    <s v="n.d."/>
    <x v="2"/>
    <s v="VENTA"/>
  </r>
  <r>
    <x v="196"/>
    <x v="14"/>
    <n v="2670"/>
    <n v="1.1000000000000001"/>
    <n v="2.2999999999999998"/>
    <n v="3.3"/>
    <x v="2"/>
    <s v="VENTA"/>
  </r>
  <r>
    <x v="24"/>
    <x v="3"/>
    <n v="2677"/>
    <n v="0.7"/>
    <n v="3.9"/>
    <n v="18.100000000000001"/>
    <x v="2"/>
    <s v="VENTA"/>
  </r>
  <r>
    <x v="228"/>
    <x v="18"/>
    <n v="2682"/>
    <s v="n.d."/>
    <s v="n.d."/>
    <s v="n.d."/>
    <x v="2"/>
    <s v="VENTA"/>
  </r>
  <r>
    <x v="17"/>
    <x v="5"/>
    <n v="2695"/>
    <n v="0.8"/>
    <n v="1"/>
    <n v="1.4"/>
    <x v="2"/>
    <s v="VENTA"/>
  </r>
  <r>
    <x v="132"/>
    <x v="14"/>
    <n v="2700"/>
    <n v="1.3"/>
    <n v="2.1"/>
    <n v="3.3"/>
    <x v="2"/>
    <s v="VENTA"/>
  </r>
  <r>
    <x v="56"/>
    <x v="3"/>
    <n v="2701"/>
    <n v="1.2"/>
    <n v="1.2"/>
    <n v="6.1"/>
    <x v="2"/>
    <s v="VENTA"/>
  </r>
  <r>
    <x v="219"/>
    <x v="18"/>
    <n v="2702"/>
    <n v="1.2"/>
    <n v="1.3"/>
    <s v="n.d."/>
    <x v="2"/>
    <s v="VENTA"/>
  </r>
  <r>
    <x v="18"/>
    <x v="3"/>
    <n v="2705"/>
    <n v="1"/>
    <n v="2.7"/>
    <n v="17"/>
    <x v="2"/>
    <s v="VENTA"/>
  </r>
  <r>
    <x v="40"/>
    <x v="5"/>
    <n v="2710"/>
    <n v="0.5"/>
    <n v="0"/>
    <n v="1.2"/>
    <x v="2"/>
    <s v="VENTA"/>
  </r>
  <r>
    <x v="74"/>
    <x v="3"/>
    <n v="2711"/>
    <n v="0.4"/>
    <n v="1.1000000000000001"/>
    <n v="5.2"/>
    <x v="2"/>
    <s v="VENTA"/>
  </r>
  <r>
    <x v="21"/>
    <x v="5"/>
    <n v="2714"/>
    <n v="0.2"/>
    <n v="0.7"/>
    <n v="0.5"/>
    <x v="2"/>
    <s v="VENTA"/>
  </r>
  <r>
    <x v="32"/>
    <x v="5"/>
    <n v="2715"/>
    <n v="0.2"/>
    <n v="0"/>
    <n v="0.7"/>
    <x v="2"/>
    <s v="VENTA"/>
  </r>
  <r>
    <x v="33"/>
    <x v="5"/>
    <n v="2715"/>
    <n v="0.2"/>
    <n v="0.4"/>
    <n v="0.4"/>
    <x v="2"/>
    <s v="VENTA"/>
  </r>
  <r>
    <x v="22"/>
    <x v="5"/>
    <n v="2719"/>
    <n v="0.9"/>
    <n v="0.1"/>
    <n v="0.8"/>
    <x v="2"/>
    <s v="VENTA"/>
  </r>
  <r>
    <x v="16"/>
    <x v="5"/>
    <n v="2720"/>
    <n v="0"/>
    <n v="0.2"/>
    <n v="0.5"/>
    <x v="2"/>
    <s v="VENTA"/>
  </r>
  <r>
    <x v="44"/>
    <x v="5"/>
    <n v="2721"/>
    <n v="0"/>
    <n v="0.4"/>
    <n v="0.4"/>
    <x v="2"/>
    <s v="VENTA"/>
  </r>
  <r>
    <x v="37"/>
    <x v="5"/>
    <n v="2723"/>
    <n v="0.3"/>
    <n v="0"/>
    <n v="0"/>
    <x v="2"/>
    <s v="VENTA"/>
  </r>
  <r>
    <x v="72"/>
    <x v="3"/>
    <n v="2723"/>
    <n v="0.1"/>
    <n v="0.8"/>
    <n v="2.5"/>
    <x v="2"/>
    <s v="VENTA"/>
  </r>
  <r>
    <x v="6"/>
    <x v="3"/>
    <n v="2723"/>
    <n v="0.7"/>
    <n v="2.4"/>
    <n v="15.6"/>
    <x v="2"/>
    <s v="VENTA"/>
  </r>
  <r>
    <x v="71"/>
    <x v="3"/>
    <n v="2726"/>
    <n v="0.6"/>
    <n v="0.3"/>
    <n v="3.5"/>
    <x v="2"/>
    <s v="VENTA"/>
  </r>
  <r>
    <x v="23"/>
    <x v="5"/>
    <n v="2727"/>
    <n v="0.5"/>
    <n v="0.3"/>
    <n v="0.6"/>
    <x v="2"/>
    <s v="VENTA"/>
  </r>
  <r>
    <x v="205"/>
    <x v="19"/>
    <n v="2729"/>
    <n v="0"/>
    <n v="0.2"/>
    <n v="1.3"/>
    <x v="2"/>
    <s v="VENTA"/>
  </r>
  <r>
    <x v="210"/>
    <x v="19"/>
    <n v="2731"/>
    <n v="1.1000000000000001"/>
    <n v="4"/>
    <n v="1.8"/>
    <x v="2"/>
    <s v="VENTA"/>
  </r>
  <r>
    <x v="8"/>
    <x v="3"/>
    <n v="2733"/>
    <n v="0.4"/>
    <n v="2.1"/>
    <n v="14.2"/>
    <x v="2"/>
    <s v="VENTA"/>
  </r>
  <r>
    <x v="137"/>
    <x v="14"/>
    <n v="2733"/>
    <n v="1"/>
    <n v="0.2"/>
    <n v="0.8"/>
    <x v="2"/>
    <s v="VENTA"/>
  </r>
  <r>
    <x v="57"/>
    <x v="3"/>
    <n v="2734"/>
    <n v="0.3"/>
    <n v="0.1"/>
    <n v="7.5"/>
    <x v="2"/>
    <s v="VENTA"/>
  </r>
  <r>
    <x v="31"/>
    <x v="3"/>
    <n v="2734"/>
    <n v="0.1"/>
    <n v="0.4"/>
    <n v="10.8"/>
    <x v="2"/>
    <s v="VENTA"/>
  </r>
  <r>
    <x v="217"/>
    <x v="14"/>
    <n v="2734"/>
    <n v="1.1000000000000001"/>
    <n v="1.6"/>
    <n v="0.1"/>
    <x v="2"/>
    <s v="VENTA"/>
  </r>
  <r>
    <x v="14"/>
    <x v="3"/>
    <n v="2736"/>
    <n v="0.1"/>
    <n v="1.2"/>
    <n v="12.6"/>
    <x v="2"/>
    <s v="VENTA"/>
  </r>
  <r>
    <x v="153"/>
    <x v="14"/>
    <n v="2736"/>
    <n v="0.1"/>
    <n v="0.4"/>
    <n v="1.7"/>
    <x v="2"/>
    <s v="VENTA"/>
  </r>
  <r>
    <x v="207"/>
    <x v="18"/>
    <n v="2736"/>
    <n v="4.2"/>
    <n v="5.6"/>
    <s v="n.d."/>
    <x v="2"/>
    <s v="VENTA"/>
  </r>
  <r>
    <x v="218"/>
    <x v="14"/>
    <n v="2739"/>
    <n v="0.2"/>
    <n v="2.2999999999999998"/>
    <n v="0.4"/>
    <x v="2"/>
    <s v="VENTA"/>
  </r>
  <r>
    <x v="41"/>
    <x v="3"/>
    <n v="2742"/>
    <n v="0.3"/>
    <n v="0.3"/>
    <n v="9.1999999999999993"/>
    <x v="2"/>
    <s v="VENTA"/>
  </r>
  <r>
    <x v="188"/>
    <x v="14"/>
    <n v="2748"/>
    <n v="0.3"/>
    <n v="0.6"/>
    <n v="1"/>
    <x v="2"/>
    <s v="VENTA"/>
  </r>
  <r>
    <x v="216"/>
    <x v="19"/>
    <n v="2753"/>
    <n v="0.2"/>
    <n v="1.1000000000000001"/>
    <n v="3.2"/>
    <x v="2"/>
    <s v="VENTA"/>
  </r>
  <r>
    <x v="209"/>
    <x v="19"/>
    <n v="2754"/>
    <n v="0.5"/>
    <n v="0.9"/>
    <n v="6.1"/>
    <x v="2"/>
    <s v="VENTA"/>
  </r>
  <r>
    <x v="43"/>
    <x v="5"/>
    <n v="2757"/>
    <n v="1.1000000000000001"/>
    <n v="1.4"/>
    <n v="1.1000000000000001"/>
    <x v="2"/>
    <s v="VENTA"/>
  </r>
  <r>
    <x v="212"/>
    <x v="19"/>
    <n v="2759"/>
    <n v="1.2"/>
    <n v="0.2"/>
    <n v="6.5"/>
    <x v="2"/>
    <s v="VENTA"/>
  </r>
  <r>
    <x v="172"/>
    <x v="14"/>
    <n v="2760"/>
    <n v="0.4"/>
    <n v="0.9"/>
    <n v="0.3"/>
    <x v="2"/>
    <s v="VENTA"/>
  </r>
  <r>
    <x v="220"/>
    <x v="19"/>
    <n v="2764"/>
    <n v="1.4"/>
    <n v="0.4"/>
    <n v="2.2999999999999998"/>
    <x v="2"/>
    <s v="VENTA"/>
  </r>
  <r>
    <x v="229"/>
    <x v="18"/>
    <n v="2765"/>
    <n v="3.1"/>
    <s v="n.d."/>
    <s v="n.d."/>
    <x v="2"/>
    <s v="VENTA"/>
  </r>
  <r>
    <x v="208"/>
    <x v="19"/>
    <n v="2769"/>
    <n v="0.3"/>
    <n v="1.4"/>
    <n v="8.6999999999999993"/>
    <x v="2"/>
    <s v="VENTA"/>
  </r>
  <r>
    <x v="36"/>
    <x v="5"/>
    <n v="2774"/>
    <n v="0.6"/>
    <n v="2.2000000000000002"/>
    <n v="1.9"/>
    <x v="2"/>
    <s v="VENTA"/>
  </r>
  <r>
    <x v="206"/>
    <x v="19"/>
    <n v="2776"/>
    <n v="1.7"/>
    <n v="2.7"/>
    <n v="6.2"/>
    <x v="2"/>
    <s v="VENTA"/>
  </r>
  <r>
    <x v="215"/>
    <x v="19"/>
    <n v="2778"/>
    <n v="0.9"/>
    <n v="0.6"/>
    <n v="5.8"/>
    <x v="2"/>
    <s v="VENTA"/>
  </r>
  <r>
    <x v="213"/>
    <x v="19"/>
    <n v="2783"/>
    <n v="1"/>
    <n v="0.3"/>
    <n v="5.6"/>
    <x v="2"/>
    <s v="VENTA"/>
  </r>
  <r>
    <x v="59"/>
    <x v="6"/>
    <n v="2786"/>
    <n v="0.4"/>
    <n v="2.2000000000000002"/>
    <n v="2.8"/>
    <x v="2"/>
    <s v="VENTA"/>
  </r>
  <r>
    <x v="211"/>
    <x v="19"/>
    <n v="2794"/>
    <n v="0.4"/>
    <n v="0.9"/>
    <n v="7"/>
    <x v="2"/>
    <s v="VENTA"/>
  </r>
  <r>
    <x v="214"/>
    <x v="19"/>
    <n v="2805"/>
    <n v="1"/>
    <n v="1.6"/>
    <n v="2.5"/>
    <x v="2"/>
    <s v="VENTA"/>
  </r>
  <r>
    <x v="55"/>
    <x v="6"/>
    <n v="2808"/>
    <n v="0.8"/>
    <n v="1.8"/>
    <n v="3.4"/>
    <x v="2"/>
    <s v="VENTA"/>
  </r>
  <r>
    <x v="73"/>
    <x v="6"/>
    <n v="2823"/>
    <n v="0.5"/>
    <n v="1.8"/>
    <n v="3.7"/>
    <x v="2"/>
    <s v="VENTA"/>
  </r>
  <r>
    <x v="65"/>
    <x v="6"/>
    <n v="2826"/>
    <n v="0.1"/>
    <n v="1.4"/>
    <n v="3.8"/>
    <x v="2"/>
    <s v="VENTA"/>
  </r>
  <r>
    <x v="53"/>
    <x v="6"/>
    <n v="2855"/>
    <n v="1"/>
    <n v="1.7"/>
    <n v="5.0999999999999996"/>
    <x v="2"/>
    <s v="VENTA"/>
  </r>
  <r>
    <x v="47"/>
    <x v="6"/>
    <n v="2871"/>
    <n v="0.3"/>
    <n v="0.8"/>
    <n v="5.3"/>
    <x v="2"/>
    <s v="VENTA"/>
  </r>
  <r>
    <x v="38"/>
    <x v="6"/>
    <n v="2878"/>
    <n v="0.3"/>
    <n v="0.2"/>
    <n v="4.4000000000000004"/>
    <x v="2"/>
    <s v="VENTA"/>
  </r>
  <r>
    <x v="34"/>
    <x v="6"/>
    <n v="2880"/>
    <n v="0.1"/>
    <n v="0.2"/>
    <n v="6.1"/>
    <x v="2"/>
    <s v="VENTA"/>
  </r>
  <r>
    <x v="26"/>
    <x v="6"/>
    <n v="2883"/>
    <n v="0.4"/>
    <n v="1"/>
    <n v="6"/>
    <x v="2"/>
    <s v="VENTA"/>
  </r>
  <r>
    <x v="48"/>
    <x v="6"/>
    <n v="2885"/>
    <n v="1"/>
    <n v="2.2000000000000002"/>
    <n v="7.1"/>
    <x v="2"/>
    <s v="VENTA"/>
  </r>
  <r>
    <x v="39"/>
    <x v="6"/>
    <n v="2894"/>
    <n v="0.3"/>
    <n v="2.4"/>
    <n v="6.4"/>
    <x v="2"/>
    <s v="VENTA"/>
  </r>
  <r>
    <x v="52"/>
    <x v="6"/>
    <n v="2897"/>
    <n v="0.7"/>
    <n v="0.6"/>
    <n v="4.4000000000000004"/>
    <x v="2"/>
    <s v="VENTA"/>
  </r>
  <r>
    <x v="30"/>
    <x v="7"/>
    <n v="2922"/>
    <n v="0.9"/>
    <n v="1.8"/>
    <n v="4.9000000000000004"/>
    <x v="2"/>
    <s v="VENTA"/>
  </r>
  <r>
    <x v="29"/>
    <x v="7"/>
    <n v="2948"/>
    <n v="0.9"/>
    <n v="2.4"/>
    <n v="5"/>
    <x v="2"/>
    <s v="VENTA"/>
  </r>
  <r>
    <x v="28"/>
    <x v="7"/>
    <n v="2954"/>
    <n v="0.2"/>
    <n v="1.9"/>
    <n v="4.5999999999999996"/>
    <x v="2"/>
    <s v="VENTA"/>
  </r>
  <r>
    <x v="42"/>
    <x v="7"/>
    <n v="2971"/>
    <n v="0.6"/>
    <n v="1.7"/>
    <n v="5.0999999999999996"/>
    <x v="2"/>
    <s v="VENTA"/>
  </r>
  <r>
    <x v="64"/>
    <x v="7"/>
    <n v="2996"/>
    <n v="0.8"/>
    <n v="1.6"/>
    <n v="4.9000000000000004"/>
    <x v="2"/>
    <s v="VENTA"/>
  </r>
  <r>
    <x v="70"/>
    <x v="7"/>
    <n v="3013"/>
    <n v="0.6"/>
    <n v="2"/>
    <n v="4.4000000000000004"/>
    <x v="2"/>
    <s v="VENTA"/>
  </r>
  <r>
    <x v="76"/>
    <x v="7"/>
    <n v="3032"/>
    <n v="0.6"/>
    <n v="2"/>
    <n v="4.8"/>
    <x v="2"/>
    <s v="VENTA"/>
  </r>
  <r>
    <x v="78"/>
    <x v="7"/>
    <n v="3043"/>
    <n v="0.3"/>
    <n v="1"/>
    <n v="5.7"/>
    <x v="2"/>
    <s v="VENTA"/>
  </r>
  <r>
    <x v="81"/>
    <x v="7"/>
    <n v="3052"/>
    <n v="0.7"/>
    <n v="1.9"/>
    <n v="5.8"/>
    <x v="2"/>
    <s v="VENTA"/>
  </r>
  <r>
    <x v="79"/>
    <x v="7"/>
    <n v="3057"/>
    <n v="0.5"/>
    <n v="0.8"/>
    <n v="6.5"/>
    <x v="2"/>
    <s v="VENTA"/>
  </r>
  <r>
    <x v="15"/>
    <x v="4"/>
    <n v="3061"/>
    <n v="0"/>
    <n v="0.1"/>
    <n v="4.7"/>
    <x v="2"/>
    <s v="VENTA"/>
  </r>
  <r>
    <x v="35"/>
    <x v="7"/>
    <n v="3062"/>
    <n v="0.4"/>
    <n v="0.6"/>
    <n v="5.7"/>
    <x v="2"/>
    <s v="VENTA"/>
  </r>
  <r>
    <x v="75"/>
    <x v="7"/>
    <n v="3075"/>
    <n v="0.6"/>
    <n v="0.8"/>
    <n v="6.9"/>
    <x v="2"/>
    <s v="VENTA"/>
  </r>
  <r>
    <x v="77"/>
    <x v="4"/>
    <n v="3083"/>
    <n v="0.7"/>
    <n v="0.3"/>
    <n v="4.5999999999999996"/>
    <x v="2"/>
    <s v="VENTA"/>
  </r>
  <r>
    <x v="80"/>
    <x v="4"/>
    <n v="3111"/>
    <n v="0.9"/>
    <n v="1.6"/>
    <n v="5.3"/>
    <x v="2"/>
    <s v="VENTA"/>
  </r>
  <r>
    <x v="92"/>
    <x v="4"/>
    <n v="3124"/>
    <n v="0.3"/>
    <n v="1.3"/>
    <n v="4.3"/>
    <x v="2"/>
    <s v="VENTA"/>
  </r>
  <r>
    <x v="105"/>
    <x v="4"/>
    <n v="3129"/>
    <n v="0.3"/>
    <n v="0.4"/>
    <n v="2.8"/>
    <x v="2"/>
    <s v="VENTA"/>
  </r>
  <r>
    <x v="85"/>
    <x v="4"/>
    <n v="3134"/>
    <n v="0.7"/>
    <n v="2.4"/>
    <n v="5.5"/>
    <x v="2"/>
    <s v="VENTA"/>
  </r>
  <r>
    <x v="106"/>
    <x v="4"/>
    <n v="3139"/>
    <n v="0.1"/>
    <n v="0.5"/>
    <n v="2.9"/>
    <x v="2"/>
    <s v="VENTA"/>
  </r>
  <r>
    <x v="101"/>
    <x v="4"/>
    <n v="3142"/>
    <n v="0.6"/>
    <n v="1"/>
    <n v="4.3"/>
    <x v="2"/>
    <s v="VENTA"/>
  </r>
  <r>
    <x v="104"/>
    <x v="4"/>
    <n v="3143"/>
    <n v="0"/>
    <n v="0.3"/>
    <n v="3.7"/>
    <x v="2"/>
    <s v="VENTA"/>
  </r>
  <r>
    <x v="103"/>
    <x v="4"/>
    <n v="3152"/>
    <n v="0.7"/>
    <n v="0.3"/>
    <n v="3.1"/>
    <x v="2"/>
    <s v="VENTA"/>
  </r>
  <r>
    <x v="91"/>
    <x v="4"/>
    <n v="3170"/>
    <n v="0.6"/>
    <n v="1"/>
    <n v="3.1"/>
    <x v="2"/>
    <s v="VENTA"/>
  </r>
  <r>
    <x v="97"/>
    <x v="4"/>
    <n v="3208"/>
    <n v="1.2"/>
    <n v="2.5"/>
    <n v="4.8"/>
    <x v="2"/>
    <s v="VENTA"/>
  </r>
  <r>
    <x v="95"/>
    <x v="10"/>
    <n v="3247"/>
    <n v="1.2"/>
    <n v="3"/>
    <n v="6.1"/>
    <x v="2"/>
    <s v="VENTA"/>
  </r>
  <r>
    <x v="89"/>
    <x v="10"/>
    <n v="3292"/>
    <n v="1.4"/>
    <n v="3.8"/>
    <n v="6.8"/>
    <x v="2"/>
    <s v="VENTA"/>
  </r>
  <r>
    <x v="88"/>
    <x v="10"/>
    <n v="3331"/>
    <n v="1.2"/>
    <n v="3.8"/>
    <n v="7.1"/>
    <x v="2"/>
    <s v="VENTA"/>
  </r>
  <r>
    <x v="90"/>
    <x v="10"/>
    <n v="3367"/>
    <n v="1.1000000000000001"/>
    <n v="3.7"/>
    <n v="7.4"/>
    <x v="2"/>
    <s v="VENTA"/>
  </r>
  <r>
    <x v="94"/>
    <x v="10"/>
    <n v="3406"/>
    <n v="1.1000000000000001"/>
    <n v="3.4"/>
    <n v="9"/>
    <x v="2"/>
    <s v="VENTA"/>
  </r>
  <r>
    <x v="98"/>
    <x v="10"/>
    <n v="3440"/>
    <n v="1"/>
    <n v="3.3"/>
    <n v="9.5"/>
    <x v="2"/>
    <s v="VENTA"/>
  </r>
  <r>
    <x v="96"/>
    <x v="10"/>
    <n v="3504"/>
    <n v="1.8"/>
    <n v="4.0999999999999996"/>
    <n v="11.5"/>
    <x v="2"/>
    <s v="VENTA"/>
  </r>
  <r>
    <x v="99"/>
    <x v="10"/>
    <n v="3554"/>
    <n v="1.4"/>
    <n v="4.4000000000000004"/>
    <n v="13.2"/>
    <x v="2"/>
    <s v="VENTA"/>
  </r>
  <r>
    <x v="112"/>
    <x v="10"/>
    <n v="3569"/>
    <n v="0.4"/>
    <n v="3.7"/>
    <n v="14.1"/>
    <x v="2"/>
    <s v="VENTA"/>
  </r>
  <r>
    <x v="118"/>
    <x v="10"/>
    <n v="3638"/>
    <n v="1.9"/>
    <n v="3.8"/>
    <n v="15.4"/>
    <x v="2"/>
    <s v="VENTA"/>
  </r>
  <r>
    <x v="125"/>
    <x v="10"/>
    <n v="3712"/>
    <n v="2"/>
    <n v="4.4000000000000004"/>
    <n v="17.100000000000001"/>
    <x v="2"/>
    <s v="VENTA"/>
  </r>
  <r>
    <x v="128"/>
    <x v="10"/>
    <n v="3771"/>
    <n v="1.6"/>
    <n v="5.7"/>
    <n v="17.5"/>
    <x v="2"/>
    <s v="VENTA"/>
  </r>
  <r>
    <x v="124"/>
    <x v="12"/>
    <n v="3851"/>
    <n v="2.1"/>
    <n v="5.8"/>
    <n v="18.600000000000001"/>
    <x v="2"/>
    <s v="VENTA"/>
  </r>
  <r>
    <x v="121"/>
    <x v="12"/>
    <n v="3949"/>
    <n v="2.5"/>
    <n v="6.4"/>
    <n v="19.899999999999999"/>
    <x v="2"/>
    <s v="VENTA"/>
  </r>
  <r>
    <x v="145"/>
    <x v="15"/>
    <n v="948"/>
    <n v="1.1000000000000001"/>
    <n v="2.2000000000000002"/>
    <n v="1.5"/>
    <x v="0"/>
    <s v="VENTA"/>
  </r>
  <r>
    <x v="142"/>
    <x v="2"/>
    <n v="951"/>
    <n v="0.2"/>
    <n v="1.5"/>
    <n v="1.1000000000000001"/>
    <x v="0"/>
    <s v="VENTA"/>
  </r>
  <r>
    <x v="146"/>
    <x v="15"/>
    <n v="959"/>
    <n v="0.6"/>
    <n v="0.7"/>
    <n v="0.5"/>
    <x v="0"/>
    <s v="VENTA"/>
  </r>
  <r>
    <x v="155"/>
    <x v="15"/>
    <n v="959"/>
    <n v="2.9"/>
    <n v="0.5"/>
    <n v="4.5999999999999996"/>
    <x v="0"/>
    <s v="VENTA"/>
  </r>
  <r>
    <x v="143"/>
    <x v="15"/>
    <n v="960"/>
    <n v="0.1"/>
    <n v="2.6"/>
    <n v="3.6"/>
    <x v="0"/>
    <s v="VENTA"/>
  </r>
  <r>
    <x v="164"/>
    <x v="15"/>
    <n v="961"/>
    <n v="0.2"/>
    <n v="0.9"/>
    <n v="4.7"/>
    <x v="0"/>
    <s v="VENTA"/>
  </r>
  <r>
    <x v="170"/>
    <x v="2"/>
    <n v="962"/>
    <n v="0.7"/>
    <n v="1.8"/>
    <n v="0.4"/>
    <x v="0"/>
    <s v="VENTA"/>
  </r>
  <r>
    <x v="162"/>
    <x v="0"/>
    <n v="962"/>
    <n v="0.1"/>
    <n v="0.8"/>
    <n v="4.8"/>
    <x v="0"/>
    <s v="VENTA"/>
  </r>
  <r>
    <x v="161"/>
    <x v="0"/>
    <n v="963"/>
    <n v="0.6"/>
    <n v="2.1"/>
    <n v="4.4000000000000004"/>
    <x v="0"/>
    <s v="VENTA"/>
  </r>
  <r>
    <x v="171"/>
    <x v="15"/>
    <n v="964"/>
    <n v="0.3"/>
    <n v="0.1"/>
    <n v="5.2"/>
    <x v="0"/>
    <s v="VENTA"/>
  </r>
  <r>
    <x v="136"/>
    <x v="15"/>
    <n v="965"/>
    <n v="0.4"/>
    <n v="0.9"/>
    <n v="0.4"/>
    <x v="0"/>
    <s v="VENTA"/>
  </r>
  <r>
    <x v="141"/>
    <x v="15"/>
    <n v="966"/>
    <n v="0.8"/>
    <n v="0.8"/>
    <n v="1.8"/>
    <x v="0"/>
    <s v="VENTA"/>
  </r>
  <r>
    <x v="176"/>
    <x v="2"/>
    <n v="969"/>
    <n v="0.5"/>
    <n v="1.3"/>
    <n v="0.5"/>
    <x v="0"/>
    <s v="VENTA"/>
  </r>
  <r>
    <x v="148"/>
    <x v="2"/>
    <n v="970"/>
    <n v="2"/>
    <n v="1.1000000000000001"/>
    <n v="0.6"/>
    <x v="0"/>
    <s v="VENTA"/>
  </r>
  <r>
    <x v="139"/>
    <x v="15"/>
    <n v="970"/>
    <n v="0.3"/>
    <n v="1"/>
    <n v="0.1"/>
    <x v="0"/>
    <s v="VENTA"/>
  </r>
  <r>
    <x v="157"/>
    <x v="0"/>
    <n v="970"/>
    <n v="0"/>
    <n v="2.9"/>
    <n v="3.5"/>
    <x v="0"/>
    <s v="VENTA"/>
  </r>
  <r>
    <x v="151"/>
    <x v="0"/>
    <n v="970"/>
    <n v="1.4"/>
    <n v="2.6"/>
    <n v="3.6"/>
    <x v="0"/>
    <s v="VENTA"/>
  </r>
  <r>
    <x v="173"/>
    <x v="2"/>
    <n v="974"/>
    <n v="0.6"/>
    <n v="0.3"/>
    <n v="1.5"/>
    <x v="0"/>
    <s v="VENTA"/>
  </r>
  <r>
    <x v="147"/>
    <x v="15"/>
    <n v="974"/>
    <n v="1.5"/>
    <n v="1.4"/>
    <n v="2.5"/>
    <x v="0"/>
    <s v="VENTA"/>
  </r>
  <r>
    <x v="159"/>
    <x v="2"/>
    <n v="977"/>
    <n v="0.8"/>
    <n v="3"/>
    <n v="0.8"/>
    <x v="0"/>
    <s v="VENTA"/>
  </r>
  <r>
    <x v="158"/>
    <x v="2"/>
    <n v="979"/>
    <n v="0.2"/>
    <n v="1"/>
    <n v="2.1"/>
    <x v="0"/>
    <s v="VENTA"/>
  </r>
  <r>
    <x v="163"/>
    <x v="2"/>
    <n v="981"/>
    <n v="0.4"/>
    <n v="3.2"/>
    <n v="0.6"/>
    <x v="0"/>
    <s v="VENTA"/>
  </r>
  <r>
    <x v="152"/>
    <x v="0"/>
    <n v="984"/>
    <n v="1.5"/>
    <n v="2.1"/>
    <n v="2.8"/>
    <x v="0"/>
    <s v="VENTA"/>
  </r>
  <r>
    <x v="179"/>
    <x v="15"/>
    <n v="985"/>
    <n v="2.2000000000000002"/>
    <n v="2.4"/>
    <n v="2.7"/>
    <x v="0"/>
    <s v="VENTA"/>
  </r>
  <r>
    <x v="177"/>
    <x v="15"/>
    <n v="988"/>
    <n v="0.3"/>
    <n v="2.8"/>
    <n v="2.6"/>
    <x v="0"/>
    <s v="VENTA"/>
  </r>
  <r>
    <x v="156"/>
    <x v="0"/>
    <n v="996"/>
    <n v="0.9"/>
    <n v="1.6"/>
    <n v="3.8"/>
    <x v="0"/>
    <s v="VENTA"/>
  </r>
  <r>
    <x v="169"/>
    <x v="0"/>
    <n v="999"/>
    <n v="0.3"/>
    <n v="1.5"/>
    <n v="3"/>
    <x v="0"/>
    <s v="VENT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2">
  <r>
    <x v="0"/>
    <x v="0"/>
    <n v="11.6"/>
    <s v="n.d."/>
    <s v="n.d."/>
    <s v="n.d."/>
    <x v="0"/>
    <s v="ALQUILER"/>
  </r>
  <r>
    <x v="1"/>
    <x v="0"/>
    <n v="11.9"/>
    <n v="2.4"/>
    <s v="n.d."/>
    <s v="n.d."/>
    <x v="0"/>
    <s v="ALQUILER"/>
  </r>
  <r>
    <x v="2"/>
    <x v="0"/>
    <n v="11.4"/>
    <n v="4"/>
    <s v="n.d."/>
    <s v="n.d."/>
    <x v="0"/>
    <s v="ALQUILER"/>
  </r>
  <r>
    <x v="3"/>
    <x v="0"/>
    <n v="11.5"/>
    <n v="0.2"/>
    <n v="1.5"/>
    <s v="n.d."/>
    <x v="0"/>
    <s v="ALQUILER"/>
  </r>
  <r>
    <x v="4"/>
    <x v="0"/>
    <n v="11.4"/>
    <n v="0.4"/>
    <n v="4.2"/>
    <s v="n.d."/>
    <x v="0"/>
    <s v="ALQUILER"/>
  </r>
  <r>
    <x v="5"/>
    <x v="0"/>
    <n v="11.5"/>
    <n v="1"/>
    <n v="0.8"/>
    <s v="n.d."/>
    <x v="0"/>
    <s v="ALQUILER"/>
  </r>
  <r>
    <x v="6"/>
    <x v="0"/>
    <n v="11"/>
    <n v="4.9000000000000004"/>
    <n v="4.3"/>
    <s v="n.d."/>
    <x v="0"/>
    <s v="ALQUILER"/>
  </r>
  <r>
    <x v="7"/>
    <x v="0"/>
    <n v="11.1"/>
    <n v="0.9"/>
    <n v="3.1"/>
    <s v="n.d."/>
    <x v="0"/>
    <s v="ALQUILER"/>
  </r>
  <r>
    <x v="8"/>
    <x v="0"/>
    <n v="10.7"/>
    <n v="3.3"/>
    <n v="7.2"/>
    <s v="n.d."/>
    <x v="0"/>
    <s v="ALQUILER"/>
  </r>
  <r>
    <x v="9"/>
    <x v="1"/>
    <n v="11"/>
    <n v="2.7"/>
    <n v="0.2"/>
    <s v="n.d."/>
    <x v="0"/>
    <s v="ALQUILER"/>
  </r>
  <r>
    <x v="10"/>
    <x v="1"/>
    <n v="11.7"/>
    <n v="6.1"/>
    <n v="5.4"/>
    <s v="n.d."/>
    <x v="0"/>
    <s v="ALQUILER"/>
  </r>
  <r>
    <x v="11"/>
    <x v="1"/>
    <n v="11.4"/>
    <n v="2.6"/>
    <n v="6.1"/>
    <s v="n.d."/>
    <x v="0"/>
    <s v="ALQUILER"/>
  </r>
  <r>
    <x v="12"/>
    <x v="1"/>
    <n v="11"/>
    <n v="2.8"/>
    <n v="0.4"/>
    <n v="5.2"/>
    <x v="0"/>
    <s v="ALQUILER"/>
  </r>
  <r>
    <x v="13"/>
    <x v="1"/>
    <n v="10.8"/>
    <n v="2.4"/>
    <n v="7.6"/>
    <n v="9.6"/>
    <x v="0"/>
    <s v="ALQUILER"/>
  </r>
  <r>
    <x v="14"/>
    <x v="1"/>
    <n v="11"/>
    <n v="2.2000000000000002"/>
    <n v="3"/>
    <n v="3.7"/>
    <x v="0"/>
    <s v="ALQUILER"/>
  </r>
  <r>
    <x v="14"/>
    <x v="1"/>
    <n v="8.5"/>
    <s v="n.d."/>
    <s v="n.d."/>
    <s v="n.d."/>
    <x v="1"/>
    <s v="ALQUILER"/>
  </r>
  <r>
    <x v="15"/>
    <x v="1"/>
    <n v="11.3"/>
    <n v="3"/>
    <n v="2.8"/>
    <n v="1"/>
    <x v="0"/>
    <s v="ALQUILER"/>
  </r>
  <r>
    <x v="15"/>
    <x v="1"/>
    <n v="8.1999999999999993"/>
    <n v="3.4"/>
    <s v="n.d."/>
    <s v="n.d."/>
    <x v="1"/>
    <s v="ALQUILER"/>
  </r>
  <r>
    <x v="16"/>
    <x v="1"/>
    <n v="11.1"/>
    <n v="2.6"/>
    <n v="2.6"/>
    <n v="3.2"/>
    <x v="0"/>
    <s v="ALQUILER"/>
  </r>
  <r>
    <x v="16"/>
    <x v="1"/>
    <n v="8"/>
    <n v="2.6"/>
    <s v="n.d."/>
    <s v="n.d."/>
    <x v="1"/>
    <s v="ALQUILER"/>
  </r>
  <r>
    <x v="17"/>
    <x v="1"/>
    <n v="11.3"/>
    <n v="2"/>
    <n v="2.4"/>
    <n v="2.2000000000000002"/>
    <x v="0"/>
    <s v="ALQUILER"/>
  </r>
  <r>
    <x v="17"/>
    <x v="1"/>
    <n v="7.9"/>
    <n v="0.8"/>
    <n v="6.6"/>
    <s v="n.d."/>
    <x v="1"/>
    <s v="ALQUILER"/>
  </r>
  <r>
    <x v="18"/>
    <x v="1"/>
    <n v="11.4"/>
    <n v="0.7"/>
    <n v="0.1"/>
    <n v="3.6"/>
    <x v="0"/>
    <s v="ALQUILER"/>
  </r>
  <r>
    <x v="18"/>
    <x v="1"/>
    <n v="8"/>
    <n v="0.8"/>
    <n v="2.6"/>
    <s v="n.d."/>
    <x v="1"/>
    <s v="ALQUILER"/>
  </r>
  <r>
    <x v="19"/>
    <x v="1"/>
    <n v="11.3"/>
    <n v="0.2"/>
    <n v="2.5"/>
    <n v="2.5"/>
    <x v="0"/>
    <s v="ALQUILER"/>
  </r>
  <r>
    <x v="19"/>
    <x v="1"/>
    <n v="8.1"/>
    <n v="1.6"/>
    <n v="1.6"/>
    <s v="n.d."/>
    <x v="1"/>
    <s v="ALQUILER"/>
  </r>
  <r>
    <x v="20"/>
    <x v="1"/>
    <n v="11.2"/>
    <n v="1.4"/>
    <n v="0.9"/>
    <n v="4.4000000000000004"/>
    <x v="0"/>
    <s v="ALQUILER"/>
  </r>
  <r>
    <x v="20"/>
    <x v="1"/>
    <n v="7.9"/>
    <n v="2.8"/>
    <n v="0.5"/>
    <s v="n.d."/>
    <x v="1"/>
    <s v="ALQUILER"/>
  </r>
  <r>
    <x v="21"/>
    <x v="2"/>
    <n v="11.1"/>
    <n v="1.1000000000000001"/>
    <n v="2.7"/>
    <n v="0.6"/>
    <x v="0"/>
    <s v="ALQUILER"/>
  </r>
  <r>
    <x v="21"/>
    <x v="2"/>
    <n v="8.1"/>
    <n v="2.1"/>
    <n v="0.8"/>
    <s v="n.d."/>
    <x v="1"/>
    <s v="ALQUILER"/>
  </r>
  <r>
    <x v="22"/>
    <x v="2"/>
    <n v="11"/>
    <n v="0.8"/>
    <n v="3.3"/>
    <n v="6"/>
    <x v="0"/>
    <s v="ALQUILER"/>
  </r>
  <r>
    <x v="22"/>
    <x v="2"/>
    <n v="7.8"/>
    <n v="3.2"/>
    <n v="4"/>
    <s v="n.d."/>
    <x v="1"/>
    <s v="ALQUILER"/>
  </r>
  <r>
    <x v="23"/>
    <x v="2"/>
    <n v="11.1"/>
    <n v="1"/>
    <n v="0.9"/>
    <n v="2.4"/>
    <x v="0"/>
    <s v="ALQUILER"/>
  </r>
  <r>
    <x v="23"/>
    <x v="2"/>
    <n v="7.4"/>
    <n v="4.8"/>
    <n v="6"/>
    <s v="n.d."/>
    <x v="1"/>
    <s v="ALQUILER"/>
  </r>
  <r>
    <x v="24"/>
    <x v="2"/>
    <n v="11"/>
    <n v="0.7"/>
    <n v="0.4"/>
    <n v="0.3"/>
    <x v="0"/>
    <s v="ALQUILER"/>
  </r>
  <r>
    <x v="24"/>
    <x v="2"/>
    <n v="7.3"/>
    <n v="2.1"/>
    <n v="9.8000000000000007"/>
    <s v="n.d."/>
    <x v="1"/>
    <s v="ALQUILER"/>
  </r>
  <r>
    <x v="25"/>
    <x v="2"/>
    <n v="10.9"/>
    <n v="0.7"/>
    <n v="0.4"/>
    <n v="1.4"/>
    <x v="0"/>
    <s v="ALQUILER"/>
  </r>
  <r>
    <x v="25"/>
    <x v="2"/>
    <n v="7.3"/>
    <n v="0.7"/>
    <n v="6.1"/>
    <s v="n.d."/>
    <x v="1"/>
    <s v="ALQUILER"/>
  </r>
  <r>
    <x v="26"/>
    <x v="2"/>
    <n v="10.9"/>
    <n v="0.2"/>
    <n v="1.6"/>
    <n v="1"/>
    <x v="0"/>
    <s v="ALQUILER"/>
  </r>
  <r>
    <x v="26"/>
    <x v="2"/>
    <n v="7.2"/>
    <n v="2"/>
    <n v="3.4"/>
    <n v="15.6"/>
    <x v="1"/>
    <s v="ALQUILER"/>
  </r>
  <r>
    <x v="27"/>
    <x v="2"/>
    <n v="11"/>
    <n v="1"/>
    <n v="0.1"/>
    <n v="3"/>
    <x v="0"/>
    <s v="ALQUILER"/>
  </r>
  <r>
    <x v="27"/>
    <x v="2"/>
    <n v="7.2"/>
    <n v="0.3"/>
    <n v="1"/>
    <n v="12.4"/>
    <x v="1"/>
    <s v="ALQUILER"/>
  </r>
  <r>
    <x v="28"/>
    <x v="2"/>
    <n v="11"/>
    <n v="0.5"/>
    <n v="0.3"/>
    <n v="0.9"/>
    <x v="0"/>
    <s v="ALQUILER"/>
  </r>
  <r>
    <x v="28"/>
    <x v="2"/>
    <n v="7.3"/>
    <n v="1.6"/>
    <n v="0.2"/>
    <n v="8.6"/>
    <x v="1"/>
    <s v="ALQUILER"/>
  </r>
  <r>
    <x v="29"/>
    <x v="2"/>
    <n v="11"/>
    <n v="0.3"/>
    <n v="0.8"/>
    <n v="2.6"/>
    <x v="0"/>
    <s v="ALQUILER"/>
  </r>
  <r>
    <x v="29"/>
    <x v="2"/>
    <n v="7.3"/>
    <n v="0.7"/>
    <n v="1.2"/>
    <n v="8.6"/>
    <x v="1"/>
    <s v="ALQUILER"/>
  </r>
  <r>
    <x v="30"/>
    <x v="2"/>
    <n v="11.1"/>
    <n v="1"/>
    <n v="0.8"/>
    <n v="2.2999999999999998"/>
    <x v="0"/>
    <s v="ALQUILER"/>
  </r>
  <r>
    <x v="30"/>
    <x v="2"/>
    <n v="7.3"/>
    <n v="0.1"/>
    <n v="1"/>
    <n v="9.1999999999999993"/>
    <x v="1"/>
    <s v="ALQUILER"/>
  </r>
  <r>
    <x v="31"/>
    <x v="2"/>
    <n v="11.2"/>
    <n v="0.5"/>
    <n v="1.8"/>
    <n v="1.6"/>
    <x v="0"/>
    <s v="ALQUILER"/>
  </r>
  <r>
    <x v="31"/>
    <x v="2"/>
    <n v="7.2"/>
    <n v="0.4"/>
    <n v="1"/>
    <n v="11"/>
    <x v="1"/>
    <s v="ALQUILER"/>
  </r>
  <r>
    <x v="32"/>
    <x v="2"/>
    <n v="11.1"/>
    <n v="0.8"/>
    <n v="0.7"/>
    <n v="1"/>
    <x v="0"/>
    <s v="ALQUILER"/>
  </r>
  <r>
    <x v="32"/>
    <x v="2"/>
    <n v="7.2"/>
    <n v="0.3"/>
    <n v="0.6"/>
    <n v="8.6999999999999993"/>
    <x v="1"/>
    <s v="ALQUILER"/>
  </r>
  <r>
    <x v="33"/>
    <x v="3"/>
    <n v="11"/>
    <n v="0.9"/>
    <n v="1.2"/>
    <n v="0.8"/>
    <x v="0"/>
    <s v="ALQUILER"/>
  </r>
  <r>
    <x v="33"/>
    <x v="3"/>
    <n v="7.3"/>
    <n v="1.7"/>
    <n v="1"/>
    <n v="9"/>
    <x v="1"/>
    <s v="ALQUILER"/>
  </r>
  <r>
    <x v="34"/>
    <x v="3"/>
    <n v="10.9"/>
    <n v="0.5"/>
    <n v="2.2000000000000002"/>
    <n v="0.6"/>
    <x v="0"/>
    <s v="ALQUILER"/>
  </r>
  <r>
    <x v="34"/>
    <x v="3"/>
    <n v="7.4"/>
    <n v="0.5"/>
    <n v="1.9"/>
    <n v="5.5"/>
    <x v="1"/>
    <s v="ALQUILER"/>
  </r>
  <r>
    <x v="35"/>
    <x v="3"/>
    <n v="11"/>
    <n v="0.4"/>
    <n v="1"/>
    <n v="1.1000000000000001"/>
    <x v="0"/>
    <s v="ALQUILER"/>
  </r>
  <r>
    <x v="35"/>
    <x v="3"/>
    <n v="7.4"/>
    <n v="0.2"/>
    <n v="2"/>
    <n v="0.9"/>
    <x v="1"/>
    <s v="ALQUILER"/>
  </r>
  <r>
    <x v="36"/>
    <x v="3"/>
    <n v="10.9"/>
    <n v="0.4"/>
    <n v="0.5"/>
    <n v="0.9"/>
    <x v="0"/>
    <s v="ALQUILER"/>
  </r>
  <r>
    <x v="36"/>
    <x v="3"/>
    <n v="7.4"/>
    <n v="0.8"/>
    <n v="1.1000000000000001"/>
    <n v="2"/>
    <x v="1"/>
    <s v="ALQUILER"/>
  </r>
  <r>
    <x v="37"/>
    <x v="3"/>
    <n v="10.9"/>
    <n v="0.3"/>
    <n v="0.3"/>
    <n v="0.5"/>
    <x v="0"/>
    <s v="ALQUILER"/>
  </r>
  <r>
    <x v="37"/>
    <x v="3"/>
    <n v="7.4"/>
    <n v="0"/>
    <n v="0.6"/>
    <n v="1.3"/>
    <x v="1"/>
    <s v="ALQUILER"/>
  </r>
  <r>
    <x v="38"/>
    <x v="3"/>
    <n v="10.8"/>
    <n v="0.2"/>
    <n v="1"/>
    <n v="0.5"/>
    <x v="0"/>
    <s v="ALQUILER"/>
  </r>
  <r>
    <x v="38"/>
    <x v="3"/>
    <n v="7.4"/>
    <n v="0.3"/>
    <n v="1.1000000000000001"/>
    <n v="3.7"/>
    <x v="1"/>
    <s v="ALQUILER"/>
  </r>
  <r>
    <x v="39"/>
    <x v="3"/>
    <n v="10.9"/>
    <n v="0.5"/>
    <n v="0"/>
    <n v="1"/>
    <x v="0"/>
    <s v="ALQUILER"/>
  </r>
  <r>
    <x v="39"/>
    <x v="3"/>
    <n v="5.5"/>
    <s v="n.d."/>
    <s v="n.d."/>
    <s v="n.d."/>
    <x v="2"/>
    <s v="ALQUILER"/>
  </r>
  <r>
    <x v="39"/>
    <x v="3"/>
    <n v="7.4"/>
    <n v="0.3"/>
    <n v="0"/>
    <n v="3"/>
    <x v="1"/>
    <s v="ALQUILER"/>
  </r>
  <r>
    <x v="40"/>
    <x v="3"/>
    <n v="11"/>
    <n v="0.7"/>
    <n v="0.9"/>
    <n v="0.2"/>
    <x v="0"/>
    <s v="ALQUILER"/>
  </r>
  <r>
    <x v="40"/>
    <x v="3"/>
    <n v="5.6"/>
    <n v="0.4"/>
    <s v="n.d."/>
    <s v="n.d."/>
    <x v="2"/>
    <s v="ALQUILER"/>
  </r>
  <r>
    <x v="40"/>
    <x v="3"/>
    <n v="7.6"/>
    <n v="2.2000000000000002"/>
    <n v="2.2000000000000002"/>
    <n v="3.6"/>
    <x v="1"/>
    <s v="ALQUILER"/>
  </r>
  <r>
    <x v="41"/>
    <x v="3"/>
    <n v="11.1"/>
    <n v="1"/>
    <n v="2.1"/>
    <n v="0.8"/>
    <x v="0"/>
    <s v="ALQUILER"/>
  </r>
  <r>
    <x v="41"/>
    <x v="3"/>
    <n v="5.7"/>
    <n v="1.7"/>
    <s v="n.d."/>
    <s v="n.d."/>
    <x v="2"/>
    <s v="ALQUILER"/>
  </r>
  <r>
    <x v="41"/>
    <x v="3"/>
    <n v="7.6"/>
    <n v="0.2"/>
    <n v="2.1"/>
    <n v="4.5999999999999996"/>
    <x v="1"/>
    <s v="ALQUILER"/>
  </r>
  <r>
    <x v="42"/>
    <x v="3"/>
    <n v="11.2"/>
    <n v="0.7"/>
    <n v="2.4"/>
    <n v="0.6"/>
    <x v="0"/>
    <s v="ALQUILER"/>
  </r>
  <r>
    <x v="42"/>
    <x v="3"/>
    <n v="5.8"/>
    <n v="2.7"/>
    <n v="4.8"/>
    <s v="n.d."/>
    <x v="2"/>
    <s v="ALQUILER"/>
  </r>
  <r>
    <x v="42"/>
    <x v="3"/>
    <n v="7.5"/>
    <n v="0.9"/>
    <n v="1.5"/>
    <n v="3.6"/>
    <x v="1"/>
    <s v="ALQUILER"/>
  </r>
  <r>
    <x v="43"/>
    <x v="3"/>
    <n v="11.2"/>
    <n v="0.4"/>
    <n v="2.2000000000000002"/>
    <n v="0.5"/>
    <x v="0"/>
    <s v="ALQUILER"/>
  </r>
  <r>
    <x v="43"/>
    <x v="3"/>
    <n v="5.7"/>
    <n v="1.9"/>
    <n v="2.5"/>
    <s v="n.d."/>
    <x v="2"/>
    <s v="ALQUILER"/>
  </r>
  <r>
    <x v="43"/>
    <x v="3"/>
    <n v="7.5"/>
    <n v="0.2"/>
    <n v="0.8"/>
    <n v="3.9"/>
    <x v="1"/>
    <s v="ALQUILER"/>
  </r>
  <r>
    <x v="44"/>
    <x v="3"/>
    <n v="11"/>
    <n v="1.5"/>
    <n v="0.3"/>
    <n v="0.2"/>
    <x v="0"/>
    <s v="ALQUILER"/>
  </r>
  <r>
    <x v="44"/>
    <x v="3"/>
    <n v="5.6"/>
    <n v="2.1"/>
    <n v="1.4"/>
    <s v="n.d."/>
    <x v="2"/>
    <s v="ALQUILER"/>
  </r>
  <r>
    <x v="44"/>
    <x v="3"/>
    <n v="7.4"/>
    <n v="1.4"/>
    <n v="2.4"/>
    <n v="2.7"/>
    <x v="1"/>
    <s v="ALQUILER"/>
  </r>
  <r>
    <x v="45"/>
    <x v="4"/>
    <n v="11.1"/>
    <n v="0.5"/>
    <n v="0.5"/>
    <n v="1.3"/>
    <x v="0"/>
    <s v="ALQUILER"/>
  </r>
  <r>
    <x v="45"/>
    <x v="4"/>
    <n v="5.5"/>
    <n v="1"/>
    <n v="4.9000000000000004"/>
    <s v="n.d."/>
    <x v="2"/>
    <s v="ALQUILER"/>
  </r>
  <r>
    <x v="45"/>
    <x v="4"/>
    <n v="7.4"/>
    <n v="0.5"/>
    <n v="1.1000000000000001"/>
    <n v="1.5"/>
    <x v="1"/>
    <s v="ALQUILER"/>
  </r>
  <r>
    <x v="46"/>
    <x v="4"/>
    <n v="10.9"/>
    <n v="1.7"/>
    <n v="2.6"/>
    <n v="0.1"/>
    <x v="0"/>
    <s v="ALQUILER"/>
  </r>
  <r>
    <x v="46"/>
    <x v="4"/>
    <n v="5.6"/>
    <n v="0.8"/>
    <n v="2.2000000000000002"/>
    <s v="n.d."/>
    <x v="2"/>
    <s v="ALQUILER"/>
  </r>
  <r>
    <x v="46"/>
    <x v="4"/>
    <n v="7.5"/>
    <n v="0.1"/>
    <n v="0.8"/>
    <n v="1.1000000000000001"/>
    <x v="1"/>
    <s v="ALQUILER"/>
  </r>
  <r>
    <x v="47"/>
    <x v="4"/>
    <n v="11"/>
    <n v="0.7"/>
    <n v="0.5"/>
    <n v="0.3"/>
    <x v="0"/>
    <s v="ALQUILER"/>
  </r>
  <r>
    <x v="47"/>
    <x v="4"/>
    <n v="5.7"/>
    <n v="1.5"/>
    <n v="1.4"/>
    <s v="n.d."/>
    <x v="2"/>
    <s v="ALQUILER"/>
  </r>
  <r>
    <x v="47"/>
    <x v="4"/>
    <n v="7.6"/>
    <n v="1.6"/>
    <n v="2.2000000000000002"/>
    <n v="2.9"/>
    <x v="1"/>
    <s v="ALQUILER"/>
  </r>
  <r>
    <x v="48"/>
    <x v="4"/>
    <n v="11"/>
    <n v="0"/>
    <n v="1.1000000000000001"/>
    <n v="0.7"/>
    <x v="0"/>
    <s v="ALQUILER"/>
  </r>
  <r>
    <x v="48"/>
    <x v="4"/>
    <n v="5.5"/>
    <n v="2.5"/>
    <n v="0.2"/>
    <s v="n.d."/>
    <x v="2"/>
    <s v="ALQUILER"/>
  </r>
  <r>
    <x v="48"/>
    <x v="4"/>
    <n v="7.7"/>
    <n v="1.7"/>
    <n v="3.3"/>
    <n v="3.8"/>
    <x v="1"/>
    <s v="ALQUILER"/>
  </r>
  <r>
    <x v="49"/>
    <x v="4"/>
    <n v="11"/>
    <n v="0.1"/>
    <n v="0.7"/>
    <n v="1.1000000000000001"/>
    <x v="0"/>
    <s v="ALQUILER"/>
  </r>
  <r>
    <x v="49"/>
    <x v="4"/>
    <n v="5.5"/>
    <n v="0.1"/>
    <n v="1"/>
    <s v="n.d."/>
    <x v="2"/>
    <s v="ALQUILER"/>
  </r>
  <r>
    <x v="49"/>
    <x v="4"/>
    <n v="7.8"/>
    <n v="1.8"/>
    <n v="5.0999999999999996"/>
    <n v="5.6"/>
    <x v="1"/>
    <s v="ALQUILER"/>
  </r>
  <r>
    <x v="50"/>
    <x v="4"/>
    <n v="11"/>
    <n v="0.2"/>
    <n v="0.2"/>
    <n v="1.1000000000000001"/>
    <x v="0"/>
    <s v="ALQUILER"/>
  </r>
  <r>
    <x v="50"/>
    <x v="4"/>
    <n v="5.4"/>
    <n v="3"/>
    <n v="5.3"/>
    <s v="n.d."/>
    <x v="2"/>
    <s v="ALQUILER"/>
  </r>
  <r>
    <x v="50"/>
    <x v="4"/>
    <n v="7.8"/>
    <n v="0.1"/>
    <n v="3.6"/>
    <n v="5.4"/>
    <x v="1"/>
    <s v="ALQUILER"/>
  </r>
  <r>
    <x v="51"/>
    <x v="4"/>
    <n v="11.1"/>
    <n v="1"/>
    <n v="0.9"/>
    <n v="1.6"/>
    <x v="0"/>
    <s v="ALQUILER"/>
  </r>
  <r>
    <x v="51"/>
    <x v="4"/>
    <n v="5.3"/>
    <n v="1.7"/>
    <n v="4.5999999999999996"/>
    <n v="5"/>
    <x v="2"/>
    <s v="ALQUILER"/>
  </r>
  <r>
    <x v="51"/>
    <x v="4"/>
    <n v="7.9"/>
    <n v="0.5"/>
    <n v="2.4"/>
    <n v="6.3"/>
    <x v="1"/>
    <s v="ALQUILER"/>
  </r>
  <r>
    <x v="52"/>
    <x v="4"/>
    <n v="11"/>
    <n v="0.6"/>
    <n v="0.2"/>
    <n v="0.4"/>
    <x v="0"/>
    <s v="ALQUILER"/>
  </r>
  <r>
    <x v="52"/>
    <x v="4"/>
    <n v="5.3"/>
    <n v="0.3"/>
    <n v="4.4000000000000004"/>
    <n v="5.0999999999999996"/>
    <x v="2"/>
    <s v="ALQUILER"/>
  </r>
  <r>
    <x v="52"/>
    <x v="4"/>
    <n v="7.8"/>
    <n v="0.7"/>
    <n v="0.1"/>
    <n v="3.3"/>
    <x v="1"/>
    <s v="ALQUILER"/>
  </r>
  <r>
    <x v="53"/>
    <x v="4"/>
    <n v="11"/>
    <n v="0.1"/>
    <n v="0.3"/>
    <n v="0.7"/>
    <x v="0"/>
    <s v="ALQUILER"/>
  </r>
  <r>
    <x v="53"/>
    <x v="4"/>
    <n v="5.4"/>
    <n v="2.8"/>
    <n v="1.3"/>
    <n v="4.0999999999999996"/>
    <x v="2"/>
    <s v="ALQUILER"/>
  </r>
  <r>
    <x v="53"/>
    <x v="4"/>
    <n v="7.7"/>
    <n v="1.2"/>
    <n v="1.4"/>
    <n v="1.9"/>
    <x v="1"/>
    <s v="ALQUILER"/>
  </r>
  <r>
    <x v="54"/>
    <x v="4"/>
    <n v="11"/>
    <n v="0.3"/>
    <n v="1"/>
    <n v="1.7"/>
    <x v="0"/>
    <s v="ALQUILER"/>
  </r>
  <r>
    <x v="54"/>
    <x v="4"/>
    <n v="5.5"/>
    <n v="0.6"/>
    <n v="3.7"/>
    <n v="6.1"/>
    <x v="2"/>
    <s v="ALQUILER"/>
  </r>
  <r>
    <x v="54"/>
    <x v="4"/>
    <n v="7.7"/>
    <n v="0.3"/>
    <n v="2.2000000000000002"/>
    <n v="2.4"/>
    <x v="1"/>
    <s v="ALQUILER"/>
  </r>
  <r>
    <x v="55"/>
    <x v="4"/>
    <n v="10.9"/>
    <n v="0.5"/>
    <n v="0.9"/>
    <n v="2.7"/>
    <x v="0"/>
    <s v="ALQUILER"/>
  </r>
  <r>
    <x v="55"/>
    <x v="4"/>
    <n v="5.6"/>
    <n v="1.9"/>
    <n v="5.4"/>
    <n v="2.4"/>
    <x v="2"/>
    <s v="ALQUILER"/>
  </r>
  <r>
    <x v="55"/>
    <x v="4"/>
    <n v="7.7"/>
    <n v="0.1"/>
    <n v="1.6"/>
    <n v="2.5"/>
    <x v="1"/>
    <s v="ALQUILER"/>
  </r>
  <r>
    <x v="56"/>
    <x v="4"/>
    <n v="10.8"/>
    <n v="1.3"/>
    <n v="2.1"/>
    <n v="2.5"/>
    <x v="0"/>
    <s v="ALQUILER"/>
  </r>
  <r>
    <x v="56"/>
    <x v="4"/>
    <n v="5.5"/>
    <n v="1"/>
    <n v="1.5"/>
    <n v="1.3"/>
    <x v="2"/>
    <s v="ALQUILER"/>
  </r>
  <r>
    <x v="56"/>
    <x v="4"/>
    <n v="7.6"/>
    <n v="0.9"/>
    <n v="1.4"/>
    <n v="3"/>
    <x v="1"/>
    <s v="ALQUILER"/>
  </r>
  <r>
    <x v="57"/>
    <x v="5"/>
    <n v="10.7"/>
    <n v="1"/>
    <n v="2.8"/>
    <n v="4"/>
    <x v="0"/>
    <s v="ALQUILER"/>
  </r>
  <r>
    <x v="57"/>
    <x v="5"/>
    <n v="5.5"/>
    <n v="0.1"/>
    <n v="1"/>
    <n v="0.3"/>
    <x v="2"/>
    <s v="ALQUILER"/>
  </r>
  <r>
    <x v="57"/>
    <x v="5"/>
    <n v="7.6"/>
    <n v="0.6"/>
    <n v="1.6"/>
    <n v="1.8"/>
    <x v="1"/>
    <s v="ALQUILER"/>
  </r>
  <r>
    <x v="58"/>
    <x v="5"/>
    <n v="10.7"/>
    <n v="0.1"/>
    <n v="2.4"/>
    <n v="2.4"/>
    <x v="0"/>
    <s v="ALQUILER"/>
  </r>
  <r>
    <x v="58"/>
    <x v="5"/>
    <n v="5.5"/>
    <n v="0.1"/>
    <n v="1"/>
    <n v="1.2"/>
    <x v="2"/>
    <s v="ALQUILER"/>
  </r>
  <r>
    <x v="58"/>
    <x v="5"/>
    <n v="7.5"/>
    <n v="0.6"/>
    <n v="2.1"/>
    <n v="1.1000000000000001"/>
    <x v="1"/>
    <s v="ALQUILER"/>
  </r>
  <r>
    <x v="59"/>
    <x v="5"/>
    <n v="10.6"/>
    <n v="0"/>
    <n v="1.1000000000000001"/>
    <n v="3.1"/>
    <x v="0"/>
    <s v="ALQUILER"/>
  </r>
  <r>
    <x v="59"/>
    <x v="5"/>
    <n v="5.6"/>
    <n v="2"/>
    <n v="1.9"/>
    <n v="0.8"/>
    <x v="2"/>
    <s v="ALQUILER"/>
  </r>
  <r>
    <x v="59"/>
    <x v="5"/>
    <n v="7.5"/>
    <n v="0.1"/>
    <n v="1.1000000000000001"/>
    <n v="0.3"/>
    <x v="1"/>
    <s v="ALQUILER"/>
  </r>
  <r>
    <x v="60"/>
    <x v="5"/>
    <n v="10.6"/>
    <n v="0.5"/>
    <n v="0.6"/>
    <n v="3.5"/>
    <x v="0"/>
    <s v="ALQUILER"/>
  </r>
  <r>
    <x v="60"/>
    <x v="5"/>
    <n v="5.6"/>
    <n v="0.3"/>
    <n v="1.5"/>
    <n v="1.5"/>
    <x v="2"/>
    <s v="ALQUILER"/>
  </r>
  <r>
    <x v="60"/>
    <x v="5"/>
    <n v="7.4"/>
    <n v="1.3"/>
    <n v="1.8"/>
    <n v="3.3"/>
    <x v="1"/>
    <s v="ALQUILER"/>
  </r>
  <r>
    <x v="61"/>
    <x v="5"/>
    <n v="10.6"/>
    <n v="0.2"/>
    <n v="0.8"/>
    <n v="3.9"/>
    <x v="0"/>
    <s v="ALQUILER"/>
  </r>
  <r>
    <x v="61"/>
    <x v="5"/>
    <n v="5.5"/>
    <n v="0.9"/>
    <n v="0.8"/>
    <n v="0.5"/>
    <x v="2"/>
    <s v="ALQUILER"/>
  </r>
  <r>
    <x v="61"/>
    <x v="5"/>
    <n v="7.4"/>
    <n v="0.7"/>
    <n v="1.9"/>
    <n v="5.6"/>
    <x v="1"/>
    <s v="ALQUILER"/>
  </r>
  <r>
    <x v="62"/>
    <x v="5"/>
    <n v="10.6"/>
    <n v="0.1"/>
    <n v="0.8"/>
    <n v="3.7"/>
    <x v="0"/>
    <s v="ALQUILER"/>
  </r>
  <r>
    <x v="62"/>
    <x v="5"/>
    <n v="5.5"/>
    <n v="0.4"/>
    <n v="1.5"/>
    <n v="3.2"/>
    <x v="2"/>
    <s v="ALQUILER"/>
  </r>
  <r>
    <x v="62"/>
    <x v="5"/>
    <n v="7.4"/>
    <n v="0.7"/>
    <n v="1.3"/>
    <n v="5.0999999999999996"/>
    <x v="1"/>
    <s v="ALQUILER"/>
  </r>
  <r>
    <x v="63"/>
    <x v="5"/>
    <n v="10.6"/>
    <n v="0.1"/>
    <n v="0.4"/>
    <n v="4.7"/>
    <x v="0"/>
    <s v="ALQUILER"/>
  </r>
  <r>
    <x v="63"/>
    <x v="5"/>
    <n v="5.5"/>
    <n v="0.5"/>
    <n v="1.7"/>
    <n v="4.5"/>
    <x v="2"/>
    <s v="ALQUILER"/>
  </r>
  <r>
    <x v="63"/>
    <x v="5"/>
    <n v="7.4"/>
    <n v="0.1"/>
    <n v="0.1"/>
    <n v="5.7"/>
    <x v="1"/>
    <s v="ALQUILER"/>
  </r>
  <r>
    <x v="64"/>
    <x v="5"/>
    <n v="10.5"/>
    <n v="0.3"/>
    <n v="0.5"/>
    <n v="4.5"/>
    <x v="0"/>
    <s v="ALQUILER"/>
  </r>
  <r>
    <x v="64"/>
    <x v="5"/>
    <n v="5.5"/>
    <n v="0"/>
    <n v="0.8"/>
    <n v="4.2"/>
    <x v="2"/>
    <s v="ALQUILER"/>
  </r>
  <r>
    <x v="64"/>
    <x v="5"/>
    <n v="7.3"/>
    <n v="2.1"/>
    <n v="1.6"/>
    <n v="7"/>
    <x v="1"/>
    <s v="ALQUILER"/>
  </r>
  <r>
    <x v="65"/>
    <x v="5"/>
    <n v="10.5"/>
    <n v="0.4"/>
    <n v="0.8"/>
    <n v="4.8"/>
    <x v="0"/>
    <s v="ALQUILER"/>
  </r>
  <r>
    <x v="65"/>
    <x v="5"/>
    <n v="5.5"/>
    <n v="0"/>
    <n v="0.5"/>
    <n v="1.4"/>
    <x v="2"/>
    <s v="ALQUILER"/>
  </r>
  <r>
    <x v="65"/>
    <x v="5"/>
    <n v="7.3"/>
    <n v="0.4"/>
    <n v="2.6"/>
    <n v="6.2"/>
    <x v="1"/>
    <s v="ALQUILER"/>
  </r>
  <r>
    <x v="66"/>
    <x v="5"/>
    <n v="10.4"/>
    <n v="0.6"/>
    <n v="1.3"/>
    <n v="5.0999999999999996"/>
    <x v="0"/>
    <s v="ALQUILER"/>
  </r>
  <r>
    <x v="66"/>
    <x v="5"/>
    <n v="5.3"/>
    <n v="3.7"/>
    <n v="3.7"/>
    <n v="2.9"/>
    <x v="2"/>
    <s v="ALQUILER"/>
  </r>
  <r>
    <x v="66"/>
    <x v="5"/>
    <n v="7.2"/>
    <n v="0.4"/>
    <n v="2.8"/>
    <n v="6.3"/>
    <x v="1"/>
    <s v="ALQUILER"/>
  </r>
  <r>
    <x v="67"/>
    <x v="5"/>
    <n v="10.3"/>
    <n v="1.4"/>
    <n v="2.4"/>
    <n v="5.9"/>
    <x v="0"/>
    <s v="ALQUILER"/>
  </r>
  <r>
    <x v="67"/>
    <x v="5"/>
    <n v="5.3"/>
    <n v="0.1"/>
    <n v="3.8"/>
    <n v="4.8"/>
    <x v="2"/>
    <s v="ALQUILER"/>
  </r>
  <r>
    <x v="67"/>
    <x v="5"/>
    <n v="7.2"/>
    <n v="0.9"/>
    <n v="1.6"/>
    <n v="7"/>
    <x v="1"/>
    <s v="ALQUILER"/>
  </r>
  <r>
    <x v="68"/>
    <x v="5"/>
    <n v="10.1"/>
    <n v="1.8"/>
    <n v="3.7"/>
    <n v="6.3"/>
    <x v="0"/>
    <s v="ALQUILER"/>
  </r>
  <r>
    <x v="68"/>
    <x v="5"/>
    <n v="5.2"/>
    <n v="1.3"/>
    <n v="5"/>
    <n v="5.0999999999999996"/>
    <x v="2"/>
    <s v="ALQUILER"/>
  </r>
  <r>
    <x v="68"/>
    <x v="5"/>
    <n v="7.1"/>
    <n v="1.3"/>
    <n v="2.5"/>
    <n v="7.3"/>
    <x v="1"/>
    <s v="ALQUILER"/>
  </r>
  <r>
    <x v="69"/>
    <x v="6"/>
    <n v="10"/>
    <n v="1"/>
    <n v="4.0999999999999996"/>
    <n v="6.3"/>
    <x v="0"/>
    <s v="ALQUILER"/>
  </r>
  <r>
    <x v="69"/>
    <x v="6"/>
    <n v="5.2"/>
    <n v="0.1"/>
    <n v="1.3"/>
    <n v="5.0999999999999996"/>
    <x v="2"/>
    <s v="ALQUILER"/>
  </r>
  <r>
    <x v="69"/>
    <x v="6"/>
    <n v="7"/>
    <n v="1.4"/>
    <n v="3.5"/>
    <n v="8"/>
    <x v="1"/>
    <s v="ALQUILER"/>
  </r>
  <r>
    <x v="70"/>
    <x v="6"/>
    <n v="10"/>
    <n v="0.1"/>
    <n v="2.9"/>
    <n v="6.4"/>
    <x v="0"/>
    <s v="ALQUILER"/>
  </r>
  <r>
    <x v="70"/>
    <x v="6"/>
    <n v="5.2"/>
    <n v="0.4"/>
    <n v="1.6"/>
    <n v="5.3"/>
    <x v="2"/>
    <s v="ALQUILER"/>
  </r>
  <r>
    <x v="70"/>
    <x v="6"/>
    <n v="6.9"/>
    <n v="1.5"/>
    <n v="4.0999999999999996"/>
    <n v="8.9"/>
    <x v="1"/>
    <s v="ALQUILER"/>
  </r>
  <r>
    <x v="71"/>
    <x v="6"/>
    <n v="5.2"/>
    <n v="0.4"/>
    <n v="0.1"/>
    <n v="6.8"/>
    <x v="2"/>
    <s v="ALQUILER"/>
  </r>
  <r>
    <x v="71"/>
    <x v="6"/>
    <n v="6.7"/>
    <n v="2.8"/>
    <n v="5.6"/>
    <n v="11.5"/>
    <x v="1"/>
    <s v="ALQUILER"/>
  </r>
  <r>
    <x v="71"/>
    <x v="6"/>
    <n v="9.9"/>
    <n v="0.7"/>
    <n v="1.8"/>
    <n v="7"/>
    <x v="0"/>
    <s v="ALQUILER"/>
  </r>
  <r>
    <x v="72"/>
    <x v="6"/>
    <n v="5.2"/>
    <n v="0.1"/>
    <n v="0.1"/>
    <n v="6.5"/>
    <x v="2"/>
    <s v="ALQUILER"/>
  </r>
  <r>
    <x v="72"/>
    <x v="6"/>
    <n v="6.6"/>
    <n v="1.7"/>
    <n v="5.8"/>
    <n v="11.8"/>
    <x v="1"/>
    <s v="ALQUILER"/>
  </r>
  <r>
    <x v="72"/>
    <x v="6"/>
    <n v="9.9"/>
    <n v="0.4"/>
    <n v="1.2"/>
    <n v="6.8"/>
    <x v="0"/>
    <s v="ALQUILER"/>
  </r>
  <r>
    <x v="73"/>
    <x v="6"/>
    <n v="5.3"/>
    <n v="0.4"/>
    <n v="0.8"/>
    <n v="5.3"/>
    <x v="2"/>
    <s v="ALQUILER"/>
  </r>
  <r>
    <x v="73"/>
    <x v="6"/>
    <n v="6.5"/>
    <n v="1.1000000000000001"/>
    <n v="5.4"/>
    <n v="12.2"/>
    <x v="1"/>
    <s v="ALQUILER"/>
  </r>
  <r>
    <x v="73"/>
    <x v="6"/>
    <n v="9.8000000000000007"/>
    <n v="0.5"/>
    <n v="1.5"/>
    <n v="7"/>
    <x v="0"/>
    <s v="ALQUILER"/>
  </r>
  <r>
    <x v="74"/>
    <x v="6"/>
    <n v="5.2"/>
    <n v="0.4"/>
    <n v="0"/>
    <n v="5.4"/>
    <x v="2"/>
    <s v="ALQUILER"/>
  </r>
  <r>
    <x v="74"/>
    <x v="6"/>
    <n v="6.5"/>
    <n v="0.2"/>
    <n v="2.5"/>
    <n v="12.5"/>
    <x v="1"/>
    <s v="ALQUILER"/>
  </r>
  <r>
    <x v="74"/>
    <x v="6"/>
    <n v="9.8000000000000007"/>
    <n v="0"/>
    <n v="0.8"/>
    <n v="6.9"/>
    <x v="0"/>
    <s v="ALQUILER"/>
  </r>
  <r>
    <x v="75"/>
    <x v="6"/>
    <n v="5.2"/>
    <n v="0.3"/>
    <n v="0.4"/>
    <n v="5.2"/>
    <x v="2"/>
    <s v="ALQUILER"/>
  </r>
  <r>
    <x v="75"/>
    <x v="6"/>
    <n v="6.5"/>
    <n v="0.3"/>
    <n v="0.6"/>
    <n v="12.2"/>
    <x v="1"/>
    <s v="ALQUILER"/>
  </r>
  <r>
    <x v="75"/>
    <x v="6"/>
    <n v="9.9"/>
    <n v="0.4"/>
    <n v="0.1"/>
    <n v="6.5"/>
    <x v="0"/>
    <s v="ALQUILER"/>
  </r>
  <r>
    <x v="76"/>
    <x v="6"/>
    <n v="5.3"/>
    <n v="1"/>
    <n v="0.2"/>
    <n v="4.3"/>
    <x v="2"/>
    <s v="ALQUILER"/>
  </r>
  <r>
    <x v="76"/>
    <x v="6"/>
    <n v="6.5"/>
    <n v="0.1"/>
    <n v="0.4"/>
    <n v="10.4"/>
    <x v="1"/>
    <s v="ALQUILER"/>
  </r>
  <r>
    <x v="76"/>
    <x v="6"/>
    <n v="9.9"/>
    <n v="0.2"/>
    <n v="0.6"/>
    <n v="6"/>
    <x v="0"/>
    <s v="ALQUILER"/>
  </r>
  <r>
    <x v="77"/>
    <x v="6"/>
    <n v="5.3"/>
    <n v="0.9"/>
    <n v="1.6"/>
    <n v="3.4"/>
    <x v="2"/>
    <s v="ALQUILER"/>
  </r>
  <r>
    <x v="77"/>
    <x v="6"/>
    <n v="6.5"/>
    <n v="0.2"/>
    <n v="0.3"/>
    <n v="10"/>
    <x v="1"/>
    <s v="ALQUILER"/>
  </r>
  <r>
    <x v="77"/>
    <x v="6"/>
    <n v="9.9"/>
    <n v="0.3"/>
    <n v="0.9"/>
    <n v="5.3"/>
    <x v="0"/>
    <s v="ALQUILER"/>
  </r>
  <r>
    <x v="78"/>
    <x v="6"/>
    <n v="5.2"/>
    <n v="1.8"/>
    <n v="0"/>
    <n v="1.5"/>
    <x v="2"/>
    <s v="ALQUILER"/>
  </r>
  <r>
    <x v="78"/>
    <x v="6"/>
    <n v="6.5"/>
    <n v="0.2"/>
    <n v="0.2"/>
    <n v="9.8000000000000007"/>
    <x v="1"/>
    <s v="ALQUILER"/>
  </r>
  <r>
    <x v="78"/>
    <x v="6"/>
    <n v="9.9"/>
    <n v="0.1"/>
    <n v="0.7"/>
    <n v="4.7"/>
    <x v="0"/>
    <s v="ALQUILER"/>
  </r>
  <r>
    <x v="79"/>
    <x v="6"/>
    <n v="5.2"/>
    <n v="0.2"/>
    <n v="1.1000000000000001"/>
    <n v="1.7"/>
    <x v="2"/>
    <s v="ALQUILER"/>
  </r>
  <r>
    <x v="79"/>
    <x v="6"/>
    <n v="6.5"/>
    <n v="0.5"/>
    <n v="0.5"/>
    <n v="9.4"/>
    <x v="1"/>
    <s v="ALQUILER"/>
  </r>
  <r>
    <x v="79"/>
    <x v="6"/>
    <n v="9.9"/>
    <n v="0.6"/>
    <n v="0.2"/>
    <n v="3.9"/>
    <x v="0"/>
    <s v="ALQUILER"/>
  </r>
  <r>
    <x v="80"/>
    <x v="6"/>
    <n v="5.0999999999999996"/>
    <n v="2.4"/>
    <n v="4.4000000000000004"/>
    <n v="2.7"/>
    <x v="2"/>
    <s v="ALQUILER"/>
  </r>
  <r>
    <x v="80"/>
    <x v="6"/>
    <n v="6.4"/>
    <n v="1.6"/>
    <n v="2.2999999999999998"/>
    <n v="9.8000000000000007"/>
    <x v="1"/>
    <s v="ALQUILER"/>
  </r>
  <r>
    <x v="80"/>
    <x v="6"/>
    <n v="9.8000000000000007"/>
    <n v="0.6"/>
    <n v="1.1000000000000001"/>
    <n v="2.7"/>
    <x v="0"/>
    <s v="ALQUILER"/>
  </r>
  <r>
    <x v="81"/>
    <x v="7"/>
    <n v="5.0999999999999996"/>
    <n v="0"/>
    <n v="2.6"/>
    <n v="2.8"/>
    <x v="2"/>
    <s v="ALQUILER"/>
  </r>
  <r>
    <x v="81"/>
    <x v="7"/>
    <n v="6.3"/>
    <n v="0.7"/>
    <n v="2.7"/>
    <n v="9.1"/>
    <x v="1"/>
    <s v="ALQUILER"/>
  </r>
  <r>
    <x v="81"/>
    <x v="7"/>
    <n v="9.8000000000000007"/>
    <n v="0.1"/>
    <n v="1.3"/>
    <n v="1.9"/>
    <x v="0"/>
    <s v="ALQUILER"/>
  </r>
  <r>
    <x v="82"/>
    <x v="7"/>
    <n v="5.0999999999999996"/>
    <n v="0"/>
    <n v="2.4"/>
    <n v="2.4"/>
    <x v="2"/>
    <s v="ALQUILER"/>
  </r>
  <r>
    <x v="82"/>
    <x v="7"/>
    <n v="6.3"/>
    <n v="0.7"/>
    <n v="2.9"/>
    <n v="8.4"/>
    <x v="1"/>
    <s v="ALQUILER"/>
  </r>
  <r>
    <x v="82"/>
    <x v="7"/>
    <n v="9.8000000000000007"/>
    <n v="0.4"/>
    <n v="0.3"/>
    <n v="1.4"/>
    <x v="0"/>
    <s v="ALQUILER"/>
  </r>
  <r>
    <x v="83"/>
    <x v="7"/>
    <n v="5.0999999999999996"/>
    <n v="0.1"/>
    <n v="0.1"/>
    <n v="2.9"/>
    <x v="2"/>
    <s v="ALQUILER"/>
  </r>
  <r>
    <x v="83"/>
    <x v="7"/>
    <n v="6.4"/>
    <n v="1"/>
    <n v="0.4"/>
    <n v="4.8"/>
    <x v="1"/>
    <s v="ALQUILER"/>
  </r>
  <r>
    <x v="83"/>
    <x v="7"/>
    <n v="9.8000000000000007"/>
    <n v="0.1"/>
    <n v="0.4"/>
    <n v="0.6"/>
    <x v="0"/>
    <s v="ALQUILER"/>
  </r>
  <r>
    <x v="84"/>
    <x v="7"/>
    <n v="5"/>
    <n v="1.2"/>
    <n v="1.3"/>
    <n v="4.2"/>
    <x v="2"/>
    <s v="ALQUILER"/>
  </r>
  <r>
    <x v="84"/>
    <x v="7"/>
    <n v="6.4"/>
    <n v="0"/>
    <n v="0.3"/>
    <n v="3.2"/>
    <x v="1"/>
    <s v="ALQUILER"/>
  </r>
  <r>
    <x v="84"/>
    <x v="7"/>
    <n v="9.9"/>
    <n v="0.3"/>
    <n v="0.7"/>
    <n v="0"/>
    <x v="0"/>
    <s v="ALQUILER"/>
  </r>
  <r>
    <x v="85"/>
    <x v="7"/>
    <n v="5"/>
    <n v="0.5"/>
    <n v="0.8"/>
    <n v="4"/>
    <x v="2"/>
    <s v="ALQUILER"/>
  </r>
  <r>
    <x v="85"/>
    <x v="7"/>
    <n v="6.3"/>
    <n v="0.7"/>
    <n v="0.3"/>
    <n v="2.8"/>
    <x v="1"/>
    <s v="ALQUILER"/>
  </r>
  <r>
    <x v="85"/>
    <x v="7"/>
    <n v="9.9"/>
    <n v="0"/>
    <n v="0.3"/>
    <n v="0.5"/>
    <x v="0"/>
    <s v="ALQUILER"/>
  </r>
  <r>
    <x v="86"/>
    <x v="7"/>
    <n v="5.0999999999999996"/>
    <n v="0.2"/>
    <n v="0.5"/>
    <n v="3.4"/>
    <x v="2"/>
    <s v="ALQUILER"/>
  </r>
  <r>
    <x v="86"/>
    <x v="7"/>
    <n v="6.3"/>
    <n v="0.4"/>
    <n v="0.3"/>
    <n v="2.6"/>
    <x v="1"/>
    <s v="ALQUILER"/>
  </r>
  <r>
    <x v="86"/>
    <x v="7"/>
    <n v="9.9"/>
    <n v="0.4"/>
    <n v="0.7"/>
    <n v="0.9"/>
    <x v="0"/>
    <s v="ALQUILER"/>
  </r>
  <r>
    <x v="87"/>
    <x v="7"/>
    <n v="10"/>
    <n v="0.7"/>
    <n v="1.1000000000000001"/>
    <n v="1.2"/>
    <x v="0"/>
    <s v="ALQUILER"/>
  </r>
  <r>
    <x v="87"/>
    <x v="7"/>
    <n v="5.0999999999999996"/>
    <n v="1"/>
    <n v="1.7"/>
    <n v="2.2000000000000002"/>
    <x v="2"/>
    <s v="ALQUILER"/>
  </r>
  <r>
    <x v="87"/>
    <x v="7"/>
    <n v="6.4"/>
    <n v="1.5"/>
    <n v="1.2"/>
    <n v="1.4"/>
    <x v="1"/>
    <s v="ALQUILER"/>
  </r>
  <r>
    <x v="88"/>
    <x v="7"/>
    <n v="10"/>
    <n v="0.5"/>
    <n v="1.7"/>
    <n v="1.5"/>
    <x v="0"/>
    <s v="ALQUILER"/>
  </r>
  <r>
    <x v="88"/>
    <x v="7"/>
    <n v="5.2"/>
    <n v="1.1000000000000001"/>
    <n v="2.2999999999999998"/>
    <n v="2"/>
    <x v="2"/>
    <s v="ALQUILER"/>
  </r>
  <r>
    <x v="88"/>
    <x v="7"/>
    <n v="6.5"/>
    <n v="0.7"/>
    <n v="2.7"/>
    <n v="0.6"/>
    <x v="1"/>
    <s v="ALQUILER"/>
  </r>
  <r>
    <x v="89"/>
    <x v="7"/>
    <n v="10.1"/>
    <n v="0.5"/>
    <n v="1.8"/>
    <n v="1.7"/>
    <x v="0"/>
    <s v="ALQUILER"/>
  </r>
  <r>
    <x v="89"/>
    <x v="7"/>
    <n v="5.2"/>
    <n v="0"/>
    <n v="2"/>
    <n v="3"/>
    <x v="2"/>
    <s v="ALQUILER"/>
  </r>
  <r>
    <x v="89"/>
    <x v="7"/>
    <n v="6.5"/>
    <n v="0.2"/>
    <n v="2.4"/>
    <n v="0.6"/>
    <x v="1"/>
    <s v="ALQUILER"/>
  </r>
  <r>
    <x v="90"/>
    <x v="7"/>
    <n v="10.1"/>
    <n v="0"/>
    <n v="1.1000000000000001"/>
    <n v="1.6"/>
    <x v="0"/>
    <s v="ALQUILER"/>
  </r>
  <r>
    <x v="90"/>
    <x v="7"/>
    <n v="5.2"/>
    <n v="0.2"/>
    <n v="1.2"/>
    <n v="1"/>
    <x v="2"/>
    <s v="ALQUILER"/>
  </r>
  <r>
    <x v="90"/>
    <x v="7"/>
    <n v="6.5"/>
    <n v="0.4"/>
    <n v="0.5"/>
    <n v="0.7"/>
    <x v="1"/>
    <s v="ALQUILER"/>
  </r>
  <r>
    <x v="91"/>
    <x v="7"/>
    <n v="10.1"/>
    <n v="0.2"/>
    <n v="0.4"/>
    <n v="2.1"/>
    <x v="0"/>
    <s v="ALQUILER"/>
  </r>
  <r>
    <x v="91"/>
    <x v="7"/>
    <n v="5.2"/>
    <n v="0.8"/>
    <n v="0.9"/>
    <n v="0"/>
    <x v="2"/>
    <s v="ALQUILER"/>
  </r>
  <r>
    <x v="91"/>
    <x v="7"/>
    <n v="6.5"/>
    <n v="0.2"/>
    <n v="0.4"/>
    <n v="0.5"/>
    <x v="1"/>
    <s v="ALQUILER"/>
  </r>
  <r>
    <x v="92"/>
    <x v="7"/>
    <n v="10"/>
    <n v="0.5"/>
    <n v="0.6"/>
    <n v="2.2000000000000002"/>
    <x v="0"/>
    <s v="ALQUILER"/>
  </r>
  <r>
    <x v="92"/>
    <x v="7"/>
    <n v="5.2"/>
    <n v="0.7"/>
    <n v="0.2"/>
    <n v="1.7"/>
    <x v="2"/>
    <s v="ALQUILER"/>
  </r>
  <r>
    <x v="92"/>
    <x v="7"/>
    <n v="6.4"/>
    <n v="1.2"/>
    <n v="1.8"/>
    <n v="0.1"/>
    <x v="1"/>
    <s v="ALQUILER"/>
  </r>
  <r>
    <x v="93"/>
    <x v="8"/>
    <n v="10"/>
    <n v="0.2"/>
    <n v="0.8"/>
    <n v="2.1"/>
    <x v="0"/>
    <s v="ALQUILER"/>
  </r>
  <r>
    <x v="93"/>
    <x v="8"/>
    <n v="5.2"/>
    <n v="0.1"/>
    <n v="0"/>
    <n v="1.6"/>
    <x v="2"/>
    <s v="ALQUILER"/>
  </r>
  <r>
    <x v="93"/>
    <x v="8"/>
    <n v="6.3"/>
    <n v="0.5"/>
    <n v="2"/>
    <n v="0"/>
    <x v="1"/>
    <s v="ALQUILER"/>
  </r>
  <r>
    <x v="94"/>
    <x v="8"/>
    <n v="10.1"/>
    <n v="0.8"/>
    <n v="0.1"/>
    <n v="2.5"/>
    <x v="0"/>
    <s v="ALQUILER"/>
  </r>
  <r>
    <x v="94"/>
    <x v="8"/>
    <n v="5.0999999999999996"/>
    <n v="0.3"/>
    <n v="1"/>
    <n v="1.3"/>
    <x v="2"/>
    <s v="ALQUILER"/>
  </r>
  <r>
    <x v="94"/>
    <x v="8"/>
    <n v="6.4"/>
    <n v="1"/>
    <n v="0.8"/>
    <n v="1.7"/>
    <x v="1"/>
    <s v="ALQUILER"/>
  </r>
  <r>
    <x v="95"/>
    <x v="8"/>
    <n v="10.199999999999999"/>
    <n v="0.7"/>
    <n v="1.3"/>
    <n v="3.2"/>
    <x v="0"/>
    <s v="ALQUILER"/>
  </r>
  <r>
    <x v="95"/>
    <x v="8"/>
    <n v="5.0999999999999996"/>
    <n v="0.5"/>
    <n v="0.9"/>
    <n v="0.9"/>
    <x v="2"/>
    <s v="ALQUILER"/>
  </r>
  <r>
    <x v="95"/>
    <x v="8"/>
    <n v="6.4"/>
    <n v="0.4"/>
    <n v="0.8"/>
    <n v="1.1000000000000001"/>
    <x v="1"/>
    <s v="ALQUILER"/>
  </r>
  <r>
    <x v="96"/>
    <x v="8"/>
    <n v="10.199999999999999"/>
    <n v="0.3"/>
    <n v="1.7"/>
    <n v="3.2"/>
    <x v="0"/>
    <s v="ALQUILER"/>
  </r>
  <r>
    <x v="96"/>
    <x v="8"/>
    <n v="5.0999999999999996"/>
    <n v="0.5"/>
    <n v="0.3"/>
    <n v="2.6"/>
    <x v="2"/>
    <s v="ALQUILER"/>
  </r>
  <r>
    <x v="96"/>
    <x v="8"/>
    <n v="6.5"/>
    <n v="1.3"/>
    <n v="2.7"/>
    <n v="2.5"/>
    <x v="1"/>
    <s v="ALQUILER"/>
  </r>
  <r>
    <x v="97"/>
    <x v="8"/>
    <n v="10.3"/>
    <n v="0.8"/>
    <n v="1.7"/>
    <n v="3.9"/>
    <x v="0"/>
    <s v="ALQUILER"/>
  </r>
  <r>
    <x v="97"/>
    <x v="8"/>
    <n v="5.2"/>
    <n v="1"/>
    <n v="0.9"/>
    <n v="3.1"/>
    <x v="2"/>
    <s v="ALQUILER"/>
  </r>
  <r>
    <x v="97"/>
    <x v="8"/>
    <n v="6.5"/>
    <n v="0.3"/>
    <n v="2"/>
    <n v="3.5"/>
    <x v="1"/>
    <s v="ALQUILER"/>
  </r>
  <r>
    <x v="98"/>
    <x v="8"/>
    <n v="10.3"/>
    <n v="0.8"/>
    <n v="1.9"/>
    <n v="4.4000000000000004"/>
    <x v="0"/>
    <s v="ALQUILER"/>
  </r>
  <r>
    <x v="98"/>
    <x v="8"/>
    <n v="5.2"/>
    <n v="0.2"/>
    <n v="1.7"/>
    <n v="3"/>
    <x v="2"/>
    <s v="ALQUILER"/>
  </r>
  <r>
    <x v="98"/>
    <x v="8"/>
    <n v="6.6"/>
    <n v="1.1000000000000001"/>
    <n v="2.8"/>
    <n v="4.2"/>
    <x v="1"/>
    <s v="ALQUILER"/>
  </r>
  <r>
    <x v="99"/>
    <x v="8"/>
    <n v="10.5"/>
    <n v="1"/>
    <n v="2.6"/>
    <n v="4.7"/>
    <x v="0"/>
    <s v="ALQUILER"/>
  </r>
  <r>
    <x v="99"/>
    <x v="8"/>
    <n v="5.2"/>
    <n v="0.2"/>
    <n v="1.4"/>
    <n v="2.2999999999999998"/>
    <x v="2"/>
    <s v="ALQUILER"/>
  </r>
  <r>
    <x v="99"/>
    <x v="8"/>
    <n v="6.7"/>
    <n v="1.8"/>
    <n v="3.3"/>
    <n v="4.5"/>
    <x v="1"/>
    <s v="ALQUILER"/>
  </r>
  <r>
    <x v="100"/>
    <x v="8"/>
    <n v="10.6"/>
    <n v="1.3"/>
    <n v="3.2"/>
    <n v="5.5"/>
    <x v="0"/>
    <s v="ALQUILER"/>
  </r>
  <r>
    <x v="100"/>
    <x v="8"/>
    <n v="5.2"/>
    <n v="0.5"/>
    <n v="0.1"/>
    <n v="0.7"/>
    <x v="2"/>
    <s v="ALQUILER"/>
  </r>
  <r>
    <x v="100"/>
    <x v="8"/>
    <n v="6.8"/>
    <n v="1.4"/>
    <n v="4.4000000000000004"/>
    <n v="5.2"/>
    <x v="1"/>
    <s v="ALQUILER"/>
  </r>
  <r>
    <x v="101"/>
    <x v="8"/>
    <n v="10.7"/>
    <n v="0.8"/>
    <n v="3.1"/>
    <n v="5.8"/>
    <x v="0"/>
    <s v="ALQUILER"/>
  </r>
  <r>
    <x v="101"/>
    <x v="8"/>
    <n v="5.2"/>
    <n v="0.7"/>
    <n v="0.4"/>
    <n v="1.4"/>
    <x v="2"/>
    <s v="ALQUILER"/>
  </r>
  <r>
    <x v="101"/>
    <x v="8"/>
    <n v="6.8"/>
    <n v="0.2"/>
    <n v="3.4"/>
    <n v="5.2"/>
    <x v="1"/>
    <s v="ALQUILER"/>
  </r>
  <r>
    <x v="102"/>
    <x v="8"/>
    <n v="10.7"/>
    <n v="0.1"/>
    <n v="2.2000000000000002"/>
    <n v="5.8"/>
    <x v="0"/>
    <s v="ALQUILER"/>
  </r>
  <r>
    <x v="102"/>
    <x v="8"/>
    <n v="5.2"/>
    <n v="0.2"/>
    <n v="0"/>
    <n v="1"/>
    <x v="2"/>
    <s v="ALQUILER"/>
  </r>
  <r>
    <x v="102"/>
    <x v="8"/>
    <n v="6.8"/>
    <n v="0.4"/>
    <n v="1.2"/>
    <n v="5.2"/>
    <x v="1"/>
    <s v="ALQUILER"/>
  </r>
  <r>
    <x v="103"/>
    <x v="8"/>
    <n v="10.6"/>
    <n v="0.4"/>
    <n v="0.4"/>
    <n v="5.6"/>
    <x v="0"/>
    <s v="ALQUILER"/>
  </r>
  <r>
    <x v="103"/>
    <x v="8"/>
    <n v="5.2"/>
    <n v="0"/>
    <n v="0.5"/>
    <n v="0.3"/>
    <x v="2"/>
    <s v="ALQUILER"/>
  </r>
  <r>
    <x v="103"/>
    <x v="8"/>
    <n v="6.8"/>
    <n v="0.4"/>
    <n v="0.6"/>
    <n v="5"/>
    <x v="1"/>
    <s v="ALQUILER"/>
  </r>
  <r>
    <x v="104"/>
    <x v="8"/>
    <n v="10.5"/>
    <n v="1.1000000000000001"/>
    <n v="1.4"/>
    <n v="4.9000000000000004"/>
    <x v="0"/>
    <s v="ALQUILER"/>
  </r>
  <r>
    <x v="104"/>
    <x v="8"/>
    <n v="5.3"/>
    <n v="0.7"/>
    <n v="0.4"/>
    <n v="1.6"/>
    <x v="2"/>
    <s v="ALQUILER"/>
  </r>
  <r>
    <x v="104"/>
    <x v="8"/>
    <n v="6.7"/>
    <n v="0.7"/>
    <n v="1.5"/>
    <n v="5.6"/>
    <x v="1"/>
    <s v="ALQUILER"/>
  </r>
  <r>
    <x v="105"/>
    <x v="9"/>
    <n v="10.6"/>
    <n v="0.5"/>
    <n v="1"/>
    <n v="5.6"/>
    <x v="0"/>
    <s v="ALQUILER"/>
  </r>
  <r>
    <x v="105"/>
    <x v="9"/>
    <n v="5.2"/>
    <n v="1.2"/>
    <n v="0.5"/>
    <n v="0.6"/>
    <x v="2"/>
    <s v="ALQUILER"/>
  </r>
  <r>
    <x v="105"/>
    <x v="9"/>
    <n v="6.7"/>
    <n v="0.2"/>
    <n v="0.9"/>
    <n v="6.3"/>
    <x v="1"/>
    <s v="ALQUILER"/>
  </r>
  <r>
    <x v="106"/>
    <x v="9"/>
    <n v="10.6"/>
    <n v="0.6"/>
    <n v="0"/>
    <n v="5.5"/>
    <x v="0"/>
    <s v="ALQUILER"/>
  </r>
  <r>
    <x v="106"/>
    <x v="9"/>
    <n v="5.4"/>
    <n v="3.9"/>
    <n v="3.4"/>
    <n v="4.7"/>
    <x v="2"/>
    <s v="ALQUILER"/>
  </r>
  <r>
    <x v="106"/>
    <x v="9"/>
    <n v="6.8"/>
    <n v="0.4"/>
    <n v="0.2"/>
    <n v="5.7"/>
    <x v="1"/>
    <s v="ALQUILER"/>
  </r>
  <r>
    <x v="107"/>
    <x v="9"/>
    <n v="10.7"/>
    <n v="0.7"/>
    <n v="1.9"/>
    <n v="5.5"/>
    <x v="0"/>
    <s v="ALQUILER"/>
  </r>
  <r>
    <x v="107"/>
    <x v="9"/>
    <n v="5.5"/>
    <n v="1.9"/>
    <n v="4.5999999999999996"/>
    <n v="7.3"/>
    <x v="2"/>
    <s v="ALQUILER"/>
  </r>
  <r>
    <x v="107"/>
    <x v="9"/>
    <n v="6.8"/>
    <n v="0.5"/>
    <n v="1"/>
    <n v="5.8"/>
    <x v="1"/>
    <s v="ALQUILER"/>
  </r>
  <r>
    <x v="108"/>
    <x v="9"/>
    <n v="10.9"/>
    <n v="1.4"/>
    <n v="2.7"/>
    <n v="6.7"/>
    <x v="0"/>
    <s v="ALQUILER"/>
  </r>
  <r>
    <x v="108"/>
    <x v="9"/>
    <n v="5.5"/>
    <n v="0.7"/>
    <n v="5.0999999999999996"/>
    <n v="6.1"/>
    <x v="2"/>
    <s v="ALQUILER"/>
  </r>
  <r>
    <x v="108"/>
    <x v="9"/>
    <n v="6.9"/>
    <n v="0.9"/>
    <n v="1.7"/>
    <n v="5.3"/>
    <x v="1"/>
    <s v="ALQUILER"/>
  </r>
  <r>
    <x v="109"/>
    <x v="9"/>
    <n v="10.9"/>
    <n v="0.3"/>
    <n v="2.4"/>
    <n v="6.2"/>
    <x v="0"/>
    <s v="ALQUILER"/>
  </r>
  <r>
    <x v="109"/>
    <x v="9"/>
    <n v="5.4"/>
    <n v="0.9"/>
    <n v="0.2"/>
    <n v="4.0999999999999996"/>
    <x v="2"/>
    <s v="ALQUILER"/>
  </r>
  <r>
    <x v="109"/>
    <x v="9"/>
    <n v="6.9"/>
    <n v="0.7"/>
    <n v="2.1"/>
    <n v="5.7"/>
    <x v="1"/>
    <s v="ALQUILER"/>
  </r>
  <r>
    <x v="110"/>
    <x v="9"/>
    <n v="11"/>
    <n v="1.2"/>
    <n v="2.9"/>
    <n v="6.6"/>
    <x v="0"/>
    <s v="ALQUILER"/>
  </r>
  <r>
    <x v="110"/>
    <x v="9"/>
    <n v="5.3"/>
    <n v="1.7"/>
    <n v="3.3"/>
    <n v="2"/>
    <x v="2"/>
    <s v="ALQUILER"/>
  </r>
  <r>
    <x v="110"/>
    <x v="9"/>
    <n v="7"/>
    <n v="1.6"/>
    <n v="3.2"/>
    <n v="6.2"/>
    <x v="1"/>
    <s v="ALQUILER"/>
  </r>
  <r>
    <x v="111"/>
    <x v="9"/>
    <n v="11.2"/>
    <n v="1.7"/>
    <n v="3.2"/>
    <n v="7.3"/>
    <x v="0"/>
    <s v="ALQUILER"/>
  </r>
  <r>
    <x v="111"/>
    <x v="9"/>
    <n v="5.5"/>
    <n v="2.6"/>
    <n v="0.1"/>
    <n v="4.5"/>
    <x v="2"/>
    <s v="ALQUILER"/>
  </r>
  <r>
    <x v="111"/>
    <x v="9"/>
    <n v="7.1"/>
    <n v="1.4"/>
    <n v="3.7"/>
    <n v="5.7"/>
    <x v="1"/>
    <s v="ALQUILER"/>
  </r>
  <r>
    <x v="112"/>
    <x v="9"/>
    <n v="11.3"/>
    <n v="1.2"/>
    <n v="4.0999999999999996"/>
    <n v="7.2"/>
    <x v="0"/>
    <s v="ALQUILER"/>
  </r>
  <r>
    <x v="112"/>
    <x v="9"/>
    <n v="5.5"/>
    <n v="0.2"/>
    <n v="1"/>
    <n v="5.2"/>
    <x v="2"/>
    <s v="ALQUILER"/>
  </r>
  <r>
    <x v="112"/>
    <x v="9"/>
    <n v="7.2"/>
    <n v="0.7"/>
    <n v="3.7"/>
    <n v="5"/>
    <x v="1"/>
    <s v="ALQUILER"/>
  </r>
  <r>
    <x v="113"/>
    <x v="9"/>
    <n v="11.5"/>
    <n v="1"/>
    <n v="3.9"/>
    <n v="7.4"/>
    <x v="0"/>
    <s v="ALQUILER"/>
  </r>
  <r>
    <x v="113"/>
    <x v="9"/>
    <n v="5.4"/>
    <n v="0.9"/>
    <n v="1.8"/>
    <n v="3.5"/>
    <x v="2"/>
    <s v="ALQUILER"/>
  </r>
  <r>
    <x v="113"/>
    <x v="9"/>
    <n v="7.1"/>
    <n v="0.3"/>
    <n v="1.8"/>
    <n v="4.5"/>
    <x v="1"/>
    <s v="ALQUILER"/>
  </r>
  <r>
    <x v="114"/>
    <x v="9"/>
    <n v="11.5"/>
    <n v="0.5"/>
    <n v="2.7"/>
    <n v="7.9"/>
    <x v="0"/>
    <s v="ALQUILER"/>
  </r>
  <r>
    <x v="114"/>
    <x v="9"/>
    <n v="5.4"/>
    <n v="0.7"/>
    <n v="0.1"/>
    <n v="4.4000000000000004"/>
    <x v="2"/>
    <s v="ALQUILER"/>
  </r>
  <r>
    <x v="114"/>
    <x v="9"/>
    <n v="7.1"/>
    <n v="0.3"/>
    <n v="0.1"/>
    <n v="4.7"/>
    <x v="1"/>
    <s v="ALQUILER"/>
  </r>
  <r>
    <x v="115"/>
    <x v="9"/>
    <n v="11.4"/>
    <n v="0.7"/>
    <n v="0.9"/>
    <n v="7.6"/>
    <x v="0"/>
    <s v="ALQUILER"/>
  </r>
  <r>
    <x v="115"/>
    <x v="9"/>
    <n v="5.5"/>
    <n v="1.7"/>
    <n v="1.5"/>
    <n v="6.2"/>
    <x v="2"/>
    <s v="ALQUILER"/>
  </r>
  <r>
    <x v="115"/>
    <x v="9"/>
    <n v="7.1"/>
    <n v="0.2"/>
    <n v="0.8"/>
    <n v="4.8"/>
    <x v="1"/>
    <s v="ALQUILER"/>
  </r>
  <r>
    <x v="116"/>
    <x v="9"/>
    <n v="11.6"/>
    <n v="1.3"/>
    <n v="1.1000000000000001"/>
    <n v="10.199999999999999"/>
    <x v="0"/>
    <s v="ALQUILER"/>
  </r>
  <r>
    <x v="116"/>
    <x v="9"/>
    <n v="5.6"/>
    <n v="1"/>
    <n v="3.4"/>
    <n v="6.5"/>
    <x v="2"/>
    <s v="ALQUILER"/>
  </r>
  <r>
    <x v="116"/>
    <x v="9"/>
    <n v="7.1"/>
    <n v="0.2"/>
    <n v="0.7"/>
    <n v="5.4"/>
    <x v="1"/>
    <s v="ALQUILER"/>
  </r>
  <r>
    <x v="117"/>
    <x v="10"/>
    <n v="11.7"/>
    <n v="0.9"/>
    <n v="1.5"/>
    <n v="10.6"/>
    <x v="0"/>
    <s v="ALQUILER"/>
  </r>
  <r>
    <x v="117"/>
    <x v="10"/>
    <n v="5.7"/>
    <n v="1.7"/>
    <n v="4.4000000000000004"/>
    <n v="9.6"/>
    <x v="2"/>
    <s v="ALQUILER"/>
  </r>
  <r>
    <x v="117"/>
    <x v="10"/>
    <n v="7.1"/>
    <n v="0.3"/>
    <n v="0.7"/>
    <n v="4.9000000000000004"/>
    <x v="1"/>
    <s v="ALQUILER"/>
  </r>
  <r>
    <x v="118"/>
    <x v="10"/>
    <n v="11.9"/>
    <n v="1.6"/>
    <n v="3.9"/>
    <n v="11.7"/>
    <x v="0"/>
    <s v="ALQUILER"/>
  </r>
  <r>
    <x v="118"/>
    <x v="10"/>
    <n v="5.8"/>
    <n v="1.3"/>
    <n v="4"/>
    <n v="6.8"/>
    <x v="2"/>
    <s v="ALQUILER"/>
  </r>
  <r>
    <x v="118"/>
    <x v="10"/>
    <n v="7.1"/>
    <n v="0.1"/>
    <n v="0.4"/>
    <n v="4.5999999999999996"/>
    <x v="1"/>
    <s v="ALQUILER"/>
  </r>
  <r>
    <x v="119"/>
    <x v="10"/>
    <n v="11.8"/>
    <n v="0.6"/>
    <n v="1.9"/>
    <n v="10.199999999999999"/>
    <x v="0"/>
    <s v="ALQUILER"/>
  </r>
  <r>
    <x v="119"/>
    <x v="10"/>
    <n v="5.9"/>
    <n v="1.8"/>
    <n v="4.9000000000000004"/>
    <n v="6.8"/>
    <x v="2"/>
    <s v="ALQUILER"/>
  </r>
  <r>
    <x v="119"/>
    <x v="10"/>
    <n v="7.2"/>
    <n v="1.2"/>
    <n v="0.9"/>
    <n v="5.3"/>
    <x v="1"/>
    <s v="ALQUILER"/>
  </r>
  <r>
    <x v="120"/>
    <x v="10"/>
    <n v="11.9"/>
    <n v="1"/>
    <n v="2"/>
    <n v="9.8000000000000007"/>
    <x v="0"/>
    <s v="ALQUILER"/>
  </r>
  <r>
    <x v="120"/>
    <x v="10"/>
    <n v="5.8"/>
    <n v="0.4"/>
    <n v="2.7"/>
    <n v="7"/>
    <x v="2"/>
    <s v="ALQUILER"/>
  </r>
  <r>
    <x v="120"/>
    <x v="10"/>
    <n v="7.2"/>
    <n v="0.6"/>
    <n v="1.8"/>
    <n v="5"/>
    <x v="1"/>
    <s v="ALQUILER"/>
  </r>
  <r>
    <x v="121"/>
    <x v="10"/>
    <n v="12"/>
    <n v="0.9"/>
    <n v="1.3"/>
    <n v="10.5"/>
    <x v="0"/>
    <s v="ALQUILER"/>
  </r>
  <r>
    <x v="121"/>
    <x v="10"/>
    <n v="5.7"/>
    <n v="2.2000000000000002"/>
    <n v="0.9"/>
    <n v="5.6"/>
    <x v="2"/>
    <s v="ALQUILER"/>
  </r>
  <r>
    <x v="121"/>
    <x v="10"/>
    <n v="7.3"/>
    <n v="0.9"/>
    <n v="2.6"/>
    <n v="5.0999999999999996"/>
    <x v="1"/>
    <s v="ALQUILER"/>
  </r>
  <r>
    <x v="122"/>
    <x v="10"/>
    <n v="12.1"/>
    <n v="0.9"/>
    <n v="2.8"/>
    <n v="10.1"/>
    <x v="0"/>
    <s v="ALQUILER"/>
  </r>
  <r>
    <x v="122"/>
    <x v="10"/>
    <n v="5.6"/>
    <n v="1.3"/>
    <n v="3.9"/>
    <n v="6.1"/>
    <x v="2"/>
    <s v="ALQUILER"/>
  </r>
  <r>
    <x v="122"/>
    <x v="10"/>
    <n v="7.3"/>
    <n v="0.1"/>
    <n v="1.5"/>
    <n v="3.6"/>
    <x v="1"/>
    <s v="ALQUILER"/>
  </r>
  <r>
    <x v="123"/>
    <x v="10"/>
    <n v="12.4"/>
    <n v="1.8"/>
    <n v="3.5"/>
    <n v="10.1"/>
    <x v="0"/>
    <s v="ALQUILER"/>
  </r>
  <r>
    <x v="123"/>
    <x v="10"/>
    <n v="5.6"/>
    <n v="0.1"/>
    <n v="3.4"/>
    <n v="3.4"/>
    <x v="2"/>
    <s v="ALQUILER"/>
  </r>
  <r>
    <x v="123"/>
    <x v="10"/>
    <n v="7.4"/>
    <n v="1.8"/>
    <n v="2.8"/>
    <n v="4"/>
    <x v="1"/>
    <s v="ALQUILER"/>
  </r>
  <r>
    <x v="124"/>
    <x v="10"/>
    <n v="12.5"/>
    <n v="1.3"/>
    <n v="3.9"/>
    <n v="10.3"/>
    <x v="0"/>
    <s v="ALQUILER"/>
  </r>
  <r>
    <x v="124"/>
    <x v="10"/>
    <n v="5.7"/>
    <n v="1.9"/>
    <n v="0.7"/>
    <n v="5.3"/>
    <x v="2"/>
    <s v="ALQUILER"/>
  </r>
  <r>
    <x v="124"/>
    <x v="10"/>
    <n v="7.6"/>
    <n v="2.1"/>
    <n v="4"/>
    <n v="5.5"/>
    <x v="1"/>
    <s v="ALQUILER"/>
  </r>
  <r>
    <x v="125"/>
    <x v="10"/>
    <n v="12.7"/>
    <n v="1.7"/>
    <n v="4.8"/>
    <n v="11"/>
    <x v="0"/>
    <s v="ALQUILER"/>
  </r>
  <r>
    <x v="125"/>
    <x v="10"/>
    <n v="5.7"/>
    <n v="0.9"/>
    <n v="1.1000000000000001"/>
    <n v="5.3"/>
    <x v="2"/>
    <s v="ALQUILER"/>
  </r>
  <r>
    <x v="125"/>
    <x v="10"/>
    <n v="7.6"/>
    <n v="0.5"/>
    <n v="4.4000000000000004"/>
    <n v="6.3"/>
    <x v="1"/>
    <s v="ALQUILER"/>
  </r>
  <r>
    <x v="126"/>
    <x v="10"/>
    <n v="12.7"/>
    <n v="0.4"/>
    <n v="2.6"/>
    <n v="10"/>
    <x v="0"/>
    <s v="ALQUILER"/>
  </r>
  <r>
    <x v="126"/>
    <x v="10"/>
    <n v="5.7"/>
    <n v="0.8"/>
    <n v="0.2"/>
    <n v="3.8"/>
    <x v="2"/>
    <s v="ALQUILER"/>
  </r>
  <r>
    <x v="126"/>
    <x v="10"/>
    <n v="7.6"/>
    <n v="0.3"/>
    <n v="2.9"/>
    <n v="6.9"/>
    <x v="1"/>
    <s v="ALQUILER"/>
  </r>
  <r>
    <x v="127"/>
    <x v="10"/>
    <n v="12.7"/>
    <n v="0.1"/>
    <n v="1.1000000000000001"/>
    <n v="10.6"/>
    <x v="0"/>
    <s v="ALQUILER"/>
  </r>
  <r>
    <x v="127"/>
    <x v="10"/>
    <n v="5.7"/>
    <n v="0.5"/>
    <n v="1.2"/>
    <n v="2.5"/>
    <x v="2"/>
    <s v="ALQUILER"/>
  </r>
  <r>
    <x v="127"/>
    <x v="10"/>
    <n v="7.6"/>
    <n v="0.2"/>
    <n v="1"/>
    <n v="7.3"/>
    <x v="1"/>
    <s v="ALQUILER"/>
  </r>
  <r>
    <x v="128"/>
    <x v="10"/>
    <n v="12.7"/>
    <n v="0"/>
    <n v="0.6"/>
    <n v="9.1"/>
    <x v="0"/>
    <s v="ALQUILER"/>
  </r>
  <r>
    <x v="128"/>
    <x v="10"/>
    <n v="5.7"/>
    <n v="0.2"/>
    <n v="0.1"/>
    <n v="1.8"/>
    <x v="2"/>
    <s v="ALQUILER"/>
  </r>
  <r>
    <x v="128"/>
    <x v="10"/>
    <n v="7.7"/>
    <n v="0.6"/>
    <n v="1"/>
    <n v="8.1"/>
    <x v="1"/>
    <s v="ALQUILER"/>
  </r>
  <r>
    <x v="129"/>
    <x v="11"/>
    <n v="12.8"/>
    <n v="1.2"/>
    <n v="1"/>
    <n v="9.5"/>
    <x v="0"/>
    <s v="ALQUILER"/>
  </r>
  <r>
    <x v="129"/>
    <x v="11"/>
    <n v="5.7"/>
    <n v="0.9"/>
    <n v="1.7"/>
    <n v="1"/>
    <x v="2"/>
    <s v="ALQUILER"/>
  </r>
  <r>
    <x v="129"/>
    <x v="11"/>
    <n v="7.7"/>
    <n v="1"/>
    <n v="1.7"/>
    <n v="9.5"/>
    <x v="1"/>
    <s v="ALQUILER"/>
  </r>
  <r>
    <x v="130"/>
    <x v="11"/>
    <n v="13"/>
    <n v="1.3"/>
    <n v="2.5"/>
    <n v="9.1"/>
    <x v="0"/>
    <s v="ALQUILER"/>
  </r>
  <r>
    <x v="130"/>
    <x v="11"/>
    <n v="5.7"/>
    <n v="1.1000000000000001"/>
    <n v="0"/>
    <n v="1.4"/>
    <x v="2"/>
    <s v="ALQUILER"/>
  </r>
  <r>
    <x v="130"/>
    <x v="11"/>
    <n v="7.8"/>
    <n v="0.9"/>
    <n v="2.4"/>
    <n v="10.4"/>
    <x v="1"/>
    <s v="ALQUILER"/>
  </r>
  <r>
    <x v="131"/>
    <x v="11"/>
    <n v="13.2"/>
    <n v="1.4"/>
    <n v="4"/>
    <n v="11.3"/>
    <x v="0"/>
    <s v="ALQUILER"/>
  </r>
  <r>
    <x v="131"/>
    <x v="11"/>
    <n v="5.8"/>
    <n v="1.3"/>
    <n v="1.2"/>
    <n v="1.8"/>
    <x v="2"/>
    <s v="ALQUILER"/>
  </r>
  <r>
    <x v="131"/>
    <x v="11"/>
    <n v="7.9"/>
    <n v="0.5"/>
    <n v="2.2999999999999998"/>
    <n v="9.6999999999999993"/>
    <x v="1"/>
    <s v="ALQUILER"/>
  </r>
  <r>
    <x v="132"/>
    <x v="11"/>
    <n v="13.4"/>
    <n v="1.6"/>
    <n v="4.4000000000000004"/>
    <n v="12"/>
    <x v="0"/>
    <s v="ALQUILER"/>
  </r>
  <r>
    <x v="132"/>
    <x v="11"/>
    <n v="5.8"/>
    <n v="0.9"/>
    <n v="1.1000000000000001"/>
    <n v="0.5"/>
    <x v="2"/>
    <s v="ALQUILER"/>
  </r>
  <r>
    <x v="132"/>
    <x v="11"/>
    <n v="7.8"/>
    <n v="0.4"/>
    <n v="0.9"/>
    <n v="8.6"/>
    <x v="1"/>
    <s v="ALQUILER"/>
  </r>
  <r>
    <x v="133"/>
    <x v="11"/>
    <n v="13.4"/>
    <n v="0.4"/>
    <n v="3.4"/>
    <n v="11.4"/>
    <x v="0"/>
    <s v="ALQUILER"/>
  </r>
  <r>
    <x v="133"/>
    <x v="11"/>
    <n v="5.8"/>
    <n v="0.1"/>
    <n v="2.1"/>
    <n v="1.7"/>
    <x v="2"/>
    <s v="ALQUILER"/>
  </r>
  <r>
    <x v="133"/>
    <x v="11"/>
    <n v="7.8"/>
    <n v="0.3"/>
    <n v="0.4"/>
    <n v="8"/>
    <x v="1"/>
    <s v="ALQUILER"/>
  </r>
  <r>
    <x v="134"/>
    <x v="11"/>
    <n v="13.6"/>
    <n v="1.1000000000000001"/>
    <n v="3.1"/>
    <n v="11.7"/>
    <x v="0"/>
    <s v="ALQUILER"/>
  </r>
  <r>
    <x v="134"/>
    <x v="11"/>
    <n v="5.8"/>
    <n v="0.1"/>
    <n v="0.7"/>
    <n v="2.9"/>
    <x v="2"/>
    <s v="ALQUILER"/>
  </r>
  <r>
    <x v="134"/>
    <x v="11"/>
    <n v="8"/>
    <n v="1.6"/>
    <n v="1.5"/>
    <n v="9.6"/>
    <x v="1"/>
    <s v="ALQUILER"/>
  </r>
  <r>
    <x v="135"/>
    <x v="11"/>
    <n v="13.7"/>
    <n v="0.8"/>
    <n v="2.4"/>
    <n v="10.7"/>
    <x v="0"/>
    <s v="ALQUILER"/>
  </r>
  <r>
    <x v="135"/>
    <x v="11"/>
    <n v="5.8"/>
    <n v="0.5"/>
    <n v="0.3"/>
    <n v="3.4"/>
    <x v="2"/>
    <s v="ALQUILER"/>
  </r>
  <r>
    <x v="135"/>
    <x v="11"/>
    <n v="8.1999999999999993"/>
    <n v="2.8"/>
    <n v="4.8"/>
    <n v="10.7"/>
    <x v="1"/>
    <s v="ALQUILER"/>
  </r>
  <r>
    <x v="136"/>
    <x v="11"/>
    <n v="13.8"/>
    <n v="1.1000000000000001"/>
    <n v="3.2"/>
    <n v="10.6"/>
    <x v="0"/>
    <s v="ALQUILER"/>
  </r>
  <r>
    <x v="136"/>
    <x v="11"/>
    <n v="5.8"/>
    <n v="0.8"/>
    <n v="0.4"/>
    <n v="0.6"/>
    <x v="2"/>
    <s v="ALQUILER"/>
  </r>
  <r>
    <x v="136"/>
    <x v="11"/>
    <n v="8.1999999999999993"/>
    <n v="0.5"/>
    <n v="5"/>
    <n v="9"/>
    <x v="1"/>
    <s v="ALQUILER"/>
  </r>
  <r>
    <x v="137"/>
    <x v="11"/>
    <n v="14"/>
    <n v="0.9"/>
    <n v="2.9"/>
    <n v="9.6999999999999993"/>
    <x v="0"/>
    <s v="ALQUILER"/>
  </r>
  <r>
    <x v="137"/>
    <x v="11"/>
    <n v="5.8"/>
    <n v="1.1000000000000001"/>
    <n v="0.9"/>
    <n v="2.7"/>
    <x v="2"/>
    <s v="ALQUILER"/>
  </r>
  <r>
    <x v="137"/>
    <x v="11"/>
    <n v="8.1999999999999993"/>
    <n v="0.9"/>
    <n v="2.4"/>
    <n v="7.5"/>
    <x v="1"/>
    <s v="ALQUILER"/>
  </r>
  <r>
    <x v="138"/>
    <x v="11"/>
    <n v="14"/>
    <n v="0.5"/>
    <n v="2.6"/>
    <n v="10.8"/>
    <x v="0"/>
    <s v="ALQUILER"/>
  </r>
  <r>
    <x v="138"/>
    <x v="11"/>
    <n v="5.8"/>
    <n v="0.8"/>
    <n v="0.5"/>
    <n v="2.6"/>
    <x v="2"/>
    <s v="ALQUILER"/>
  </r>
  <r>
    <x v="138"/>
    <x v="11"/>
    <n v="8.1"/>
    <n v="0.9"/>
    <n v="1.3"/>
    <n v="6.1"/>
    <x v="1"/>
    <s v="ALQUILER"/>
  </r>
  <r>
    <x v="139"/>
    <x v="11"/>
    <n v="13.9"/>
    <n v="0.9"/>
    <n v="0.6"/>
    <n v="10"/>
    <x v="0"/>
    <s v="ALQUILER"/>
  </r>
  <r>
    <x v="139"/>
    <x v="11"/>
    <n v="5.9"/>
    <n v="2.6"/>
    <n v="2.9"/>
    <n v="4.7"/>
    <x v="2"/>
    <s v="ALQUILER"/>
  </r>
  <r>
    <x v="139"/>
    <x v="11"/>
    <n v="8.1999999999999993"/>
    <n v="1.4"/>
    <n v="0.5"/>
    <n v="7.4"/>
    <x v="1"/>
    <s v="ALQUILER"/>
  </r>
  <r>
    <x v="140"/>
    <x v="11"/>
    <n v="13.8"/>
    <n v="0.7"/>
    <n v="1.1000000000000001"/>
    <n v="9.1999999999999993"/>
    <x v="0"/>
    <s v="ALQUILER"/>
  </r>
  <r>
    <x v="140"/>
    <x v="11"/>
    <n v="5.9"/>
    <n v="0.4"/>
    <n v="1.4"/>
    <n v="4.0999999999999996"/>
    <x v="2"/>
    <s v="ALQUILER"/>
  </r>
  <r>
    <x v="140"/>
    <x v="11"/>
    <n v="8.1999999999999993"/>
    <n v="0.2"/>
    <n v="0.2"/>
    <n v="6.6"/>
    <x v="1"/>
    <s v="ALQUILER"/>
  </r>
  <r>
    <x v="141"/>
    <x v="12"/>
    <n v="13.8"/>
    <n v="0.1"/>
    <n v="1.5"/>
    <n v="8"/>
    <x v="0"/>
    <s v="ALQUILER"/>
  </r>
  <r>
    <x v="141"/>
    <x v="12"/>
    <n v="6"/>
    <n v="0.6"/>
    <n v="2.8"/>
    <n v="3.7"/>
    <x v="2"/>
    <s v="ALQUILER"/>
  </r>
  <r>
    <x v="141"/>
    <x v="12"/>
    <n v="8.4"/>
    <n v="2.2999999999999998"/>
    <n v="3.5"/>
    <n v="8.1"/>
    <x v="1"/>
    <s v="ALQUILER"/>
  </r>
  <r>
    <x v="142"/>
    <x v="12"/>
    <n v="13.9"/>
    <n v="0.9"/>
    <n v="0.2"/>
    <n v="7.5"/>
    <x v="0"/>
    <s v="ALQUILER"/>
  </r>
  <r>
    <x v="142"/>
    <x v="12"/>
    <n v="5.9"/>
    <n v="1.7"/>
    <n v="1.4"/>
    <n v="3.2"/>
    <x v="2"/>
    <s v="ALQUILER"/>
  </r>
  <r>
    <x v="142"/>
    <x v="12"/>
    <n v="8.5"/>
    <n v="1.4"/>
    <n v="3.6"/>
    <n v="8.6"/>
    <x v="1"/>
    <s v="ALQUILER"/>
  </r>
  <r>
    <x v="143"/>
    <x v="12"/>
    <n v="14"/>
    <n v="0.2"/>
    <n v="1.2"/>
    <n v="6.3"/>
    <x v="0"/>
    <s v="ALQUILER"/>
  </r>
  <r>
    <x v="143"/>
    <x v="12"/>
    <n v="5.9"/>
    <n v="0.1"/>
    <n v="1.2"/>
    <n v="1.7"/>
    <x v="2"/>
    <s v="ALQUILER"/>
  </r>
  <r>
    <x v="143"/>
    <x v="12"/>
    <n v="8.4"/>
    <n v="0.8"/>
    <n v="2.9"/>
    <n v="7.2"/>
    <x v="1"/>
    <s v="ALQUILER"/>
  </r>
  <r>
    <x v="144"/>
    <x v="12"/>
    <n v="14"/>
    <n v="0.5"/>
    <n v="1.6"/>
    <n v="5.0999999999999996"/>
    <x v="0"/>
    <s v="ALQUILER"/>
  </r>
  <r>
    <x v="144"/>
    <x v="12"/>
    <n v="5.9"/>
    <n v="0.2"/>
    <n v="1.6"/>
    <n v="1"/>
    <x v="2"/>
    <s v="ALQUILER"/>
  </r>
  <r>
    <x v="144"/>
    <x v="12"/>
    <n v="8.4"/>
    <n v="0.1"/>
    <n v="0.4"/>
    <n v="7.5"/>
    <x v="1"/>
    <s v="ALQUILER"/>
  </r>
  <r>
    <x v="145"/>
    <x v="12"/>
    <n v="14.1"/>
    <n v="0.5"/>
    <n v="1.2"/>
    <n v="5.3"/>
    <x v="0"/>
    <s v="ALQUILER"/>
  </r>
  <r>
    <x v="145"/>
    <x v="12"/>
    <n v="6"/>
    <n v="1.4"/>
    <n v="1.5"/>
    <n v="2.6"/>
    <x v="2"/>
    <s v="ALQUILER"/>
  </r>
  <r>
    <x v="145"/>
    <x v="12"/>
    <n v="8.5"/>
    <n v="1.6"/>
    <n v="0.6"/>
    <n v="8.9"/>
    <x v="1"/>
    <s v="ALQUILER"/>
  </r>
  <r>
    <x v="146"/>
    <x v="12"/>
    <n v="14.2"/>
    <n v="0.5"/>
    <n v="1.5"/>
    <n v="4.5999999999999996"/>
    <x v="0"/>
    <s v="ALQUILER"/>
  </r>
  <r>
    <x v="146"/>
    <x v="12"/>
    <n v="6"/>
    <n v="0"/>
    <n v="1.7"/>
    <n v="2.7"/>
    <x v="2"/>
    <s v="ALQUILER"/>
  </r>
  <r>
    <x v="146"/>
    <x v="12"/>
    <n v="8.6999999999999993"/>
    <n v="1.4"/>
    <n v="2.9"/>
    <n v="8.6999999999999993"/>
    <x v="1"/>
    <s v="ALQUILER"/>
  </r>
  <r>
    <x v="147"/>
    <x v="12"/>
    <n v="14.2"/>
    <n v="0"/>
    <n v="1"/>
    <n v="3.7"/>
    <x v="0"/>
    <s v="ALQUILER"/>
  </r>
  <r>
    <x v="147"/>
    <x v="12"/>
    <n v="6.1"/>
    <n v="3"/>
    <n v="4.5"/>
    <n v="5.2"/>
    <x v="2"/>
    <s v="ALQUILER"/>
  </r>
  <r>
    <x v="147"/>
    <x v="12"/>
    <n v="8.8000000000000007"/>
    <n v="1.7"/>
    <n v="4.7"/>
    <n v="7.5"/>
    <x v="1"/>
    <s v="ALQUILER"/>
  </r>
  <r>
    <x v="148"/>
    <x v="12"/>
    <n v="14.3"/>
    <n v="0.8"/>
    <n v="1.3"/>
    <n v="3.3"/>
    <x v="0"/>
    <s v="ALQUILER"/>
  </r>
  <r>
    <x v="148"/>
    <x v="12"/>
    <n v="6.2"/>
    <n v="1.7"/>
    <n v="4.7"/>
    <n v="7.8"/>
    <x v="2"/>
    <s v="ALQUILER"/>
  </r>
  <r>
    <x v="148"/>
    <x v="12"/>
    <n v="8.9"/>
    <n v="0.6"/>
    <n v="3.7"/>
    <n v="7.6"/>
    <x v="1"/>
    <s v="ALQUILER"/>
  </r>
  <r>
    <x v="149"/>
    <x v="12"/>
    <n v="14.4"/>
    <n v="0.9"/>
    <n v="1.7"/>
    <n v="3.4"/>
    <x v="0"/>
    <s v="ALQUILER"/>
  </r>
  <r>
    <x v="149"/>
    <x v="12"/>
    <n v="6.2"/>
    <n v="0"/>
    <n v="4.5999999999999996"/>
    <n v="6.6"/>
    <x v="2"/>
    <s v="ALQUILER"/>
  </r>
  <r>
    <x v="149"/>
    <x v="12"/>
    <n v="8.8000000000000007"/>
    <n v="0.5"/>
    <n v="1.8"/>
    <n v="8"/>
    <x v="1"/>
    <s v="ALQUILER"/>
  </r>
  <r>
    <x v="150"/>
    <x v="12"/>
    <n v="14.4"/>
    <n v="0.1"/>
    <n v="1.6"/>
    <n v="2.7"/>
    <x v="0"/>
    <s v="ALQUILER"/>
  </r>
  <r>
    <x v="150"/>
    <x v="12"/>
    <n v="6.2"/>
    <n v="0.3"/>
    <n v="1.3"/>
    <n v="7.1"/>
    <x v="2"/>
    <s v="ALQUILER"/>
  </r>
  <r>
    <x v="150"/>
    <x v="12"/>
    <n v="8.9"/>
    <n v="0.4"/>
    <n v="0.6"/>
    <n v="9.5"/>
    <x v="1"/>
    <s v="ALQUILER"/>
  </r>
  <r>
    <x v="151"/>
    <x v="12"/>
    <n v="14.3"/>
    <n v="1"/>
    <n v="0.2"/>
    <n v="2.6"/>
    <x v="0"/>
    <s v="ALQUILER"/>
  </r>
  <r>
    <x v="151"/>
    <x v="12"/>
    <n v="6.3"/>
    <n v="1.4"/>
    <n v="1"/>
    <n v="5.9"/>
    <x v="2"/>
    <s v="ALQUILER"/>
  </r>
  <r>
    <x v="151"/>
    <x v="12"/>
    <n v="8.9"/>
    <n v="0.2"/>
    <n v="0.2"/>
    <n v="8.3000000000000007"/>
    <x v="1"/>
    <s v="ALQUILER"/>
  </r>
  <r>
    <x v="152"/>
    <x v="12"/>
    <n v="14.1"/>
    <n v="1.5"/>
    <n v="2.6"/>
    <n v="1.7"/>
    <x v="0"/>
    <s v="ALQUILER"/>
  </r>
  <r>
    <x v="152"/>
    <x v="12"/>
    <n v="6.3"/>
    <n v="0"/>
    <n v="1"/>
    <n v="6.2"/>
    <x v="2"/>
    <s v="ALQUILER"/>
  </r>
  <r>
    <x v="152"/>
    <x v="12"/>
    <n v="8.8000000000000007"/>
    <n v="1.1000000000000001"/>
    <n v="0.5"/>
    <n v="7.3"/>
    <x v="1"/>
    <s v="ALQUILER"/>
  </r>
  <r>
    <x v="153"/>
    <x v="13"/>
    <n v="14"/>
    <n v="0.3"/>
    <n v="2.8"/>
    <n v="1.4"/>
    <x v="0"/>
    <s v="ALQUILER"/>
  </r>
  <r>
    <x v="153"/>
    <x v="13"/>
    <n v="6.3"/>
    <n v="0.8"/>
    <n v="2.2000000000000002"/>
    <n v="6.5"/>
    <x v="2"/>
    <s v="ALQUILER"/>
  </r>
  <r>
    <x v="153"/>
    <x v="13"/>
    <n v="8.6999999999999993"/>
    <n v="0.3"/>
    <n v="1.2"/>
    <n v="4.5"/>
    <x v="1"/>
    <s v="ALQUILER"/>
  </r>
  <r>
    <x v="154"/>
    <x v="13"/>
    <n v="14.2"/>
    <n v="1.3"/>
    <n v="0.5"/>
    <n v="1.8"/>
    <x v="0"/>
    <s v="ALQUILER"/>
  </r>
  <r>
    <x v="154"/>
    <x v="13"/>
    <n v="6.3"/>
    <n v="0.9"/>
    <n v="0.1"/>
    <n v="7.3"/>
    <x v="2"/>
    <s v="ALQUILER"/>
  </r>
  <r>
    <x v="154"/>
    <x v="13"/>
    <n v="8.9"/>
    <n v="1.2"/>
    <n v="0.2"/>
    <n v="4.3"/>
    <x v="1"/>
    <s v="ALQUILER"/>
  </r>
  <r>
    <x v="155"/>
    <x v="13"/>
    <n v="14.3"/>
    <n v="0.6"/>
    <n v="1.6"/>
    <n v="2.1"/>
    <x v="0"/>
    <s v="ALQUILER"/>
  </r>
  <r>
    <x v="155"/>
    <x v="13"/>
    <n v="6.3"/>
    <n v="0.4"/>
    <n v="0.3"/>
    <n v="7.9"/>
    <x v="2"/>
    <s v="ALQUILER"/>
  </r>
  <r>
    <x v="155"/>
    <x v="13"/>
    <n v="8.9"/>
    <n v="0.5"/>
    <n v="1.4"/>
    <n v="5.7"/>
    <x v="1"/>
    <s v="ALQUILER"/>
  </r>
  <r>
    <x v="156"/>
    <x v="13"/>
    <n v="14.4"/>
    <n v="1"/>
    <n v="2.9"/>
    <n v="2.7"/>
    <x v="0"/>
    <s v="ALQUILER"/>
  </r>
  <r>
    <x v="156"/>
    <x v="13"/>
    <n v="6.4"/>
    <n v="1.4"/>
    <n v="0.9"/>
    <n v="9.1999999999999993"/>
    <x v="2"/>
    <s v="ALQUILER"/>
  </r>
  <r>
    <x v="156"/>
    <x v="13"/>
    <n v="9.1"/>
    <n v="2.2000000000000002"/>
    <n v="4"/>
    <n v="8.1999999999999993"/>
    <x v="1"/>
    <s v="ALQUILER"/>
  </r>
  <r>
    <x v="157"/>
    <x v="13"/>
    <n v="14.8"/>
    <n v="2.6"/>
    <n v="4.2"/>
    <n v="4.8"/>
    <x v="0"/>
    <s v="ALQUILER"/>
  </r>
  <r>
    <x v="157"/>
    <x v="13"/>
    <n v="6.3"/>
    <n v="1.4"/>
    <n v="0.4"/>
    <n v="6.2"/>
    <x v="2"/>
    <s v="ALQUILER"/>
  </r>
  <r>
    <x v="157"/>
    <x v="13"/>
    <n v="9.4"/>
    <n v="3.1"/>
    <n v="5.9"/>
    <n v="9.8000000000000007"/>
    <x v="1"/>
    <s v="ALQUILER"/>
  </r>
  <r>
    <x v="158"/>
    <x v="13"/>
    <n v="14.9"/>
    <n v="0.8"/>
    <n v="4.5"/>
    <n v="5.0999999999999996"/>
    <x v="0"/>
    <s v="ALQUILER"/>
  </r>
  <r>
    <x v="158"/>
    <x v="13"/>
    <n v="6.4"/>
    <n v="0.6"/>
    <n v="0.7"/>
    <n v="6.8"/>
    <x v="2"/>
    <s v="ALQUILER"/>
  </r>
  <r>
    <x v="158"/>
    <x v="13"/>
    <n v="9.6"/>
    <n v="1.9"/>
    <n v="7.4"/>
    <n v="10.4"/>
    <x v="1"/>
    <s v="ALQUILER"/>
  </r>
  <r>
    <x v="159"/>
    <x v="13"/>
    <n v="14.7"/>
    <n v="1.1000000000000001"/>
    <n v="2.2000000000000002"/>
    <n v="3.9"/>
    <x v="0"/>
    <s v="ALQUILER"/>
  </r>
  <r>
    <x v="159"/>
    <x v="13"/>
    <n v="6.4"/>
    <n v="1.2"/>
    <n v="0.5"/>
    <n v="5"/>
    <x v="2"/>
    <s v="ALQUILER"/>
  </r>
  <r>
    <x v="159"/>
    <x v="13"/>
    <n v="9.4"/>
    <n v="1.7"/>
    <n v="3.3"/>
    <n v="6.7"/>
    <x v="1"/>
    <s v="ALQUILER"/>
  </r>
  <r>
    <x v="160"/>
    <x v="13"/>
    <n v="14.6"/>
    <n v="0.8"/>
    <n v="1.1000000000000001"/>
    <n v="2.2999999999999998"/>
    <x v="0"/>
    <s v="ALQUILER"/>
  </r>
  <r>
    <x v="160"/>
    <x v="13"/>
    <n v="6.5"/>
    <n v="0.6"/>
    <n v="2.5"/>
    <n v="3.9"/>
    <x v="2"/>
    <s v="ALQUILER"/>
  </r>
  <r>
    <x v="160"/>
    <x v="13"/>
    <n v="9.3000000000000007"/>
    <n v="0.7"/>
    <n v="0.5"/>
    <n v="5.3"/>
    <x v="1"/>
    <s v="ALQUILER"/>
  </r>
  <r>
    <x v="161"/>
    <x v="13"/>
    <n v="14.6"/>
    <n v="0.5"/>
    <n v="2.4"/>
    <n v="0.9"/>
    <x v="0"/>
    <s v="ALQUILER"/>
  </r>
  <r>
    <x v="161"/>
    <x v="13"/>
    <n v="6.4"/>
    <n v="1"/>
    <n v="0.9"/>
    <n v="3"/>
    <x v="2"/>
    <s v="ALQUILER"/>
  </r>
  <r>
    <x v="161"/>
    <x v="13"/>
    <n v="9.3000000000000007"/>
    <n v="0.2"/>
    <n v="2.5"/>
    <n v="5.7"/>
    <x v="1"/>
    <s v="ALQUILER"/>
  </r>
  <r>
    <x v="162"/>
    <x v="13"/>
    <n v="14.4"/>
    <n v="1.3"/>
    <n v="2.5"/>
    <n v="0.3"/>
    <x v="0"/>
    <s v="ALQUILER"/>
  </r>
  <r>
    <x v="162"/>
    <x v="13"/>
    <n v="6.4"/>
    <n v="0.2"/>
    <n v="0.5"/>
    <n v="3.1"/>
    <x v="2"/>
    <s v="ALQUILER"/>
  </r>
  <r>
    <x v="162"/>
    <x v="13"/>
    <n v="9.3000000000000007"/>
    <n v="0.1"/>
    <n v="0.9"/>
    <n v="5.0999999999999996"/>
    <x v="1"/>
    <s v="ALQUILER"/>
  </r>
  <r>
    <x v="163"/>
    <x v="13"/>
    <n v="14.1"/>
    <n v="2"/>
    <n v="3.7"/>
    <n v="1.3"/>
    <x v="0"/>
    <s v="ALQUILER"/>
  </r>
  <r>
    <x v="163"/>
    <x v="13"/>
    <n v="6.5"/>
    <n v="1"/>
    <n v="0.2"/>
    <n v="2.7"/>
    <x v="2"/>
    <s v="ALQUILER"/>
  </r>
  <r>
    <x v="163"/>
    <x v="13"/>
    <n v="9.3000000000000007"/>
    <n v="0.1"/>
    <n v="0.1"/>
    <n v="5"/>
    <x v="1"/>
    <s v="ALQUILER"/>
  </r>
  <r>
    <x v="164"/>
    <x v="13"/>
    <n v="13.9"/>
    <n v="1.6"/>
    <n v="4.8"/>
    <n v="1.4"/>
    <x v="0"/>
    <s v="ALQUILER"/>
  </r>
  <r>
    <x v="164"/>
    <x v="13"/>
    <n v="6.4"/>
    <n v="1.2"/>
    <n v="0.4"/>
    <n v="1.5"/>
    <x v="2"/>
    <s v="ALQUILER"/>
  </r>
  <r>
    <x v="164"/>
    <x v="13"/>
    <n v="9.3000000000000007"/>
    <n v="0.2"/>
    <n v="0.1"/>
    <n v="6.1"/>
    <x v="1"/>
    <s v="ALQUILER"/>
  </r>
  <r>
    <x v="165"/>
    <x v="14"/>
    <n v="13.6"/>
    <n v="1.7"/>
    <n v="5.2"/>
    <n v="2.8"/>
    <x v="0"/>
    <s v="ALQUILER"/>
  </r>
  <r>
    <x v="165"/>
    <x v="14"/>
    <n v="6.3"/>
    <n v="1"/>
    <n v="1.2"/>
    <n v="0.3"/>
    <x v="2"/>
    <s v="ALQUILER"/>
  </r>
  <r>
    <x v="165"/>
    <x v="14"/>
    <n v="9.1999999999999993"/>
    <n v="1.7"/>
    <n v="1.7"/>
    <n v="4.5999999999999996"/>
    <x v="1"/>
    <s v="ALQUILER"/>
  </r>
  <r>
    <x v="166"/>
    <x v="14"/>
    <n v="13.6"/>
    <n v="0.3"/>
    <n v="3.6"/>
    <n v="4.4000000000000004"/>
    <x v="0"/>
    <s v="ALQUILER"/>
  </r>
  <r>
    <x v="166"/>
    <x v="14"/>
    <n v="6.4"/>
    <n v="0.5"/>
    <n v="1.7"/>
    <n v="1"/>
    <x v="2"/>
    <s v="ALQUILER"/>
  </r>
  <r>
    <x v="166"/>
    <x v="14"/>
    <n v="9.1999999999999993"/>
    <n v="0"/>
    <n v="1.8"/>
    <n v="3.4"/>
    <x v="1"/>
    <s v="ALQUILER"/>
  </r>
  <r>
    <x v="167"/>
    <x v="14"/>
    <n v="13.6"/>
    <n v="0"/>
    <n v="2"/>
    <n v="4.9000000000000004"/>
    <x v="0"/>
    <s v="ALQUILER"/>
  </r>
  <r>
    <x v="167"/>
    <x v="14"/>
    <n v="6.5"/>
    <n v="1.6"/>
    <n v="1"/>
    <n v="2.2000000000000002"/>
    <x v="2"/>
    <s v="ALQUILER"/>
  </r>
  <r>
    <x v="167"/>
    <x v="14"/>
    <n v="9.1999999999999993"/>
    <n v="0.1"/>
    <n v="1.6"/>
    <n v="3"/>
    <x v="1"/>
    <s v="ALQUILER"/>
  </r>
  <r>
    <x v="168"/>
    <x v="14"/>
    <n v="13.5"/>
    <n v="0.5"/>
    <n v="0.8"/>
    <n v="6.3"/>
    <x v="0"/>
    <s v="ALQUILER"/>
  </r>
  <r>
    <x v="168"/>
    <x v="14"/>
    <n v="6.4"/>
    <n v="1.2"/>
    <n v="0.9"/>
    <n v="0.4"/>
    <x v="2"/>
    <s v="ALQUILER"/>
  </r>
  <r>
    <x v="168"/>
    <x v="14"/>
    <n v="9.1"/>
    <n v="0.2"/>
    <n v="0.1"/>
    <n v="0.6"/>
    <x v="1"/>
    <s v="ALQUILER"/>
  </r>
  <r>
    <x v="169"/>
    <x v="14"/>
    <n v="13.5"/>
    <n v="0.3"/>
    <n v="0.7"/>
    <n v="9"/>
    <x v="0"/>
    <s v="ALQUILER"/>
  </r>
  <r>
    <x v="169"/>
    <x v="14"/>
    <n v="6.5"/>
    <n v="1.2"/>
    <n v="1.7"/>
    <n v="2.2999999999999998"/>
    <x v="2"/>
    <s v="ALQUILER"/>
  </r>
  <r>
    <x v="169"/>
    <x v="14"/>
    <n v="9"/>
    <n v="1.3"/>
    <n v="1.4"/>
    <n v="3.8"/>
    <x v="1"/>
    <s v="ALQUILER"/>
  </r>
  <r>
    <x v="170"/>
    <x v="14"/>
    <n v="13.5"/>
    <n v="0.1"/>
    <n v="0.7"/>
    <n v="9.6"/>
    <x v="0"/>
    <s v="ALQUILER"/>
  </r>
  <r>
    <x v="170"/>
    <x v="14"/>
    <n v="6.5"/>
    <n v="0.3"/>
    <n v="0.4"/>
    <n v="1.9"/>
    <x v="2"/>
    <s v="ALQUILER"/>
  </r>
  <r>
    <x v="170"/>
    <x v="14"/>
    <n v="9.1"/>
    <n v="0.3"/>
    <n v="1.1000000000000001"/>
    <n v="5.2"/>
    <x v="1"/>
    <s v="ALQUILER"/>
  </r>
  <r>
    <x v="171"/>
    <x v="14"/>
    <n v="13.5"/>
    <n v="0.3"/>
    <n v="0"/>
    <n v="8.3000000000000007"/>
    <x v="0"/>
    <s v="ALQUILER"/>
  </r>
  <r>
    <x v="171"/>
    <x v="14"/>
    <n v="6.4"/>
    <n v="1.1000000000000001"/>
    <n v="0.5"/>
    <n v="0.4"/>
    <x v="2"/>
    <s v="ALQUILER"/>
  </r>
  <r>
    <x v="171"/>
    <x v="14"/>
    <n v="9.1"/>
    <n v="0.2"/>
    <n v="0.8"/>
    <n v="3.4"/>
    <x v="1"/>
    <s v="ALQUILER"/>
  </r>
  <r>
    <x v="172"/>
    <x v="14"/>
    <n v="13.6"/>
    <n v="0.3"/>
    <n v="0.6"/>
    <n v="7.4"/>
    <x v="0"/>
    <s v="ALQUILER"/>
  </r>
  <r>
    <x v="172"/>
    <x v="14"/>
    <n v="6.3"/>
    <n v="1.3"/>
    <n v="2"/>
    <n v="2.2999999999999998"/>
    <x v="2"/>
    <s v="ALQUILER"/>
  </r>
  <r>
    <x v="172"/>
    <x v="14"/>
    <n v="9.1"/>
    <n v="0.1"/>
    <n v="0.7"/>
    <n v="2.6"/>
    <x v="1"/>
    <s v="ALQUILER"/>
  </r>
  <r>
    <x v="173"/>
    <x v="14"/>
    <n v="13.6"/>
    <n v="0.2"/>
    <n v="0.8"/>
    <n v="6.7"/>
    <x v="0"/>
    <s v="ALQUILER"/>
  </r>
  <r>
    <x v="173"/>
    <x v="14"/>
    <n v="6.3"/>
    <n v="0.1"/>
    <n v="2.2999999999999998"/>
    <n v="1.2"/>
    <x v="2"/>
    <s v="ALQUILER"/>
  </r>
  <r>
    <x v="173"/>
    <x v="14"/>
    <n v="9"/>
    <n v="0.4"/>
    <n v="0.1"/>
    <n v="2.9"/>
    <x v="1"/>
    <s v="ALQUILER"/>
  </r>
  <r>
    <x v="174"/>
    <x v="14"/>
    <n v="13.5"/>
    <n v="0.4"/>
    <n v="0.1"/>
    <n v="5.8"/>
    <x v="0"/>
    <s v="ALQUILER"/>
  </r>
  <r>
    <x v="174"/>
    <x v="14"/>
    <n v="6.4"/>
    <n v="1.4"/>
    <n v="0.2"/>
    <n v="0.3"/>
    <x v="2"/>
    <s v="ALQUILER"/>
  </r>
  <r>
    <x v="174"/>
    <x v="14"/>
    <n v="9"/>
    <n v="0.2"/>
    <n v="0.5"/>
    <n v="3"/>
    <x v="1"/>
    <s v="ALQUILER"/>
  </r>
  <r>
    <x v="175"/>
    <x v="14"/>
    <n v="13.4"/>
    <n v="1.1000000000000001"/>
    <n v="1.2"/>
    <n v="5"/>
    <x v="0"/>
    <s v="ALQUILER"/>
  </r>
  <r>
    <x v="175"/>
    <x v="14"/>
    <n v="6.5"/>
    <n v="0.8"/>
    <n v="2.2999999999999998"/>
    <n v="0.1"/>
    <x v="2"/>
    <s v="ALQUILER"/>
  </r>
  <r>
    <x v="175"/>
    <x v="14"/>
    <n v="9.1"/>
    <n v="1"/>
    <n v="0.3"/>
    <n v="2.2000000000000002"/>
    <x v="1"/>
    <s v="ALQUILER"/>
  </r>
  <r>
    <x v="176"/>
    <x v="14"/>
    <n v="13.3"/>
    <n v="1"/>
    <n v="2.4"/>
    <n v="4.3"/>
    <x v="0"/>
    <s v="ALQUILER"/>
  </r>
  <r>
    <x v="176"/>
    <x v="14"/>
    <n v="6.5"/>
    <n v="0.1"/>
    <n v="2.2999999999999998"/>
    <n v="1.4"/>
    <x v="2"/>
    <s v="ALQUILER"/>
  </r>
  <r>
    <x v="176"/>
    <x v="14"/>
    <n v="9.1"/>
    <n v="0.7"/>
    <n v="0.1"/>
    <n v="2.7"/>
    <x v="1"/>
    <s v="ALQUILER"/>
  </r>
  <r>
    <x v="177"/>
    <x v="15"/>
    <n v="13.4"/>
    <n v="0.8"/>
    <n v="1.2"/>
    <n v="1.9"/>
    <x v="0"/>
    <s v="ALQUILER"/>
  </r>
  <r>
    <x v="177"/>
    <x v="15"/>
    <n v="6.7"/>
    <n v="3.5"/>
    <n v="4.4000000000000004"/>
    <n v="6"/>
    <x v="2"/>
    <s v="ALQUILER"/>
  </r>
  <r>
    <x v="177"/>
    <x v="15"/>
    <n v="9.1"/>
    <n v="0.1"/>
    <n v="0.4"/>
    <n v="1"/>
    <x v="1"/>
    <s v="ALQUILER"/>
  </r>
  <r>
    <x v="178"/>
    <x v="15"/>
    <n v="13.5"/>
    <n v="0.8"/>
    <n v="0.6"/>
    <n v="0.8"/>
    <x v="0"/>
    <s v="ALQUILER"/>
  </r>
  <r>
    <x v="178"/>
    <x v="15"/>
    <n v="6.7"/>
    <n v="0.3"/>
    <n v="3.2"/>
    <n v="5.2"/>
    <x v="2"/>
    <s v="ALQUILER"/>
  </r>
  <r>
    <x v="178"/>
    <x v="15"/>
    <n v="9"/>
    <n v="0.6"/>
    <n v="1.1000000000000001"/>
    <n v="1.5"/>
    <x v="1"/>
    <s v="ALQUILER"/>
  </r>
  <r>
    <x v="179"/>
    <x v="15"/>
    <n v="13.6"/>
    <n v="0.8"/>
    <n v="2.5"/>
    <n v="0"/>
    <x v="0"/>
    <s v="ALQUILER"/>
  </r>
  <r>
    <x v="179"/>
    <x v="15"/>
    <n v="6.7"/>
    <n v="0.1"/>
    <n v="3.1"/>
    <n v="3.4"/>
    <x v="2"/>
    <s v="ALQUILER"/>
  </r>
  <r>
    <x v="179"/>
    <x v="15"/>
    <n v="9"/>
    <n v="0.4"/>
    <n v="0.9"/>
    <n v="2"/>
    <x v="1"/>
    <s v="ALQUILER"/>
  </r>
  <r>
    <x v="180"/>
    <x v="15"/>
    <n v="13.7"/>
    <n v="1.1000000000000001"/>
    <n v="2.7"/>
    <n v="1.6"/>
    <x v="0"/>
    <s v="ALQUILER"/>
  </r>
  <r>
    <x v="180"/>
    <x v="15"/>
    <n v="6.7"/>
    <n v="1"/>
    <n v="0.6"/>
    <n v="5.7"/>
    <x v="2"/>
    <s v="ALQUILER"/>
  </r>
  <r>
    <x v="180"/>
    <x v="15"/>
    <n v="9"/>
    <n v="0.8"/>
    <n v="0.2"/>
    <n v="1.1000000000000001"/>
    <x v="1"/>
    <s v="ALQUILER"/>
  </r>
  <r>
    <x v="181"/>
    <x v="15"/>
    <n v="13.8"/>
    <n v="0.6"/>
    <n v="2.5"/>
    <n v="2.5"/>
    <x v="0"/>
    <s v="ALQUILER"/>
  </r>
  <r>
    <x v="181"/>
    <x v="15"/>
    <n v="6.8"/>
    <n v="0.9"/>
    <n v="1.9"/>
    <n v="5.4"/>
    <x v="2"/>
    <s v="ALQUILER"/>
  </r>
  <r>
    <x v="181"/>
    <x v="15"/>
    <n v="9.1"/>
    <n v="0.7"/>
    <n v="1.1000000000000001"/>
    <n v="1"/>
    <x v="1"/>
    <s v="ALQUILER"/>
  </r>
  <r>
    <x v="182"/>
    <x v="15"/>
    <n v="14.1"/>
    <n v="1.8"/>
    <n v="3.5"/>
    <n v="4.3"/>
    <x v="0"/>
    <s v="ALQUILER"/>
  </r>
  <r>
    <x v="182"/>
    <x v="15"/>
    <n v="6.8"/>
    <n v="0.1"/>
    <n v="1.9"/>
    <n v="4.9000000000000004"/>
    <x v="2"/>
    <s v="ALQUILER"/>
  </r>
  <r>
    <x v="182"/>
    <x v="15"/>
    <n v="9.1999999999999993"/>
    <n v="1"/>
    <n v="2.6"/>
    <n v="1.6"/>
    <x v="1"/>
    <s v="ALQUILER"/>
  </r>
  <r>
    <x v="183"/>
    <x v="15"/>
    <n v="14.3"/>
    <n v="1.7"/>
    <n v="4.2"/>
    <n v="5.8"/>
    <x v="0"/>
    <s v="ALQUILER"/>
  </r>
  <r>
    <x v="183"/>
    <x v="15"/>
    <n v="6.8"/>
    <n v="0.4"/>
    <n v="0.4"/>
    <n v="5.7"/>
    <x v="2"/>
    <s v="ALQUILER"/>
  </r>
  <r>
    <x v="183"/>
    <x v="15"/>
    <n v="9.3000000000000007"/>
    <n v="1.2"/>
    <n v="3"/>
    <n v="2.6"/>
    <x v="1"/>
    <s v="ALQUILER"/>
  </r>
  <r>
    <x v="184"/>
    <x v="15"/>
    <n v="14.5"/>
    <n v="1.7"/>
    <n v="5.3"/>
    <n v="7.2"/>
    <x v="0"/>
    <s v="ALQUILER"/>
  </r>
  <r>
    <x v="184"/>
    <x v="15"/>
    <n v="6.7"/>
    <n v="0.9"/>
    <n v="1.4"/>
    <n v="6.1"/>
    <x v="2"/>
    <s v="ALQUILER"/>
  </r>
  <r>
    <x v="184"/>
    <x v="15"/>
    <n v="9.4"/>
    <n v="0.4"/>
    <n v="2.6"/>
    <n v="3"/>
    <x v="1"/>
    <s v="ALQUILER"/>
  </r>
  <r>
    <x v="185"/>
    <x v="15"/>
    <n v="14.7"/>
    <n v="1.4"/>
    <n v="4.9000000000000004"/>
    <n v="8.5"/>
    <x v="0"/>
    <s v="ALQUILER"/>
  </r>
  <r>
    <x v="185"/>
    <x v="15"/>
    <n v="6.8"/>
    <n v="1.9"/>
    <n v="0.6"/>
    <n v="8"/>
    <x v="2"/>
    <s v="ALQUILER"/>
  </r>
  <r>
    <x v="185"/>
    <x v="15"/>
    <n v="9.3000000000000007"/>
    <n v="0.4"/>
    <n v="1.2"/>
    <n v="3"/>
    <x v="1"/>
    <s v="ALQUILER"/>
  </r>
  <r>
    <x v="186"/>
    <x v="15"/>
    <n v="14.7"/>
    <n v="0.3"/>
    <n v="2.8"/>
    <n v="8.6"/>
    <x v="0"/>
    <s v="ALQUILER"/>
  </r>
  <r>
    <x v="186"/>
    <x v="15"/>
    <n v="6.9"/>
    <n v="1"/>
    <n v="2"/>
    <n v="7.6"/>
    <x v="2"/>
    <s v="ALQUILER"/>
  </r>
  <r>
    <x v="186"/>
    <x v="15"/>
    <n v="9.3000000000000007"/>
    <n v="0.2"/>
    <n v="0.3"/>
    <n v="3.4"/>
    <x v="1"/>
    <s v="ALQUILER"/>
  </r>
  <r>
    <x v="187"/>
    <x v="15"/>
    <n v="14.5"/>
    <n v="1.3"/>
    <n v="0.2"/>
    <n v="8.3000000000000007"/>
    <x v="0"/>
    <s v="ALQUILER"/>
  </r>
  <r>
    <x v="187"/>
    <x v="15"/>
    <n v="7"/>
    <n v="1.3"/>
    <n v="4.2"/>
    <n v="8"/>
    <x v="2"/>
    <s v="ALQUILER"/>
  </r>
  <r>
    <x v="187"/>
    <x v="15"/>
    <n v="9.3000000000000007"/>
    <n v="0"/>
    <n v="0.2"/>
    <n v="2.5"/>
    <x v="1"/>
    <s v="ALQUILER"/>
  </r>
  <r>
    <x v="188"/>
    <x v="15"/>
    <n v="14.5"/>
    <n v="0.4"/>
    <n v="2"/>
    <n v="9"/>
    <x v="0"/>
    <s v="ALQUILER"/>
  </r>
  <r>
    <x v="188"/>
    <x v="15"/>
    <n v="7.1"/>
    <n v="1.1000000000000001"/>
    <n v="3.4"/>
    <n v="9.1999999999999993"/>
    <x v="2"/>
    <s v="ALQUILER"/>
  </r>
  <r>
    <x v="188"/>
    <x v="15"/>
    <n v="9.4"/>
    <n v="0.1"/>
    <n v="0.4"/>
    <n v="3.3"/>
    <x v="1"/>
    <s v="ALQUILER"/>
  </r>
  <r>
    <x v="189"/>
    <x v="16"/>
    <n v="14.6"/>
    <n v="1.2"/>
    <n v="0.5"/>
    <n v="9.4"/>
    <x v="0"/>
    <s v="ALQUILER"/>
  </r>
  <r>
    <x v="189"/>
    <x v="16"/>
    <n v="7"/>
    <n v="0.7"/>
    <n v="1.7"/>
    <n v="4.7"/>
    <x v="2"/>
    <s v="ALQUILER"/>
  </r>
  <r>
    <x v="189"/>
    <x v="16"/>
    <n v="9.5"/>
    <n v="1.2"/>
    <n v="1.3"/>
    <n v="4.4000000000000004"/>
    <x v="1"/>
    <s v="ALQUILER"/>
  </r>
  <r>
    <x v="190"/>
    <x v="16"/>
    <n v="14.8"/>
    <n v="1"/>
    <n v="1.9"/>
    <n v="9.6999999999999993"/>
    <x v="0"/>
    <s v="ALQUILER"/>
  </r>
  <r>
    <x v="190"/>
    <x v="16"/>
    <n v="7"/>
    <n v="0.6"/>
    <n v="0.2"/>
    <n v="4.5"/>
    <x v="2"/>
    <s v="ALQUILER"/>
  </r>
  <r>
    <x v="190"/>
    <x v="16"/>
    <n v="9.5"/>
    <n v="0.3"/>
    <n v="1.6"/>
    <n v="5.3"/>
    <x v="1"/>
    <s v="ALQUILER"/>
  </r>
  <r>
    <x v="191"/>
    <x v="16"/>
    <n v="14.8"/>
    <n v="0.2"/>
    <n v="2.4"/>
    <n v="9"/>
    <x v="0"/>
    <s v="ALQUILER"/>
  </r>
  <r>
    <x v="191"/>
    <x v="16"/>
    <n v="7.1"/>
    <n v="1.4"/>
    <n v="0.1"/>
    <n v="6.1"/>
    <x v="2"/>
    <s v="ALQUILER"/>
  </r>
  <r>
    <x v="191"/>
    <x v="16"/>
    <n v="9.6"/>
    <n v="0.7"/>
    <n v="2.2999999999999998"/>
    <n v="6.6"/>
    <x v="1"/>
    <s v="ALQUILER"/>
  </r>
  <r>
    <x v="192"/>
    <x v="16"/>
    <n v="15"/>
    <n v="1"/>
    <n v="2.2999999999999998"/>
    <n v="9"/>
    <x v="0"/>
    <s v="ALQUILER"/>
  </r>
  <r>
    <x v="192"/>
    <x v="16"/>
    <n v="7.1"/>
    <n v="0"/>
    <n v="0.8"/>
    <n v="5"/>
    <x v="2"/>
    <s v="ALQUILER"/>
  </r>
  <r>
    <x v="192"/>
    <x v="16"/>
    <n v="9.6"/>
    <n v="0.7"/>
    <n v="1.8"/>
    <n v="6.5"/>
    <x v="1"/>
    <s v="ALQUILER"/>
  </r>
  <r>
    <x v="193"/>
    <x v="16"/>
    <n v="15.1"/>
    <n v="1.3"/>
    <n v="2.5"/>
    <n v="9.6999999999999993"/>
    <x v="0"/>
    <s v="ALQUILER"/>
  </r>
  <r>
    <x v="193"/>
    <x v="16"/>
    <n v="7"/>
    <n v="1.3"/>
    <n v="0.1"/>
    <n v="2.7"/>
    <x v="2"/>
    <s v="ALQUILER"/>
  </r>
  <r>
    <x v="193"/>
    <x v="16"/>
    <n v="9.6999999999999993"/>
    <n v="0.6"/>
    <n v="2.1"/>
    <n v="6.3"/>
    <x v="1"/>
    <s v="ALQUILER"/>
  </r>
  <r>
    <x v="194"/>
    <x v="16"/>
    <n v="15.4"/>
    <n v="1.3"/>
    <n v="3.7"/>
    <n v="9.1999999999999993"/>
    <x v="0"/>
    <s v="ALQUILER"/>
  </r>
  <r>
    <x v="194"/>
    <x v="16"/>
    <n v="7.1"/>
    <n v="1.4"/>
    <n v="0.1"/>
    <n v="4.2"/>
    <x v="2"/>
    <s v="ALQUILER"/>
  </r>
  <r>
    <x v="194"/>
    <x v="16"/>
    <n v="9.9"/>
    <n v="1.7"/>
    <n v="3.1"/>
    <n v="7.1"/>
    <x v="1"/>
    <s v="ALQUILER"/>
  </r>
  <r>
    <x v="195"/>
    <x v="16"/>
    <n v="15.6"/>
    <n v="1.5"/>
    <n v="4.2"/>
    <n v="9"/>
    <x v="0"/>
    <s v="ALQUILER"/>
  </r>
  <r>
    <x v="195"/>
    <x v="16"/>
    <n v="7.2"/>
    <n v="2.1"/>
    <n v="2.2000000000000002"/>
    <n v="6.8"/>
    <x v="2"/>
    <s v="ALQUILER"/>
  </r>
  <r>
    <x v="195"/>
    <x v="16"/>
    <n v="9.9"/>
    <n v="0.8"/>
    <n v="3.1"/>
    <n v="6.6"/>
    <x v="1"/>
    <s v="ALQUILER"/>
  </r>
  <r>
    <x v="196"/>
    <x v="16"/>
    <n v="10"/>
    <n v="0.7"/>
    <n v="3.2"/>
    <n v="6.9"/>
    <x v="1"/>
    <s v="ALQUILER"/>
  </r>
  <r>
    <x v="196"/>
    <x v="16"/>
    <n v="15.9"/>
    <n v="2.2000000000000002"/>
    <n v="5.2"/>
    <n v="9.6"/>
    <x v="0"/>
    <s v="ALQUILER"/>
  </r>
  <r>
    <x v="196"/>
    <x v="16"/>
    <n v="7.2"/>
    <n v="0.1"/>
    <n v="3.6"/>
    <n v="7.9"/>
    <x v="2"/>
    <s v="ALQUILER"/>
  </r>
  <r>
    <x v="197"/>
    <x v="16"/>
    <n v="16.100000000000001"/>
    <n v="0.9"/>
    <n v="4.7"/>
    <n v="9"/>
    <x v="0"/>
    <s v="ALQUILER"/>
  </r>
  <r>
    <x v="197"/>
    <x v="16"/>
    <n v="7.2"/>
    <n v="0"/>
    <n v="2.2000000000000002"/>
    <n v="5.8"/>
    <x v="2"/>
    <s v="ALQUILER"/>
  </r>
  <r>
    <x v="197"/>
    <x v="16"/>
    <n v="9.9"/>
    <n v="0.7"/>
    <n v="0.8"/>
    <n v="6.6"/>
    <x v="1"/>
    <s v="ALQUILER"/>
  </r>
  <r>
    <x v="198"/>
    <x v="16"/>
    <n v="16.100000000000001"/>
    <n v="0.3"/>
    <n v="3.5"/>
    <n v="9.8000000000000007"/>
    <x v="0"/>
    <s v="ALQUILER"/>
  </r>
  <r>
    <x v="198"/>
    <x v="16"/>
    <n v="7.4"/>
    <n v="2.1"/>
    <n v="2.1"/>
    <n v="7"/>
    <x v="2"/>
    <s v="ALQUILER"/>
  </r>
  <r>
    <x v="198"/>
    <x v="16"/>
    <n v="9.9"/>
    <n v="0.8"/>
    <n v="0.8"/>
    <n v="5.5"/>
    <x v="1"/>
    <s v="ALQUILER"/>
  </r>
  <r>
    <x v="199"/>
    <x v="16"/>
    <n v="16"/>
    <n v="0.5"/>
    <n v="0.7"/>
    <n v="10.6"/>
    <x v="0"/>
    <s v="ALQUILER"/>
  </r>
  <r>
    <x v="199"/>
    <x v="16"/>
    <n v="7.2"/>
    <n v="2"/>
    <n v="0"/>
    <n v="3.6"/>
    <x v="2"/>
    <s v="ALQUILER"/>
  </r>
  <r>
    <x v="199"/>
    <x v="16"/>
    <n v="9.8000000000000007"/>
    <n v="0.6"/>
    <n v="2"/>
    <n v="4.9000000000000004"/>
    <x v="1"/>
    <s v="ALQUILER"/>
  </r>
  <r>
    <x v="200"/>
    <x v="16"/>
    <n v="16.2"/>
    <n v="0.8"/>
    <n v="0.6"/>
    <n v="11.9"/>
    <x v="0"/>
    <s v="ALQUILER"/>
  </r>
  <r>
    <x v="200"/>
    <x v="16"/>
    <n v="7.3"/>
    <n v="1.2"/>
    <n v="1.3"/>
    <n v="3.7"/>
    <x v="2"/>
    <s v="ALQUILER"/>
  </r>
  <r>
    <x v="200"/>
    <x v="16"/>
    <n v="9.8000000000000007"/>
    <n v="0.4"/>
    <n v="1.8"/>
    <n v="4.4000000000000004"/>
    <x v="1"/>
    <s v="ALQUILER"/>
  </r>
  <r>
    <x v="201"/>
    <x v="17"/>
    <n v="16.5"/>
    <n v="2"/>
    <n v="2.2000000000000002"/>
    <n v="12.7"/>
    <x v="0"/>
    <s v="ALQUILER"/>
  </r>
  <r>
    <x v="201"/>
    <x v="17"/>
    <n v="7.1"/>
    <n v="2.5"/>
    <n v="3.3"/>
    <n v="1.8"/>
    <x v="2"/>
    <s v="ALQUILER"/>
  </r>
  <r>
    <x v="201"/>
    <x v="17"/>
    <n v="9.9"/>
    <n v="1.6"/>
    <n v="0.6"/>
    <n v="4.8"/>
    <x v="1"/>
    <s v="ALQUILER"/>
  </r>
  <r>
    <x v="202"/>
    <x v="17"/>
    <n v="10"/>
    <n v="1.1000000000000001"/>
    <n v="2.2999999999999998"/>
    <n v="5.6"/>
    <x v="1"/>
    <s v="ALQUILER"/>
  </r>
  <r>
    <x v="202"/>
    <x v="17"/>
    <n v="16.8"/>
    <n v="2"/>
    <n v="4.9000000000000004"/>
    <n v="13.9"/>
    <x v="0"/>
    <s v="ALQUILER"/>
  </r>
  <r>
    <x v="202"/>
    <x v="17"/>
    <n v="7.1"/>
    <n v="0.4"/>
    <n v="1.7"/>
    <n v="2"/>
    <x v="2"/>
    <s v="ALQUILER"/>
  </r>
  <r>
    <x v="203"/>
    <x v="17"/>
    <n v="10.1"/>
    <n v="0.6"/>
    <n v="3.4"/>
    <n v="5.5"/>
    <x v="1"/>
    <s v="ALQUILER"/>
  </r>
  <r>
    <x v="203"/>
    <x v="17"/>
    <n v="17.100000000000001"/>
    <n v="1.5"/>
    <n v="5.5"/>
    <n v="15.3"/>
    <x v="0"/>
    <s v="ALQUILER"/>
  </r>
  <r>
    <x v="203"/>
    <x v="17"/>
    <n v="7.4"/>
    <n v="4.5999999999999996"/>
    <n v="1.6"/>
    <n v="5.2"/>
    <x v="2"/>
    <s v="ALQUILER"/>
  </r>
  <r>
    <x v="204"/>
    <x v="17"/>
    <n v="10.3"/>
    <n v="1.9"/>
    <n v="3.7"/>
    <n v="6.7"/>
    <x v="1"/>
    <s v="ALQUILER"/>
  </r>
  <r>
    <x v="204"/>
    <x v="17"/>
    <n v="17.399999999999999"/>
    <n v="1.8"/>
    <n v="5.3"/>
    <n v="16.100000000000001"/>
    <x v="0"/>
    <s v="ALQUILER"/>
  </r>
  <r>
    <x v="204"/>
    <x v="17"/>
    <n v="7.4"/>
    <n v="0.1"/>
    <n v="4.0999999999999996"/>
    <n v="5.0999999999999996"/>
    <x v="2"/>
    <s v="ALQUILER"/>
  </r>
  <r>
    <x v="205"/>
    <x v="17"/>
    <n v="10.4"/>
    <n v="0.8"/>
    <n v="3.4"/>
    <n v="7"/>
    <x v="1"/>
    <s v="ALQUILER"/>
  </r>
  <r>
    <x v="205"/>
    <x v="17"/>
    <n v="17.600000000000001"/>
    <n v="1.6"/>
    <n v="4.9000000000000004"/>
    <n v="16.5"/>
    <x v="0"/>
    <s v="ALQUILER"/>
  </r>
  <r>
    <x v="205"/>
    <x v="17"/>
    <n v="7.6"/>
    <n v="1.6"/>
    <n v="6.3"/>
    <n v="8.1999999999999993"/>
    <x v="2"/>
    <s v="ALQUILER"/>
  </r>
  <r>
    <x v="206"/>
    <x v="17"/>
    <n v="10.5"/>
    <n v="1.3"/>
    <n v="4.0999999999999996"/>
    <n v="6.6"/>
    <x v="1"/>
    <s v="ALQUILER"/>
  </r>
  <r>
    <x v="206"/>
    <x v="17"/>
    <n v="18"/>
    <n v="2.2999999999999998"/>
    <n v="5.7"/>
    <n v="17.5"/>
    <x v="0"/>
    <s v="ALQUILER"/>
  </r>
  <r>
    <x v="206"/>
    <x v="17"/>
    <n v="7.5"/>
    <n v="1.3"/>
    <n v="0.2"/>
    <n v="5.3"/>
    <x v="2"/>
    <s v="ALQUILER"/>
  </r>
  <r>
    <x v="207"/>
    <x v="17"/>
    <n v="10.6"/>
    <n v="1.2"/>
    <n v="3.4"/>
    <n v="7"/>
    <x v="1"/>
    <s v="ALQUILER"/>
  </r>
  <r>
    <x v="207"/>
    <x v="17"/>
    <n v="18.100000000000001"/>
    <n v="0.2"/>
    <n v="4.0999999999999996"/>
    <n v="16"/>
    <x v="0"/>
    <s v="ALQUILER"/>
  </r>
  <r>
    <x v="207"/>
    <x v="17"/>
    <n v="7.6"/>
    <n v="2.2999999999999998"/>
    <n v="2.6"/>
    <n v="5.5"/>
    <x v="2"/>
    <s v="ALQUILER"/>
  </r>
  <r>
    <x v="208"/>
    <x v="17"/>
    <n v="10.6"/>
    <n v="0.2"/>
    <n v="2.7"/>
    <n v="6.5"/>
    <x v="1"/>
    <s v="ALQUILER"/>
  </r>
  <r>
    <x v="208"/>
    <x v="17"/>
    <n v="18.2"/>
    <n v="0.8"/>
    <n v="3.3"/>
    <n v="14.4"/>
    <x v="0"/>
    <s v="ALQUILER"/>
  </r>
  <r>
    <x v="208"/>
    <x v="17"/>
    <n v="7.6"/>
    <n v="0.1"/>
    <n v="0.9"/>
    <n v="5.4"/>
    <x v="2"/>
    <s v="ALQUILER"/>
  </r>
  <r>
    <x v="209"/>
    <x v="17"/>
    <n v="10.6"/>
    <n v="0.5"/>
    <n v="0.9"/>
    <n v="6.6"/>
    <x v="1"/>
    <s v="ALQUILER"/>
  </r>
  <r>
    <x v="209"/>
    <x v="17"/>
    <n v="18.7"/>
    <n v="2.2999999999999998"/>
    <n v="3.4"/>
    <n v="16"/>
    <x v="0"/>
    <s v="ALQUILER"/>
  </r>
  <r>
    <x v="209"/>
    <x v="17"/>
    <n v="7.6"/>
    <n v="0"/>
    <n v="2.2999999999999998"/>
    <n v="5.4"/>
    <x v="2"/>
    <s v="ALQUILER"/>
  </r>
  <r>
    <x v="210"/>
    <x v="17"/>
    <n v="10.5"/>
    <n v="0.6"/>
    <n v="1"/>
    <n v="6.8"/>
    <x v="1"/>
    <s v="ALQUILER"/>
  </r>
  <r>
    <x v="210"/>
    <x v="17"/>
    <n v="18.8"/>
    <n v="0.6"/>
    <n v="3.7"/>
    <n v="16.3"/>
    <x v="0"/>
    <s v="ALQUILER"/>
  </r>
  <r>
    <x v="210"/>
    <x v="17"/>
    <n v="7.7"/>
    <n v="0.6"/>
    <n v="0.5"/>
    <n v="3.9"/>
    <x v="2"/>
    <s v="ALQUILER"/>
  </r>
  <r>
    <x v="211"/>
    <x v="17"/>
    <n v="10.6"/>
    <n v="1.1000000000000001"/>
    <n v="0"/>
    <n v="8.6"/>
    <x v="1"/>
    <s v="ALQUILER"/>
  </r>
  <r>
    <x v="211"/>
    <x v="17"/>
    <n v="18.600000000000001"/>
    <n v="0.6"/>
    <n v="2.2999999999999998"/>
    <n v="16.2"/>
    <x v="0"/>
    <s v="ALQUILER"/>
  </r>
  <r>
    <x v="211"/>
    <x v="17"/>
    <n v="7.7"/>
    <n v="0.4"/>
    <n v="0.9"/>
    <n v="6.4"/>
    <x v="2"/>
    <s v="ALQUILER"/>
  </r>
  <r>
    <x v="212"/>
    <x v="17"/>
    <n v="10.7"/>
    <n v="0.2"/>
    <n v="0.6"/>
    <n v="9.1999999999999993"/>
    <x v="1"/>
    <s v="ALQUILER"/>
  </r>
  <r>
    <x v="212"/>
    <x v="17"/>
    <n v="18.8"/>
    <n v="0.9"/>
    <n v="0.9"/>
    <n v="16.399999999999999"/>
    <x v="0"/>
    <s v="ALQUILER"/>
  </r>
  <r>
    <x v="212"/>
    <x v="17"/>
    <n v="7.7"/>
    <n v="0.4"/>
    <n v="1.3"/>
    <n v="5.5"/>
    <x v="2"/>
    <s v="ALQUILER"/>
  </r>
  <r>
    <x v="213"/>
    <x v="18"/>
    <n v="10.8"/>
    <n v="1.3"/>
    <n v="2.6"/>
    <n v="9"/>
    <x v="1"/>
    <s v="ALQUILER"/>
  </r>
  <r>
    <x v="213"/>
    <x v="18"/>
    <n v="19.100000000000001"/>
    <n v="1.5"/>
    <n v="1.9"/>
    <n v="15.9"/>
    <x v="0"/>
    <s v="ALQUILER"/>
  </r>
  <r>
    <x v="213"/>
    <x v="18"/>
    <n v="7.7"/>
    <n v="0.2"/>
    <n v="0.5"/>
    <n v="7.9"/>
    <x v="2"/>
    <s v="ALQUILER"/>
  </r>
  <r>
    <x v="214"/>
    <x v="18"/>
    <n v="11"/>
    <n v="1.5"/>
    <n v="3"/>
    <n v="9.4"/>
    <x v="1"/>
    <s v="ALQUILER"/>
  </r>
  <r>
    <x v="214"/>
    <x v="18"/>
    <n v="19.2"/>
    <n v="0.7"/>
    <n v="3.2"/>
    <n v="14.4"/>
    <x v="0"/>
    <s v="ALQUILER"/>
  </r>
  <r>
    <x v="214"/>
    <x v="18"/>
    <n v="7.7"/>
    <n v="0.1"/>
    <n v="0.3"/>
    <n v="8.5"/>
    <x v="2"/>
    <s v="ALQUILER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7">
  <r>
    <s v="Casa o chalet independiente en calle de Driza824"/>
    <x v="0"/>
    <n v="4900"/>
    <x v="0"/>
    <n v="323"/>
    <x v="0"/>
    <x v="0"/>
    <x v="0"/>
    <x v="0"/>
    <x v="0"/>
    <m/>
    <n v="4900"/>
    <n v="15.170278637770897"/>
    <n v="816.66666666666663"/>
    <s v="Alquiler"/>
    <s v="Noroeste"/>
  </r>
  <r>
    <s v="Casa o chalet independiente en calle Ruso825"/>
    <x v="0"/>
    <n v="5000"/>
    <x v="1"/>
    <n v="530"/>
    <x v="0"/>
    <x v="0"/>
    <x v="0"/>
    <x v="0"/>
    <x v="0"/>
    <m/>
    <n v="5000"/>
    <n v="9.433962264150944"/>
    <n v="1000"/>
    <s v="Alquiler"/>
    <s v="Noroeste"/>
  </r>
  <r>
    <s v="Chalet adosado en calle del Camino Nuevo826"/>
    <x v="0"/>
    <n v="3300"/>
    <x v="2"/>
    <n v="158"/>
    <x v="0"/>
    <x v="0"/>
    <x v="0"/>
    <x v="0"/>
    <x v="0"/>
    <m/>
    <n v="3300"/>
    <n v="20.88607594936709"/>
    <n v="825"/>
    <s v="Alquiler"/>
    <s v="Norte"/>
  </r>
  <r>
    <s v="Casa o chalet independiente en avenida de el Pastel827"/>
    <x v="0"/>
    <n v="8000"/>
    <x v="2"/>
    <n v="795"/>
    <x v="0"/>
    <x v="0"/>
    <x v="0"/>
    <x v="0"/>
    <x v="0"/>
    <m/>
    <n v="8000"/>
    <n v="10.062893081761006"/>
    <n v="2000"/>
    <s v="Alquiler"/>
    <s v="Noroeste"/>
  </r>
  <r>
    <s v="Casa o chalet independiente en avenida Madrid828"/>
    <x v="0"/>
    <n v="4500"/>
    <x v="1"/>
    <n v="388"/>
    <x v="0"/>
    <x v="0"/>
    <x v="0"/>
    <x v="0"/>
    <x v="0"/>
    <m/>
    <n v="4500"/>
    <n v="11.597938144329897"/>
    <n v="900"/>
    <s v="Alquiler"/>
    <s v="Noroeste"/>
  </r>
  <r>
    <s v="Casa o chalet independiente en calle Castillo de Berlanga829"/>
    <x v="0"/>
    <n v="1800"/>
    <x v="0"/>
    <n v="280"/>
    <x v="0"/>
    <x v="0"/>
    <x v="0"/>
    <x v="0"/>
    <x v="0"/>
    <m/>
    <n v="1800"/>
    <n v="6.4285714285714288"/>
    <n v="300"/>
    <s v="Alquiler"/>
    <s v="Noroeste"/>
  </r>
  <r>
    <s v="Casa o chalet independiente en calle de Navaluenga830"/>
    <x v="0"/>
    <n v="30000"/>
    <x v="3"/>
    <n v="950"/>
    <x v="0"/>
    <x v="0"/>
    <x v="0"/>
    <x v="0"/>
    <x v="0"/>
    <m/>
    <n v="30000"/>
    <n v="31.578947368421051"/>
    <n v="4285.7142857142853"/>
    <s v="Alquiler"/>
    <s v="Noroeste"/>
  </r>
  <r>
    <s v="Casa o chalet independiente en calle de Prado del Rey831"/>
    <x v="0"/>
    <n v="14000"/>
    <x v="1"/>
    <n v="750"/>
    <x v="0"/>
    <x v="0"/>
    <x v="0"/>
    <x v="0"/>
    <x v="0"/>
    <m/>
    <n v="14000"/>
    <n v="18.666666666666668"/>
    <n v="2800"/>
    <s v="Alquiler"/>
    <s v="Noroeste"/>
  </r>
  <r>
    <s v="Casa o chalet independiente en calle del Pozo Nuevo832"/>
    <x v="0"/>
    <n v="1800"/>
    <x v="4"/>
    <n v="148"/>
    <x v="0"/>
    <x v="0"/>
    <x v="0"/>
    <x v="0"/>
    <x v="0"/>
    <m/>
    <n v="1800"/>
    <n v="12.162162162162161"/>
    <n v="600"/>
    <s v="Alquiler"/>
    <s v="Noroeste"/>
  </r>
  <r>
    <s v="Casa o chalet independiente en calle Estanque833"/>
    <x v="0"/>
    <n v="2100"/>
    <x v="2"/>
    <n v="220"/>
    <x v="0"/>
    <x v="0"/>
    <x v="0"/>
    <x v="0"/>
    <x v="0"/>
    <m/>
    <n v="2100"/>
    <n v="9.545454545454545"/>
    <n v="525"/>
    <s v="Alquiler"/>
    <s v="Noroeste"/>
  </r>
  <r>
    <s v="Casa o chalet independiente en calle Manuel Altolaguirre834"/>
    <x v="0"/>
    <n v="8750"/>
    <x v="2"/>
    <n v="400"/>
    <x v="0"/>
    <x v="0"/>
    <x v="0"/>
    <x v="0"/>
    <x v="0"/>
    <m/>
    <n v="8750"/>
    <n v="21.875"/>
    <n v="2187.5"/>
    <s v="Alquiler"/>
    <s v="Norte"/>
  </r>
  <r>
    <s v="Casa o chalet independiente en calle Monte Umbrío835"/>
    <x v="0"/>
    <n v="6000"/>
    <x v="1"/>
    <n v="650"/>
    <x v="0"/>
    <x v="0"/>
    <x v="0"/>
    <x v="0"/>
    <x v="0"/>
    <m/>
    <n v="6000"/>
    <n v="9.2307692307692299"/>
    <n v="1200"/>
    <s v="Alquiler"/>
    <s v="Norte"/>
  </r>
  <r>
    <s v="Casa o chalet independiente en calle Pino836"/>
    <x v="0"/>
    <n v="15500"/>
    <x v="3"/>
    <n v="1450"/>
    <x v="0"/>
    <x v="0"/>
    <x v="0"/>
    <x v="0"/>
    <x v="0"/>
    <m/>
    <n v="15500"/>
    <n v="10.689655172413794"/>
    <n v="2214.2857142857142"/>
    <s v="Alquiler"/>
    <s v="Noroeste"/>
  </r>
  <r>
    <s v="Casa o chalet independiente en calle Tucanes837"/>
    <x v="0"/>
    <n v="3700"/>
    <x v="4"/>
    <n v="370"/>
    <x v="0"/>
    <x v="0"/>
    <x v="0"/>
    <x v="0"/>
    <x v="0"/>
    <m/>
    <n v="3700"/>
    <n v="10"/>
    <n v="1233.3333333333333"/>
    <s v="Alquiler"/>
    <s v="Noroeste"/>
  </r>
  <r>
    <s v="Casa o chalet independiente en camino de las liebres838"/>
    <x v="0"/>
    <n v="25000"/>
    <x v="3"/>
    <n v="1200"/>
    <x v="0"/>
    <x v="0"/>
    <x v="0"/>
    <x v="0"/>
    <x v="0"/>
    <m/>
    <n v="25000"/>
    <n v="20.833333333333332"/>
    <n v="3571.4285714285716"/>
    <s v="Alquiler"/>
    <s v="Norte"/>
  </r>
  <r>
    <s v="Casa o chalet independiente en camino del Golf839"/>
    <x v="0"/>
    <n v="27500"/>
    <x v="3"/>
    <n v="1037"/>
    <x v="0"/>
    <x v="0"/>
    <x v="0"/>
    <x v="0"/>
    <x v="0"/>
    <m/>
    <n v="27500"/>
    <n v="26.518804243008677"/>
    <n v="3928.5714285714284"/>
    <s v="Alquiler"/>
    <s v="Norte"/>
  </r>
  <r>
    <s v="Casa o chalet independiente en Cercedilla840"/>
    <x v="0"/>
    <n v="1400"/>
    <x v="2"/>
    <n v="120"/>
    <x v="0"/>
    <x v="0"/>
    <x v="0"/>
    <x v="0"/>
    <x v="0"/>
    <m/>
    <n v="1400"/>
    <n v="11.666666666666666"/>
    <n v="350"/>
    <s v="Alquiler"/>
    <s v="Noroeste"/>
  </r>
  <r>
    <s v="Casa o chalet independiente en Ciudalcampo841"/>
    <x v="0"/>
    <n v="35000"/>
    <x v="0"/>
    <n v="960"/>
    <x v="0"/>
    <x v="0"/>
    <x v="0"/>
    <x v="0"/>
    <x v="0"/>
    <m/>
    <n v="35000"/>
    <n v="36.458333333333336"/>
    <n v="5833.333333333333"/>
    <s v="Alquiler"/>
    <s v="Norte"/>
  </r>
  <r>
    <s v="Casa o chalet independiente en Ciudalcampo842"/>
    <x v="0"/>
    <n v="6000"/>
    <x v="3"/>
    <n v="935"/>
    <x v="0"/>
    <x v="0"/>
    <x v="0"/>
    <x v="0"/>
    <x v="0"/>
    <m/>
    <n v="6000"/>
    <n v="6.4171122994652405"/>
    <n v="857.14285714285711"/>
    <s v="Alquiler"/>
    <s v="Norte"/>
  </r>
  <r>
    <s v="Casa o chalet independiente en Club de Golf843"/>
    <x v="0"/>
    <n v="5000"/>
    <x v="5"/>
    <n v="1290"/>
    <x v="0"/>
    <x v="0"/>
    <x v="0"/>
    <x v="0"/>
    <x v="0"/>
    <m/>
    <n v="5000"/>
    <n v="3.8759689922480618"/>
    <n v="625"/>
    <s v="Alquiler"/>
    <s v="Noroeste"/>
  </r>
  <r>
    <s v="Casa o chalet independiente en De la Proa844"/>
    <x v="0"/>
    <n v="4900"/>
    <x v="4"/>
    <n v="220"/>
    <x v="0"/>
    <x v="0"/>
    <x v="0"/>
    <x v="0"/>
    <x v="0"/>
    <m/>
    <n v="4900"/>
    <n v="22.272727272727273"/>
    <n v="1633.3333333333333"/>
    <s v="Alquiler"/>
    <s v="Noroeste"/>
  </r>
  <r>
    <s v="Casa o chalet independiente en El Bosque845"/>
    <x v="0"/>
    <n v="5000"/>
    <x v="0"/>
    <n v="434"/>
    <x v="0"/>
    <x v="0"/>
    <x v="0"/>
    <x v="0"/>
    <x v="0"/>
    <m/>
    <n v="5000"/>
    <n v="11.52073732718894"/>
    <n v="833.33333333333337"/>
    <s v="Alquiler"/>
    <s v="Noroeste"/>
  </r>
  <r>
    <s v="Casa o chalet independiente en El Pinar- Punta Galea846"/>
    <x v="0"/>
    <n v="3400"/>
    <x v="1"/>
    <n v="303"/>
    <x v="0"/>
    <x v="0"/>
    <x v="0"/>
    <x v="0"/>
    <x v="0"/>
    <m/>
    <n v="3400"/>
    <n v="11.221122112211221"/>
    <n v="680"/>
    <s v="Alquiler"/>
    <s v="Noroeste"/>
  </r>
  <r>
    <s v="Casa o chalet independiente en Encinar de los Reyes847"/>
    <x v="0"/>
    <n v="7000"/>
    <x v="1"/>
    <n v="350"/>
    <x v="0"/>
    <x v="0"/>
    <x v="0"/>
    <x v="0"/>
    <x v="0"/>
    <m/>
    <n v="7000"/>
    <n v="20"/>
    <n v="1400"/>
    <s v="Alquiler"/>
    <s v="Norte"/>
  </r>
  <r>
    <s v="Casa o chalet independiente en Encinar de los Reyes848"/>
    <x v="0"/>
    <n v="5500"/>
    <x v="0"/>
    <n v="500"/>
    <x v="0"/>
    <x v="0"/>
    <x v="0"/>
    <x v="0"/>
    <x v="0"/>
    <m/>
    <n v="5500"/>
    <n v="11"/>
    <n v="916.66666666666663"/>
    <s v="Alquiler"/>
    <s v="Norte"/>
  </r>
  <r>
    <s v="Casa o chalet independiente en Encinar de los Reyes849"/>
    <x v="0"/>
    <n v="5800"/>
    <x v="0"/>
    <n v="500"/>
    <x v="0"/>
    <x v="0"/>
    <x v="0"/>
    <x v="0"/>
    <x v="0"/>
    <m/>
    <n v="5800"/>
    <n v="11.6"/>
    <n v="966.66666666666663"/>
    <s v="Alquiler"/>
    <s v="Norte"/>
  </r>
  <r>
    <s v="Casa o chalet independiente en Fuente del Fresno850"/>
    <x v="0"/>
    <n v="8500"/>
    <x v="3"/>
    <n v="760"/>
    <x v="0"/>
    <x v="0"/>
    <x v="0"/>
    <x v="0"/>
    <x v="0"/>
    <m/>
    <n v="8500"/>
    <n v="11.184210526315789"/>
    <n v="1214.2857142857142"/>
    <s v="Alquiler"/>
    <s v="Norte"/>
  </r>
  <r>
    <s v="Casa o chalet independiente en La Finca851"/>
    <x v="0"/>
    <n v="35000"/>
    <x v="3"/>
    <n v="1737"/>
    <x v="0"/>
    <x v="0"/>
    <x v="0"/>
    <x v="0"/>
    <x v="0"/>
    <m/>
    <n v="35000"/>
    <n v="20.149683362118594"/>
    <n v="5000"/>
    <s v="Alquiler"/>
    <s v="Noroeste"/>
  </r>
  <r>
    <s v="Casa o chalet independiente en La Moraleja urbanización852"/>
    <x v="0"/>
    <n v="6500"/>
    <x v="1"/>
    <n v="350"/>
    <x v="0"/>
    <x v="0"/>
    <x v="0"/>
    <x v="0"/>
    <x v="0"/>
    <m/>
    <n v="6500"/>
    <n v="18.571428571428573"/>
    <n v="1300"/>
    <s v="Alquiler"/>
    <s v="Norte"/>
  </r>
  <r>
    <s v="Casa o chalet independiente en Las Matas- Peñascales853"/>
    <x v="0"/>
    <n v="5000"/>
    <x v="1"/>
    <n v="530"/>
    <x v="0"/>
    <x v="0"/>
    <x v="0"/>
    <x v="0"/>
    <x v="0"/>
    <m/>
    <n v="5000"/>
    <n v="9.433962264150944"/>
    <n v="1000"/>
    <s v="Alquiler"/>
    <s v="Noroeste"/>
  </r>
  <r>
    <s v="Casa o chalet independiente en Montecillo854"/>
    <x v="0"/>
    <n v="6900"/>
    <x v="0"/>
    <n v="495"/>
    <x v="0"/>
    <x v="0"/>
    <x v="0"/>
    <x v="0"/>
    <x v="0"/>
    <m/>
    <n v="6900"/>
    <n v="13.939393939393939"/>
    <n v="1150"/>
    <s v="Alquiler"/>
    <s v="Noroeste"/>
  </r>
  <r>
    <s v="Casa o chalet independiente en paseo Alcobendas855"/>
    <x v="0"/>
    <n v="6500"/>
    <x v="2"/>
    <n v="490"/>
    <x v="0"/>
    <x v="0"/>
    <x v="0"/>
    <x v="0"/>
    <x v="0"/>
    <m/>
    <n v="6500"/>
    <n v="13.26530612244898"/>
    <n v="1625"/>
    <s v="Alquiler"/>
    <s v="Norte"/>
  </r>
  <r>
    <s v="Casa o chalet independiente en paseo de los Lagos856"/>
    <x v="0"/>
    <n v="29000"/>
    <x v="3"/>
    <n v="800"/>
    <x v="0"/>
    <x v="0"/>
    <x v="0"/>
    <x v="0"/>
    <x v="0"/>
    <m/>
    <n v="29000"/>
    <n v="36.25"/>
    <n v="4142.8571428571431"/>
    <s v="Alquiler"/>
    <s v="Noroeste"/>
  </r>
  <r>
    <s v="Casa o chalet independiente en paseo de los Lagos857"/>
    <x v="0"/>
    <n v="29000"/>
    <x v="3"/>
    <n v="800"/>
    <x v="0"/>
    <x v="0"/>
    <x v="0"/>
    <x v="0"/>
    <x v="0"/>
    <m/>
    <n v="29000"/>
    <n v="36.25"/>
    <n v="4142.8571428571431"/>
    <s v="Alquiler"/>
    <s v="Noroeste"/>
  </r>
  <r>
    <s v="Casa o chalet independiente en paseo de los Lagos858"/>
    <x v="0"/>
    <n v="35000"/>
    <x v="3"/>
    <n v="1750"/>
    <x v="0"/>
    <x v="0"/>
    <x v="0"/>
    <x v="0"/>
    <x v="0"/>
    <m/>
    <n v="35000"/>
    <n v="20"/>
    <n v="5000"/>
    <s v="Alquiler"/>
    <s v="Noroeste"/>
  </r>
  <r>
    <s v="Casa o chalet independiente en paseo de los Lagos859"/>
    <x v="0"/>
    <n v="35000"/>
    <x v="3"/>
    <n v="1754"/>
    <x v="0"/>
    <x v="0"/>
    <x v="0"/>
    <x v="0"/>
    <x v="0"/>
    <m/>
    <n v="35000"/>
    <n v="19.954389965792473"/>
    <n v="5000"/>
    <s v="Alquiler"/>
    <s v="Noroeste"/>
  </r>
  <r>
    <s v="Casa o chalet independiente en paseo de los Lagos860"/>
    <x v="0"/>
    <n v="29000"/>
    <x v="3"/>
    <n v="800"/>
    <x v="0"/>
    <x v="0"/>
    <x v="0"/>
    <x v="0"/>
    <x v="0"/>
    <m/>
    <n v="29000"/>
    <n v="36.25"/>
    <n v="4142.8571428571431"/>
    <s v="Alquiler"/>
    <s v="Noroeste"/>
  </r>
  <r>
    <s v="Casa o chalet independiente en paseo del rio861"/>
    <x v="0"/>
    <n v="13000"/>
    <x v="0"/>
    <n v="750"/>
    <x v="0"/>
    <x v="0"/>
    <x v="0"/>
    <x v="0"/>
    <x v="0"/>
    <m/>
    <n v="13000"/>
    <n v="17.333333333333332"/>
    <n v="2166.6666666666665"/>
    <s v="Alquiler"/>
    <s v="Noroeste"/>
  </r>
  <r>
    <s v="Casa o chalet independiente en Perú (Ciudalcampo)862"/>
    <x v="0"/>
    <n v="6000"/>
    <x v="0"/>
    <n v="450"/>
    <x v="0"/>
    <x v="0"/>
    <x v="0"/>
    <x v="0"/>
    <x v="0"/>
    <m/>
    <n v="6000"/>
    <n v="13.333333333333334"/>
    <n v="1000"/>
    <s v="Alquiler"/>
    <s v="Norte"/>
  </r>
  <r>
    <s v="Casa o chalet independiente en Somosaguas863"/>
    <x v="0"/>
    <n v="4900"/>
    <x v="4"/>
    <n v="200"/>
    <x v="0"/>
    <x v="0"/>
    <x v="0"/>
    <x v="0"/>
    <x v="0"/>
    <m/>
    <n v="4900"/>
    <n v="24.5"/>
    <n v="1633.3333333333333"/>
    <s v="Alquiler"/>
    <s v="Noroeste"/>
  </r>
  <r>
    <s v="Casa o chalet independiente en Somosaguas864"/>
    <x v="0"/>
    <n v="7000"/>
    <x v="0"/>
    <n v="610"/>
    <x v="0"/>
    <x v="0"/>
    <x v="0"/>
    <x v="0"/>
    <x v="0"/>
    <m/>
    <n v="7000"/>
    <n v="11.475409836065573"/>
    <n v="1166.6666666666667"/>
    <s v="Alquiler"/>
    <s v="Noroeste"/>
  </r>
  <r>
    <s v="Casa o chalet independiente en travesía Caretos865"/>
    <x v="0"/>
    <n v="1295"/>
    <x v="2"/>
    <n v="200"/>
    <x v="0"/>
    <x v="0"/>
    <x v="0"/>
    <x v="0"/>
    <x v="0"/>
    <m/>
    <n v="1295"/>
    <n v="6.4749999999999996"/>
    <n v="323.75"/>
    <s v="Alquiler"/>
    <s v="Sur"/>
  </r>
  <r>
    <s v="Casa o chalet independiente en Valdecabañas866"/>
    <x v="0"/>
    <n v="7500"/>
    <x v="2"/>
    <n v="635"/>
    <x v="0"/>
    <x v="0"/>
    <x v="0"/>
    <x v="0"/>
    <x v="0"/>
    <m/>
    <n v="7500"/>
    <n v="11.811023622047244"/>
    <n v="1875"/>
    <s v="Alquiler"/>
    <s v="Noroeste"/>
  </r>
  <r>
    <s v="Casa o chalet independiente en Valdecabañas867"/>
    <x v="0"/>
    <n v="5800"/>
    <x v="0"/>
    <n v="625"/>
    <x v="0"/>
    <x v="0"/>
    <x v="0"/>
    <x v="0"/>
    <x v="0"/>
    <m/>
    <n v="5800"/>
    <n v="9.2799999999999994"/>
    <n v="966.66666666666663"/>
    <s v="Alquiler"/>
    <s v="Noroeste"/>
  </r>
  <r>
    <s v="Casa o chalet independiente en Villafranca del Castillo868"/>
    <x v="0"/>
    <n v="4100"/>
    <x v="1"/>
    <n v="642"/>
    <x v="0"/>
    <x v="0"/>
    <x v="0"/>
    <x v="0"/>
    <x v="0"/>
    <m/>
    <n v="4100"/>
    <n v="6.3862928348909653"/>
    <n v="820"/>
    <s v="Alquiler"/>
    <s v="Noroeste"/>
  </r>
  <r>
    <s v="Chalet adosado en Antonio Machado869"/>
    <x v="0"/>
    <n v="2200"/>
    <x v="1"/>
    <n v="240"/>
    <x v="0"/>
    <x v="0"/>
    <x v="0"/>
    <x v="0"/>
    <x v="0"/>
    <m/>
    <n v="2200"/>
    <n v="9.1666666666666661"/>
    <n v="440"/>
    <s v="Alquiler"/>
    <s v="Noroeste"/>
  </r>
  <r>
    <s v="Chalet adosado en avenida de la Circunvalación870"/>
    <x v="0"/>
    <n v="1700"/>
    <x v="4"/>
    <n v="259"/>
    <x v="0"/>
    <x v="0"/>
    <x v="0"/>
    <x v="0"/>
    <x v="0"/>
    <m/>
    <n v="1700"/>
    <n v="6.5637065637065639"/>
    <n v="566.66666666666663"/>
    <s v="Alquiler"/>
    <s v="Norte"/>
  </r>
  <r>
    <s v="Chalet adosado en avenida del Delta del Ebro871"/>
    <x v="0"/>
    <n v="4100"/>
    <x v="3"/>
    <n v="321"/>
    <x v="0"/>
    <x v="0"/>
    <x v="0"/>
    <x v="0"/>
    <x v="0"/>
    <m/>
    <n v="4100"/>
    <n v="12.772585669781931"/>
    <n v="585.71428571428567"/>
    <s v="Alquiler"/>
    <s v="Noroeste"/>
  </r>
  <r>
    <s v="Chalet adosado en avenida España872"/>
    <x v="0"/>
    <n v="2595"/>
    <x v="2"/>
    <n v="156"/>
    <x v="0"/>
    <x v="0"/>
    <x v="0"/>
    <x v="0"/>
    <x v="0"/>
    <m/>
    <n v="2595"/>
    <n v="16.634615384615383"/>
    <n v="648.75"/>
    <s v="Alquiler"/>
    <s v="Norte"/>
  </r>
  <r>
    <s v="Chalet adosado en avenida Julio Fuentes873"/>
    <x v="0"/>
    <n v="2750"/>
    <x v="1"/>
    <n v="300"/>
    <x v="0"/>
    <x v="0"/>
    <x v="0"/>
    <x v="0"/>
    <x v="0"/>
    <m/>
    <n v="2750"/>
    <n v="9.1666666666666661"/>
    <n v="550"/>
    <s v="Alquiler"/>
    <s v="Noroeste"/>
  </r>
  <r>
    <s v="Chalet adosado en calle Cipriano Hebrero874"/>
    <x v="0"/>
    <n v="1750"/>
    <x v="4"/>
    <n v="300"/>
    <x v="0"/>
    <x v="0"/>
    <x v="0"/>
    <x v="0"/>
    <x v="0"/>
    <m/>
    <n v="1750"/>
    <n v="5.833333333333333"/>
    <n v="583.33333333333337"/>
    <s v="Alquiler"/>
    <s v="Norte"/>
  </r>
  <r>
    <s v="Chalet adosado en calle de Prado del Rey875"/>
    <x v="0"/>
    <n v="7500"/>
    <x v="1"/>
    <n v="450"/>
    <x v="0"/>
    <x v="0"/>
    <x v="0"/>
    <x v="0"/>
    <x v="0"/>
    <m/>
    <n v="7500"/>
    <n v="16.666666666666668"/>
    <n v="1500"/>
    <s v="Alquiler"/>
    <s v="Noroeste"/>
  </r>
  <r>
    <s v="Chalet adosado en calle de San Enrique de Ossó876"/>
    <x v="0"/>
    <n v="5500"/>
    <x v="2"/>
    <n v="400"/>
    <x v="0"/>
    <x v="0"/>
    <x v="0"/>
    <x v="0"/>
    <x v="0"/>
    <m/>
    <n v="5500"/>
    <n v="13.75"/>
    <n v="1375"/>
    <s v="Alquiler"/>
    <s v="Norte"/>
  </r>
  <r>
    <s v="Chalet adosado en calle del Camino Nuevo877"/>
    <x v="0"/>
    <n v="3300"/>
    <x v="2"/>
    <n v="152"/>
    <x v="0"/>
    <x v="0"/>
    <x v="0"/>
    <x v="0"/>
    <x v="0"/>
    <m/>
    <n v="3300"/>
    <n v="21.710526315789473"/>
    <n v="825"/>
    <s v="Alquiler"/>
    <s v="Norte"/>
  </r>
  <r>
    <s v="Chalet adosado en calle del Camino Nuevo878"/>
    <x v="0"/>
    <n v="3300"/>
    <x v="2"/>
    <n v="160"/>
    <x v="0"/>
    <x v="0"/>
    <x v="0"/>
    <x v="0"/>
    <x v="0"/>
    <m/>
    <n v="3300"/>
    <n v="20.625"/>
    <n v="825"/>
    <s v="Alquiler"/>
    <s v="Norte"/>
  </r>
  <r>
    <s v="Chalet adosado en calle Lili Álvarez879"/>
    <x v="0"/>
    <n v="1650"/>
    <x v="4"/>
    <n v="270"/>
    <x v="0"/>
    <x v="0"/>
    <x v="0"/>
    <x v="0"/>
    <x v="0"/>
    <m/>
    <n v="1650"/>
    <n v="6.1111111111111107"/>
    <n v="550"/>
    <s v="Alquiler"/>
    <s v="Sur"/>
  </r>
  <r>
    <s v="Chalet adosado en calle Prado del Rey 101880"/>
    <x v="0"/>
    <n v="6950"/>
    <x v="1"/>
    <n v="550"/>
    <x v="0"/>
    <x v="0"/>
    <x v="0"/>
    <x v="0"/>
    <x v="0"/>
    <m/>
    <n v="6950"/>
    <n v="12.636363636363637"/>
    <n v="1390"/>
    <s v="Alquiler"/>
    <s v="Noroeste"/>
  </r>
  <r>
    <s v="Chalet adosado en camino Nuevo881"/>
    <x v="0"/>
    <n v="5000"/>
    <x v="0"/>
    <n v="340"/>
    <x v="0"/>
    <x v="0"/>
    <x v="0"/>
    <x v="0"/>
    <x v="0"/>
    <m/>
    <n v="5000"/>
    <n v="14.705882352941176"/>
    <n v="833.33333333333337"/>
    <s v="Alquiler"/>
    <s v="Norte"/>
  </r>
  <r>
    <s v="Chalet adosado en camino Real882"/>
    <x v="0"/>
    <n v="3000"/>
    <x v="1"/>
    <n v="190"/>
    <x v="0"/>
    <x v="0"/>
    <x v="0"/>
    <x v="0"/>
    <x v="0"/>
    <m/>
    <n v="3000"/>
    <n v="15.789473684210526"/>
    <n v="600"/>
    <s v="Alquiler"/>
    <s v="Noroeste"/>
  </r>
  <r>
    <s v="Chalet adosado en Centro883"/>
    <x v="0"/>
    <n v="2200"/>
    <x v="4"/>
    <n v="280"/>
    <x v="0"/>
    <x v="0"/>
    <x v="0"/>
    <x v="0"/>
    <x v="0"/>
    <m/>
    <n v="2200"/>
    <n v="7.8571428571428568"/>
    <n v="733.33333333333337"/>
    <s v="Alquiler"/>
    <s v="Noroeste"/>
  </r>
  <r>
    <s v="Chalet adosado en El Bosque884"/>
    <x v="0"/>
    <n v="3000"/>
    <x v="2"/>
    <n v="230"/>
    <x v="0"/>
    <x v="0"/>
    <x v="0"/>
    <x v="0"/>
    <x v="0"/>
    <m/>
    <n v="3000"/>
    <n v="13.043478260869565"/>
    <n v="750"/>
    <s v="Alquiler"/>
    <s v="Noroeste"/>
  </r>
  <r>
    <s v="Chalet adosado en El Pinar- Punta Galea885"/>
    <x v="0"/>
    <n v="2700"/>
    <x v="4"/>
    <n v="279"/>
    <x v="0"/>
    <x v="0"/>
    <x v="0"/>
    <x v="0"/>
    <x v="0"/>
    <m/>
    <n v="2700"/>
    <n v="9.67741935483871"/>
    <n v="900"/>
    <s v="Alquiler"/>
    <s v="Noroeste"/>
  </r>
  <r>
    <s v="Chalet adosado en El Soto de la Moraleja886"/>
    <x v="0"/>
    <n v="3250"/>
    <x v="4"/>
    <n v="250"/>
    <x v="0"/>
    <x v="0"/>
    <x v="0"/>
    <x v="0"/>
    <x v="0"/>
    <m/>
    <n v="3250"/>
    <n v="13"/>
    <n v="1083.3333333333333"/>
    <s v="Alquiler"/>
    <s v="Norte"/>
  </r>
  <r>
    <s v="Chalet adosado en El Soto de la Moraleja887"/>
    <x v="0"/>
    <n v="6500"/>
    <x v="2"/>
    <n v="400"/>
    <x v="0"/>
    <x v="0"/>
    <x v="0"/>
    <x v="0"/>
    <x v="0"/>
    <m/>
    <n v="6500"/>
    <n v="16.25"/>
    <n v="1625"/>
    <s v="Alquiler"/>
    <s v="Norte"/>
  </r>
  <r>
    <s v="Chalet adosado en El Soto de la Moraleja888"/>
    <x v="0"/>
    <n v="3300"/>
    <x v="2"/>
    <n v="152"/>
    <x v="0"/>
    <x v="0"/>
    <x v="0"/>
    <x v="0"/>
    <x v="0"/>
    <m/>
    <n v="3300"/>
    <n v="21.710526315789473"/>
    <n v="825"/>
    <s v="Alquiler"/>
    <s v="Norte"/>
  </r>
  <r>
    <s v="Chalet adosado en paseo Club Deportivo889"/>
    <x v="0"/>
    <n v="6000"/>
    <x v="1"/>
    <n v="450"/>
    <x v="0"/>
    <x v="0"/>
    <x v="0"/>
    <x v="0"/>
    <x v="0"/>
    <m/>
    <n v="6000"/>
    <n v="13.333333333333334"/>
    <n v="1200"/>
    <s v="Alquiler"/>
    <s v="Noroeste"/>
  </r>
  <r>
    <s v="Chalet adosado en paseo Club Deportivo890"/>
    <x v="0"/>
    <n v="6000"/>
    <x v="1"/>
    <n v="450"/>
    <x v="0"/>
    <x v="0"/>
    <x v="0"/>
    <x v="0"/>
    <x v="0"/>
    <m/>
    <n v="6000"/>
    <n v="13.333333333333334"/>
    <n v="1200"/>
    <s v="Alquiler"/>
    <s v="Noroeste"/>
  </r>
  <r>
    <s v="Chalet adosado en paseo del club deportivo891"/>
    <x v="0"/>
    <n v="6000"/>
    <x v="1"/>
    <n v="590"/>
    <x v="0"/>
    <x v="0"/>
    <x v="0"/>
    <x v="0"/>
    <x v="0"/>
    <m/>
    <n v="6000"/>
    <n v="10.169491525423728"/>
    <n v="1200"/>
    <s v="Alquiler"/>
    <s v="Noroeste"/>
  </r>
  <r>
    <s v="Chalet adosado en paseo Del Club Deportivo892"/>
    <x v="0"/>
    <n v="6000"/>
    <x v="1"/>
    <n v="480"/>
    <x v="0"/>
    <x v="0"/>
    <x v="0"/>
    <x v="0"/>
    <x v="0"/>
    <m/>
    <n v="6000"/>
    <n v="12.5"/>
    <n v="1200"/>
    <s v="Alquiler"/>
    <s v="Noroeste"/>
  </r>
  <r>
    <s v="Chalet pareado en avenida de Leopoldo Calvo-Sotelo Bustelo893"/>
    <x v="0"/>
    <n v="4300"/>
    <x v="1"/>
    <n v="475"/>
    <x v="0"/>
    <x v="0"/>
    <x v="0"/>
    <x v="0"/>
    <x v="0"/>
    <m/>
    <n v="4300"/>
    <n v="9.0526315789473681"/>
    <n v="860"/>
    <s v="Alquiler"/>
    <s v="Noroeste"/>
  </r>
  <r>
    <s v="Chalet pareado en avenida España894"/>
    <x v="0"/>
    <n v="2895"/>
    <x v="2"/>
    <n v="164"/>
    <x v="0"/>
    <x v="0"/>
    <x v="0"/>
    <x v="0"/>
    <x v="0"/>
    <m/>
    <n v="2895"/>
    <n v="17.652439024390244"/>
    <n v="723.75"/>
    <s v="Alquiler"/>
    <s v="Norte"/>
  </r>
  <r>
    <s v="Chalet pareado en avenida España895"/>
    <x v="0"/>
    <n v="2900"/>
    <x v="1"/>
    <n v="325"/>
    <x v="0"/>
    <x v="0"/>
    <x v="0"/>
    <x v="0"/>
    <x v="0"/>
    <m/>
    <n v="2900"/>
    <n v="8.9230769230769234"/>
    <n v="580"/>
    <s v="Alquiler"/>
    <s v="Noroeste"/>
  </r>
  <r>
    <s v="Chalet pareado en calle Balsa896"/>
    <x v="0"/>
    <n v="3600"/>
    <x v="1"/>
    <n v="313"/>
    <x v="0"/>
    <x v="0"/>
    <x v="0"/>
    <x v="0"/>
    <x v="0"/>
    <m/>
    <n v="3600"/>
    <n v="11.501597444089457"/>
    <n v="720"/>
    <s v="Alquiler"/>
    <s v="Noroeste"/>
  </r>
  <r>
    <s v="Chalet pareado en calle de Prado del Rey897"/>
    <x v="0"/>
    <n v="6500"/>
    <x v="1"/>
    <n v="550"/>
    <x v="0"/>
    <x v="0"/>
    <x v="0"/>
    <x v="0"/>
    <x v="0"/>
    <m/>
    <n v="6500"/>
    <n v="11.818181818181818"/>
    <n v="1300"/>
    <s v="Alquiler"/>
    <s v="Noroeste"/>
  </r>
  <r>
    <s v="Chalet pareado en calle del Camino Nuevo898"/>
    <x v="0"/>
    <n v="3300"/>
    <x v="2"/>
    <n v="210"/>
    <x v="0"/>
    <x v="0"/>
    <x v="0"/>
    <x v="0"/>
    <x v="0"/>
    <m/>
    <n v="3300"/>
    <n v="15.714285714285714"/>
    <n v="825"/>
    <s v="Alquiler"/>
    <s v="Norte"/>
  </r>
  <r>
    <s v="Chalet pareado en calle Manuel Altolaguirre899"/>
    <x v="0"/>
    <n v="5800"/>
    <x v="0"/>
    <n v="400"/>
    <x v="0"/>
    <x v="0"/>
    <x v="0"/>
    <x v="0"/>
    <x v="0"/>
    <m/>
    <n v="5800"/>
    <n v="14.5"/>
    <n v="966.66666666666663"/>
    <s v="Alquiler"/>
    <s v="Norte"/>
  </r>
  <r>
    <s v="Chalet pareado en calle Mistral900"/>
    <x v="0"/>
    <n v="8500"/>
    <x v="1"/>
    <n v="550"/>
    <x v="0"/>
    <x v="0"/>
    <x v="0"/>
    <x v="0"/>
    <x v="0"/>
    <m/>
    <n v="8500"/>
    <n v="15.454545454545455"/>
    <n v="1700"/>
    <s v="Alquiler"/>
    <s v="Noroeste"/>
  </r>
  <r>
    <s v="Chalet pareado en camino Viejo del Cura901"/>
    <x v="0"/>
    <n v="6500"/>
    <x v="1"/>
    <n v="342"/>
    <x v="0"/>
    <x v="0"/>
    <x v="0"/>
    <x v="0"/>
    <x v="0"/>
    <m/>
    <n v="6500"/>
    <n v="19.005847953216374"/>
    <n v="1300"/>
    <s v="Alquiler"/>
    <s v="Norte"/>
  </r>
  <r>
    <s v="Chalet pareado en El Bosque902"/>
    <x v="0"/>
    <n v="2900"/>
    <x v="2"/>
    <n v="170"/>
    <x v="0"/>
    <x v="0"/>
    <x v="0"/>
    <x v="0"/>
    <x v="0"/>
    <m/>
    <n v="2900"/>
    <n v="17.058823529411764"/>
    <n v="725"/>
    <s v="Alquiler"/>
    <s v="Noroeste"/>
  </r>
  <r>
    <s v="Chalet pareado en El Caño- Maracaibo903"/>
    <x v="0"/>
    <n v="2600"/>
    <x v="2"/>
    <n v="170"/>
    <x v="0"/>
    <x v="0"/>
    <x v="0"/>
    <x v="0"/>
    <x v="0"/>
    <m/>
    <n v="2600"/>
    <n v="15.294117647058824"/>
    <n v="650"/>
    <s v="Alquiler"/>
    <s v="Noroeste"/>
  </r>
  <r>
    <s v="Chalet pareado en Encinar de los Reyes904"/>
    <x v="0"/>
    <n v="4150"/>
    <x v="2"/>
    <n v="220"/>
    <x v="0"/>
    <x v="0"/>
    <x v="0"/>
    <x v="0"/>
    <x v="0"/>
    <m/>
    <n v="4150"/>
    <n v="18.863636363636363"/>
    <n v="1037.5"/>
    <s v="Alquiler"/>
    <s v="Norte"/>
  </r>
  <r>
    <s v="Chalet pareado en Encinar de los Reyes905"/>
    <x v="0"/>
    <n v="5800"/>
    <x v="0"/>
    <n v="400"/>
    <x v="0"/>
    <x v="0"/>
    <x v="0"/>
    <x v="0"/>
    <x v="0"/>
    <m/>
    <n v="5800"/>
    <n v="14.5"/>
    <n v="966.66666666666663"/>
    <s v="Alquiler"/>
    <s v="Norte"/>
  </r>
  <r>
    <s v="Chalet pareado en Encinar de los Reyes906"/>
    <x v="0"/>
    <n v="6900"/>
    <x v="0"/>
    <n v="575"/>
    <x v="0"/>
    <x v="0"/>
    <x v="0"/>
    <x v="0"/>
    <x v="0"/>
    <m/>
    <n v="6900"/>
    <n v="12"/>
    <n v="1150"/>
    <s v="Alquiler"/>
    <s v="Norte"/>
  </r>
  <r>
    <s v="Chalet pareado en La Finca907"/>
    <x v="0"/>
    <n v="6500"/>
    <x v="1"/>
    <n v="450"/>
    <x v="0"/>
    <x v="0"/>
    <x v="0"/>
    <x v="0"/>
    <x v="0"/>
    <m/>
    <n v="6500"/>
    <n v="14.444444444444445"/>
    <n v="1300"/>
    <s v="Alquiler"/>
    <s v="Noroeste"/>
  </r>
  <r>
    <s v="Chalet pareado en Manuel Altolaguierre908"/>
    <x v="0"/>
    <n v="5800"/>
    <x v="1"/>
    <n v="430"/>
    <x v="0"/>
    <x v="0"/>
    <x v="0"/>
    <x v="0"/>
    <x v="0"/>
    <m/>
    <n v="5800"/>
    <n v="13.488372093023257"/>
    <n v="1160"/>
    <s v="Alquiler"/>
    <s v="Norte"/>
  </r>
  <r>
    <s v="Chalet pareado en Manuel Altolaguirre909"/>
    <x v="0"/>
    <n v="5500"/>
    <x v="2"/>
    <n v="400"/>
    <x v="0"/>
    <x v="0"/>
    <x v="0"/>
    <x v="0"/>
    <x v="0"/>
    <m/>
    <n v="5500"/>
    <n v="13.75"/>
    <n v="1375"/>
    <s v="Alquiler"/>
    <s v="Norte"/>
  </r>
  <r>
    <s v="Chalet pareado en avenida del Doctor Federico Rubio y Galí514"/>
    <x v="0"/>
    <n v="1500"/>
    <x v="6"/>
    <n v="60"/>
    <x v="0"/>
    <x v="0"/>
    <x v="0"/>
    <x v="0"/>
    <x v="1"/>
    <m/>
    <n v="1500"/>
    <n v="25"/>
    <n v="750"/>
    <s v="Alquiler"/>
    <s v="Ciudad"/>
  </r>
  <r>
    <s v="Casa o chalet independiente en avenida Quinta515"/>
    <x v="0"/>
    <n v="1700"/>
    <x v="4"/>
    <n v="130"/>
    <x v="0"/>
    <x v="0"/>
    <x v="0"/>
    <x v="0"/>
    <x v="1"/>
    <m/>
    <n v="1700"/>
    <n v="13.076923076923077"/>
    <n v="566.66666666666663"/>
    <s v="Alquiler"/>
    <s v="Norte"/>
  </r>
  <r>
    <s v="Casa o chalet independiente en Biarritz516"/>
    <x v="0"/>
    <n v="8500"/>
    <x v="3"/>
    <n v="760"/>
    <x v="0"/>
    <x v="0"/>
    <x v="0"/>
    <x v="0"/>
    <x v="1"/>
    <m/>
    <n v="8500"/>
    <n v="11.184210526315789"/>
    <n v="1214.2857142857142"/>
    <s v="Alquiler"/>
    <s v="Norte"/>
  </r>
  <r>
    <s v="Casa o chalet independiente en calle Cataluña517"/>
    <x v="0"/>
    <n v="4800"/>
    <x v="2"/>
    <n v="1495"/>
    <x v="0"/>
    <x v="0"/>
    <x v="0"/>
    <x v="0"/>
    <x v="1"/>
    <m/>
    <n v="4800"/>
    <n v="3.2107023411371238"/>
    <n v="1200"/>
    <s v="Alquiler"/>
    <s v="Noroeste"/>
  </r>
  <r>
    <s v="Casa o chalet independiente en calle del Tulipán518"/>
    <x v="0"/>
    <n v="795"/>
    <x v="7"/>
    <n v="100"/>
    <x v="0"/>
    <x v="0"/>
    <x v="0"/>
    <x v="0"/>
    <x v="1"/>
    <m/>
    <n v="795"/>
    <n v="7.95"/>
    <n v="795"/>
    <s v="Alquiler"/>
    <s v="Sur"/>
  </r>
  <r>
    <s v="Casa o chalet independiente en calle Josefina Aldecoa519"/>
    <x v="0"/>
    <n v="1700"/>
    <x v="2"/>
    <n v="200"/>
    <x v="0"/>
    <x v="0"/>
    <x v="0"/>
    <x v="0"/>
    <x v="1"/>
    <m/>
    <n v="1700"/>
    <n v="8.5"/>
    <n v="425"/>
    <s v="Alquiler"/>
    <s v="Noroeste"/>
  </r>
  <r>
    <s v="Casa o chalet independiente en calle Olmo520"/>
    <x v="0"/>
    <n v="6000"/>
    <x v="0"/>
    <n v="874"/>
    <x v="0"/>
    <x v="0"/>
    <x v="0"/>
    <x v="0"/>
    <x v="1"/>
    <m/>
    <n v="6000"/>
    <n v="6.8649885583524028"/>
    <n v="1000"/>
    <s v="Alquiler"/>
    <s v="Norte"/>
  </r>
  <r>
    <s v="Casa o chalet independiente en Casco Antiguo521"/>
    <x v="0"/>
    <n v="30000"/>
    <x v="3"/>
    <n v="950"/>
    <x v="0"/>
    <x v="0"/>
    <x v="0"/>
    <x v="0"/>
    <x v="1"/>
    <m/>
    <n v="30000"/>
    <n v="31.578947368421051"/>
    <n v="4285.7142857142853"/>
    <s v="Alquiler"/>
    <s v="Noroeste"/>
  </r>
  <r>
    <s v="Casa o chalet independiente en paseo de los Lagos522"/>
    <x v="0"/>
    <n v="35200"/>
    <x v="0"/>
    <n v="1158"/>
    <x v="0"/>
    <x v="0"/>
    <x v="0"/>
    <x v="0"/>
    <x v="1"/>
    <m/>
    <n v="35200"/>
    <n v="30.397236614853195"/>
    <n v="5866.666666666667"/>
    <s v="Alquiler"/>
    <s v="Noroeste"/>
  </r>
  <r>
    <s v="Chalet adosado en avenida de Cascajales523"/>
    <x v="0"/>
    <n v="550"/>
    <x v="6"/>
    <n v="56"/>
    <x v="0"/>
    <x v="0"/>
    <x v="0"/>
    <x v="0"/>
    <x v="1"/>
    <m/>
    <n v="550"/>
    <n v="9.8214285714285712"/>
    <n v="275"/>
    <s v="Alquiler"/>
    <s v="Norte"/>
  </r>
  <r>
    <s v="Chalet adosado en calle Fragua524"/>
    <x v="0"/>
    <n v="1000"/>
    <x v="6"/>
    <n v="90"/>
    <x v="0"/>
    <x v="0"/>
    <x v="0"/>
    <x v="0"/>
    <x v="1"/>
    <m/>
    <n v="1000"/>
    <n v="11.111111111111111"/>
    <n v="500"/>
    <s v="Alquiler"/>
    <s v="Norte"/>
  </r>
  <r>
    <s v="Chalet adosado en calle Guadiana525"/>
    <x v="0"/>
    <n v="2900"/>
    <x v="2"/>
    <n v="150"/>
    <x v="0"/>
    <x v="0"/>
    <x v="0"/>
    <x v="0"/>
    <x v="1"/>
    <m/>
    <n v="2900"/>
    <n v="19.333333333333332"/>
    <n v="725"/>
    <s v="Alquiler"/>
    <s v="Noroeste"/>
  </r>
  <r>
    <s v="Chalet adosado en Desilla526"/>
    <x v="0"/>
    <n v="1300"/>
    <x v="2"/>
    <n v="95"/>
    <x v="0"/>
    <x v="0"/>
    <x v="0"/>
    <x v="0"/>
    <x v="1"/>
    <m/>
    <n v="1300"/>
    <n v="13.684210526315789"/>
    <n v="325"/>
    <s v="Alquiler"/>
    <s v="Norte"/>
  </r>
  <r>
    <s v="Chalet en El Soto de la Moraleja527"/>
    <x v="0"/>
    <n v="3300"/>
    <x v="2"/>
    <n v="158"/>
    <x v="0"/>
    <x v="0"/>
    <x v="0"/>
    <x v="0"/>
    <x v="1"/>
    <m/>
    <n v="3300"/>
    <n v="20.88607594936709"/>
    <n v="825"/>
    <s v="Alquiler"/>
    <s v="Norte"/>
  </r>
  <r>
    <s v="Chalet en La Moraleja urbanización528"/>
    <x v="0"/>
    <n v="17000"/>
    <x v="8"/>
    <n v="1739"/>
    <x v="0"/>
    <x v="0"/>
    <x v="0"/>
    <x v="0"/>
    <x v="1"/>
    <m/>
    <n v="17000"/>
    <n v="9.7757331799884994"/>
    <n v="1888.8888888888889"/>
    <s v="Alquiler"/>
    <s v="Norte"/>
  </r>
  <r>
    <s v="Casa o chalet independiente en calle Arcos del Cobre/ 108"/>
    <x v="1"/>
    <n v="800"/>
    <x v="6"/>
    <n v="126"/>
    <x v="0"/>
    <x v="0"/>
    <x v="0"/>
    <x v="0"/>
    <x v="0"/>
    <m/>
    <n v="800"/>
    <n v="6.3492063492063489"/>
    <n v="400"/>
    <s v="Alquiler"/>
    <m/>
  </r>
  <r>
    <s v="Casa o chalet independiente en calle erizos/ 329"/>
    <x v="1"/>
    <n v="1000"/>
    <x v="6"/>
    <n v="110"/>
    <x v="0"/>
    <x v="0"/>
    <x v="0"/>
    <x v="0"/>
    <x v="0"/>
    <m/>
    <n v="1000"/>
    <n v="9.0909090909090917"/>
    <n v="500"/>
    <s v="Alquiler"/>
    <m/>
  </r>
  <r>
    <s v="Casa o chalet independiente en calle Ostras/ San García - La Juliana"/>
    <x v="1"/>
    <n v="2900"/>
    <x v="2"/>
    <n v="180"/>
    <x v="0"/>
    <x v="0"/>
    <x v="0"/>
    <x v="0"/>
    <x v="0"/>
    <m/>
    <n v="2900"/>
    <n v="16.111111111111111"/>
    <n v="725"/>
    <s v="Alquiler"/>
    <m/>
  </r>
  <r>
    <s v="Casa o chalet independiente en San García - La Juliana/ Algeciras"/>
    <x v="1"/>
    <n v="3500"/>
    <x v="2"/>
    <n v="441"/>
    <x v="0"/>
    <x v="0"/>
    <x v="0"/>
    <x v="0"/>
    <x v="0"/>
    <m/>
    <n v="3500"/>
    <n v="7.9365079365079367"/>
    <n v="875"/>
    <s v="Alquiler"/>
    <m/>
  </r>
  <r>
    <s v="Chalet adosado en avenida Virgen del Carmen/ 85"/>
    <x v="1"/>
    <n v="720"/>
    <x v="4"/>
    <n v="100"/>
    <x v="0"/>
    <x v="0"/>
    <x v="0"/>
    <x v="0"/>
    <x v="0"/>
    <m/>
    <n v="720"/>
    <n v="7.2"/>
    <n v="240"/>
    <s v="Alquiler"/>
    <m/>
  </r>
  <r>
    <s v="Chalet adosado en calle Fragata/ San García - La Juliana"/>
    <x v="1"/>
    <n v="790"/>
    <x v="4"/>
    <n v="70"/>
    <x v="0"/>
    <x v="0"/>
    <x v="0"/>
    <x v="0"/>
    <x v="0"/>
    <m/>
    <n v="790"/>
    <n v="11.285714285714286"/>
    <n v="263.33333333333331"/>
    <s v="Alquiler"/>
    <m/>
  </r>
  <r>
    <s v="Chalet adosado en calle Juan Morrison/ Centro"/>
    <x v="1"/>
    <n v="1500"/>
    <x v="1"/>
    <n v="450"/>
    <x v="0"/>
    <x v="0"/>
    <x v="0"/>
    <x v="0"/>
    <x v="0"/>
    <m/>
    <n v="1500"/>
    <n v="3.3333333333333335"/>
    <n v="300"/>
    <s v="Alquiler"/>
    <m/>
  </r>
  <r>
    <s v="Chalet adosado en calle sindicalista Luis Cobos/ 2"/>
    <x v="1"/>
    <n v="650"/>
    <x v="6"/>
    <n v="70"/>
    <x v="0"/>
    <x v="0"/>
    <x v="0"/>
    <x v="0"/>
    <x v="0"/>
    <m/>
    <n v="650"/>
    <n v="9.2857142857142865"/>
    <n v="325"/>
    <s v="Alquiler"/>
    <m/>
  </r>
  <r>
    <s v="Chalet adosado en carretera la mediana/ 6"/>
    <x v="1"/>
    <n v="850"/>
    <x v="6"/>
    <n v="100"/>
    <x v="0"/>
    <x v="0"/>
    <x v="0"/>
    <x v="0"/>
    <x v="0"/>
    <m/>
    <n v="850"/>
    <n v="8.5"/>
    <n v="425"/>
    <s v="Alquiler"/>
    <m/>
  </r>
  <r>
    <s v="Chalet adosado en Centro/ Algeciras"/>
    <x v="1"/>
    <n v="750"/>
    <x v="6"/>
    <n v="80"/>
    <x v="0"/>
    <x v="0"/>
    <x v="0"/>
    <x v="0"/>
    <x v="0"/>
    <m/>
    <n v="750"/>
    <n v="9.375"/>
    <n v="375"/>
    <s v="Alquiler"/>
    <m/>
  </r>
  <r>
    <s v="Chalet adosado en Los Pinos/ Algeciras"/>
    <x v="1"/>
    <n v="1100"/>
    <x v="4"/>
    <n v="135"/>
    <x v="0"/>
    <x v="0"/>
    <x v="0"/>
    <x v="0"/>
    <x v="0"/>
    <m/>
    <n v="1100"/>
    <n v="8.1481481481481488"/>
    <n v="366.66666666666669"/>
    <s v="Alquiler"/>
    <m/>
  </r>
  <r>
    <s v="Chalet adosado en San García - La Juliana/ Algeciras"/>
    <x v="1"/>
    <n v="690"/>
    <x v="4"/>
    <n v="70"/>
    <x v="0"/>
    <x v="0"/>
    <x v="0"/>
    <x v="0"/>
    <x v="0"/>
    <m/>
    <n v="690"/>
    <n v="9.8571428571428577"/>
    <n v="230"/>
    <s v="Alquiler"/>
    <m/>
  </r>
  <r>
    <s v="Chalet adosado en Urbanización Playa Getares/ 6"/>
    <x v="1"/>
    <n v="670"/>
    <x v="4"/>
    <n v="90"/>
    <x v="0"/>
    <x v="0"/>
    <x v="0"/>
    <x v="0"/>
    <x v="0"/>
    <m/>
    <n v="670"/>
    <n v="7.4444444444444446"/>
    <n v="223.33333333333334"/>
    <s v="Alquiler"/>
    <m/>
  </r>
  <r>
    <s v="Chalet pareado en calle sindicalista Luis Cobos/ 2"/>
    <x v="1"/>
    <n v="550"/>
    <x v="7"/>
    <n v="50"/>
    <x v="0"/>
    <x v="0"/>
    <x v="0"/>
    <x v="0"/>
    <x v="0"/>
    <m/>
    <n v="550"/>
    <n v="11"/>
    <n v="550"/>
    <s v="Alquiler"/>
    <m/>
  </r>
  <r>
    <s v="Chalet pareado en carretera la Mediana/ s/n"/>
    <x v="1"/>
    <n v="1500"/>
    <x v="4"/>
    <n v="106"/>
    <x v="0"/>
    <x v="0"/>
    <x v="0"/>
    <x v="0"/>
    <x v="0"/>
    <m/>
    <n v="1500"/>
    <n v="14.150943396226415"/>
    <n v="500"/>
    <s v="Alquiler"/>
    <m/>
  </r>
  <r>
    <s v="Chalet pareado en San García - La Juliana/ Algeciras"/>
    <x v="1"/>
    <n v="1200"/>
    <x v="4"/>
    <n v="180"/>
    <x v="0"/>
    <x v="0"/>
    <x v="0"/>
    <x v="0"/>
    <x v="0"/>
    <m/>
    <n v="1200"/>
    <n v="6.666666666666667"/>
    <n v="400"/>
    <s v="Alquiler"/>
    <m/>
  </r>
  <r>
    <s v="Chalet pareado en San García - La Juliana/ Algeciras"/>
    <x v="1"/>
    <n v="800"/>
    <x v="4"/>
    <n v="120"/>
    <x v="0"/>
    <x v="0"/>
    <x v="0"/>
    <x v="0"/>
    <x v="0"/>
    <m/>
    <n v="800"/>
    <n v="6.666666666666667"/>
    <n v="266.66666666666669"/>
    <s v="Alquiler"/>
    <m/>
  </r>
  <r>
    <s v="Chalet adosado en Coria del Río19"/>
    <x v="2"/>
    <n v="1000"/>
    <x v="2"/>
    <n v="240"/>
    <x v="0"/>
    <x v="0"/>
    <x v="0"/>
    <x v="0"/>
    <x v="0"/>
    <m/>
    <n v="1000"/>
    <n v="4.166666666666667"/>
    <n v="250"/>
    <s v="Alquiler"/>
    <s v="Aljarafe"/>
  </r>
  <r>
    <s v="Chalet adosado en avenida II Duque de Ahumada20"/>
    <x v="2"/>
    <n v="950"/>
    <x v="2"/>
    <n v="135"/>
    <x v="0"/>
    <x v="0"/>
    <x v="0"/>
    <x v="0"/>
    <x v="0"/>
    <m/>
    <n v="950"/>
    <n v="7.0370370370370372"/>
    <n v="237.5"/>
    <s v="Alquiler"/>
    <s v="Aljarafe"/>
  </r>
  <r>
    <s v="Casa o chalet independiente en calle Olivar de la Cruz21"/>
    <x v="2"/>
    <n v="1500"/>
    <x v="4"/>
    <n v="150"/>
    <x v="0"/>
    <x v="0"/>
    <x v="0"/>
    <x v="0"/>
    <x v="0"/>
    <m/>
    <n v="1500"/>
    <n v="10"/>
    <n v="500"/>
    <s v="Alquiler"/>
    <s v="Aljarafe"/>
  </r>
  <r>
    <s v="Casa o chalet independiente en cervantes22"/>
    <x v="2"/>
    <n v="1000"/>
    <x v="2"/>
    <n v="266"/>
    <x v="0"/>
    <x v="0"/>
    <x v="0"/>
    <x v="0"/>
    <x v="0"/>
    <m/>
    <n v="1000"/>
    <n v="3.7593984962406015"/>
    <n v="250"/>
    <s v="Alquiler"/>
    <s v="Aljarafe"/>
  </r>
  <r>
    <s v="Casa o chalet independiente en Castilleja de la Cuesta23"/>
    <x v="2"/>
    <n v="1000"/>
    <x v="4"/>
    <n v="153"/>
    <x v="0"/>
    <x v="0"/>
    <x v="0"/>
    <x v="0"/>
    <x v="0"/>
    <m/>
    <n v="1000"/>
    <n v="6.5359477124183005"/>
    <n v="333.33333333333331"/>
    <s v="Alquiler"/>
    <s v="Aljarafe"/>
  </r>
  <r>
    <s v="Casa o chalet independiente en calle Chile24"/>
    <x v="2"/>
    <n v="1200"/>
    <x v="2"/>
    <n v="120"/>
    <x v="0"/>
    <x v="0"/>
    <x v="0"/>
    <x v="0"/>
    <x v="0"/>
    <m/>
    <n v="1200"/>
    <n v="10"/>
    <n v="300"/>
    <s v="Alquiler"/>
    <s v="Aljarafe"/>
  </r>
  <r>
    <s v="Chalet pareado en calle Moscatel25"/>
    <x v="2"/>
    <n v="1100"/>
    <x v="2"/>
    <n v="134"/>
    <x v="0"/>
    <x v="0"/>
    <x v="0"/>
    <x v="0"/>
    <x v="0"/>
    <m/>
    <n v="1100"/>
    <n v="8.2089552238805972"/>
    <n v="275"/>
    <s v="Alquiler"/>
    <s v="Aljarafe"/>
  </r>
  <r>
    <s v="Chalet pareado en calle Río Guadiana26"/>
    <x v="2"/>
    <n v="1000"/>
    <x v="2"/>
    <n v="160"/>
    <x v="0"/>
    <x v="0"/>
    <x v="0"/>
    <x v="0"/>
    <x v="0"/>
    <m/>
    <n v="1000"/>
    <n v="6.25"/>
    <n v="250"/>
    <s v="Alquiler"/>
    <s v="Aljarafe"/>
  </r>
  <r>
    <s v="Chalet adosado en calle Vicente Aleixandre27"/>
    <x v="2"/>
    <n v="800"/>
    <x v="6"/>
    <n v="90"/>
    <x v="0"/>
    <x v="0"/>
    <x v="0"/>
    <x v="0"/>
    <x v="0"/>
    <m/>
    <n v="800"/>
    <n v="8.8888888888888893"/>
    <n v="400"/>
    <s v="Alquiler"/>
    <s v="Aljarafe"/>
  </r>
  <r>
    <s v="Chalet adosado en calle Lola Flores28"/>
    <x v="2"/>
    <n v="1200"/>
    <x v="1"/>
    <n v="126"/>
    <x v="0"/>
    <x v="0"/>
    <x v="0"/>
    <x v="0"/>
    <x v="0"/>
    <m/>
    <n v="1200"/>
    <n v="9.5238095238095237"/>
    <n v="240"/>
    <s v="Alquiler"/>
    <s v="Aljarafe"/>
  </r>
  <r>
    <s v="Chalet pareado en calle Tomillo29"/>
    <x v="2"/>
    <n v="1100"/>
    <x v="2"/>
    <n v="200"/>
    <x v="0"/>
    <x v="0"/>
    <x v="0"/>
    <x v="0"/>
    <x v="0"/>
    <m/>
    <n v="1100"/>
    <n v="5.5"/>
    <n v="275"/>
    <s v="Alquiler"/>
    <s v="Aljarafe"/>
  </r>
  <r>
    <s v="Chalet pareado en Almensilla30"/>
    <x v="2"/>
    <n v="1150"/>
    <x v="4"/>
    <n v="110"/>
    <x v="0"/>
    <x v="0"/>
    <x v="0"/>
    <x v="0"/>
    <x v="0"/>
    <m/>
    <n v="1150"/>
    <n v="10.454545454545455"/>
    <n v="383.33333333333331"/>
    <s v="Alquiler"/>
    <s v="Aljarafe"/>
  </r>
  <r>
    <s v="Chalet adosado en calle Santander31"/>
    <x v="2"/>
    <n v="450"/>
    <x v="7"/>
    <n v="30"/>
    <x v="0"/>
    <x v="0"/>
    <x v="0"/>
    <x v="0"/>
    <x v="0"/>
    <m/>
    <n v="450"/>
    <n v="15"/>
    <n v="450"/>
    <s v="Alquiler"/>
    <s v="Aljarafe"/>
  </r>
  <r>
    <s v="Casa o chalet independiente en calle Uruguay32"/>
    <x v="2"/>
    <n v="2600"/>
    <x v="5"/>
    <n v="340"/>
    <x v="0"/>
    <x v="0"/>
    <x v="0"/>
    <x v="0"/>
    <x v="0"/>
    <m/>
    <n v="2600"/>
    <n v="7.6470588235294121"/>
    <n v="325"/>
    <s v="Alquiler"/>
    <s v="Aljarafe"/>
  </r>
  <r>
    <s v="Casa o chalet independiente en El Zaudín - Club de Golf33"/>
    <x v="2"/>
    <n v="6500"/>
    <x v="3"/>
    <n v="850"/>
    <x v="0"/>
    <x v="0"/>
    <x v="0"/>
    <x v="0"/>
    <x v="0"/>
    <m/>
    <n v="6500"/>
    <n v="7.6470588235294121"/>
    <n v="928.57142857142856"/>
    <s v="Alquiler"/>
    <s v="Aljarafe"/>
  </r>
  <r>
    <s v="Chalet pareado en calle Constelación la Osa Mayor34"/>
    <x v="2"/>
    <n v="1200"/>
    <x v="2"/>
    <n v="180"/>
    <x v="0"/>
    <x v="0"/>
    <x v="0"/>
    <x v="0"/>
    <x v="0"/>
    <m/>
    <n v="1200"/>
    <n v="6.666666666666667"/>
    <n v="300"/>
    <s v="Alquiler"/>
    <s v="Aljarafe"/>
  </r>
  <r>
    <s v="Casa o chalet independiente en Santa Eufemia35"/>
    <x v="2"/>
    <n v="1250"/>
    <x v="4"/>
    <n v="115"/>
    <x v="0"/>
    <x v="0"/>
    <x v="0"/>
    <x v="0"/>
    <x v="0"/>
    <m/>
    <n v="1250"/>
    <n v="10.869565217391305"/>
    <n v="416.66666666666669"/>
    <s v="Alquiler"/>
    <s v="Aljarafe"/>
  </r>
  <r>
    <s v="Casa o chalet independiente en Santa Eufemia36"/>
    <x v="2"/>
    <n v="1250"/>
    <x v="4"/>
    <n v="115"/>
    <x v="0"/>
    <x v="0"/>
    <x v="0"/>
    <x v="0"/>
    <x v="0"/>
    <m/>
    <n v="1250"/>
    <n v="10.869565217391305"/>
    <n v="416.66666666666669"/>
    <s v="Alquiler"/>
    <s v="Aljarafe"/>
  </r>
  <r>
    <s v="Casa o chalet independiente en San Luis Gonzaga37"/>
    <x v="2"/>
    <n v="2500"/>
    <x v="0"/>
    <n v="765"/>
    <x v="0"/>
    <x v="0"/>
    <x v="0"/>
    <x v="0"/>
    <x v="0"/>
    <m/>
    <n v="2500"/>
    <n v="3.2679738562091503"/>
    <n v="416.66666666666669"/>
    <s v="Alquiler"/>
    <s v="Aljarafe"/>
  </r>
  <r>
    <s v="Finca rústica en calle Venta Reyes38"/>
    <x v="2"/>
    <n v="1630"/>
    <x v="3"/>
    <n v="192"/>
    <x v="0"/>
    <x v="0"/>
    <x v="0"/>
    <x v="0"/>
    <x v="0"/>
    <m/>
    <n v="1630"/>
    <n v="8.4895833333333339"/>
    <n v="232.85714285714286"/>
    <s v="Alquiler"/>
    <s v="Aljarafe"/>
  </r>
  <r>
    <s v="Chalet adosado en Nuevo Bulevar39"/>
    <x v="2"/>
    <n v="1200"/>
    <x v="2"/>
    <n v="151"/>
    <x v="0"/>
    <x v="0"/>
    <x v="0"/>
    <x v="0"/>
    <x v="0"/>
    <m/>
    <n v="1200"/>
    <n v="7.9470198675496686"/>
    <n v="300"/>
    <s v="Alquiler"/>
    <s v="Aljarafe"/>
  </r>
  <r>
    <s v="Chalet adosado en Nueva Alcalá40"/>
    <x v="2"/>
    <n v="900"/>
    <x v="4"/>
    <n v="222"/>
    <x v="0"/>
    <x v="0"/>
    <x v="0"/>
    <x v="0"/>
    <x v="0"/>
    <m/>
    <n v="900"/>
    <n v="4.0540540540540544"/>
    <n v="300"/>
    <s v="Alquiler"/>
    <s v="Area Metropolitana"/>
  </r>
  <r>
    <s v="Chalet adosado en calle Amancio Renes41"/>
    <x v="2"/>
    <n v="750"/>
    <x v="6"/>
    <n v="88"/>
    <x v="0"/>
    <x v="0"/>
    <x v="0"/>
    <x v="0"/>
    <x v="0"/>
    <m/>
    <n v="750"/>
    <n v="8.5227272727272734"/>
    <n v="375"/>
    <s v="Alquiler"/>
    <s v="Area Metropolitana"/>
  </r>
  <r>
    <s v="Casa o chalet independiente en Carretera de Sevilla a Utrera42"/>
    <x v="2"/>
    <n v="2500"/>
    <x v="2"/>
    <n v="320"/>
    <x v="0"/>
    <x v="0"/>
    <x v="0"/>
    <x v="0"/>
    <x v="0"/>
    <m/>
    <n v="2500"/>
    <n v="7.8125"/>
    <n v="625"/>
    <s v="Alquiler"/>
    <s v="Area Metropolitana"/>
  </r>
  <r>
    <s v="Casa o chalet independiente en calle Sisenando43"/>
    <x v="2"/>
    <n v="780"/>
    <x v="4"/>
    <n v="85"/>
    <x v="0"/>
    <x v="0"/>
    <x v="0"/>
    <x v="0"/>
    <x v="0"/>
    <m/>
    <n v="780"/>
    <n v="9.1764705882352935"/>
    <n v="260"/>
    <s v="Alquiler"/>
    <s v="Area Metropolitana"/>
  </r>
  <r>
    <s v="Chalet adosado en calle Campanilla44"/>
    <x v="2"/>
    <n v="975"/>
    <x v="2"/>
    <n v="201"/>
    <x v="0"/>
    <x v="0"/>
    <x v="0"/>
    <x v="0"/>
    <x v="0"/>
    <m/>
    <n v="975"/>
    <n v="4.8507462686567164"/>
    <n v="243.75"/>
    <s v="Alquiler"/>
    <s v="Area Metropolitana"/>
  </r>
  <r>
    <s v="Casa o chalet independiente en calle Santa Bárbara45"/>
    <x v="2"/>
    <n v="720"/>
    <x v="4"/>
    <n v="90"/>
    <x v="0"/>
    <x v="0"/>
    <x v="0"/>
    <x v="0"/>
    <x v="0"/>
    <m/>
    <n v="720"/>
    <n v="8"/>
    <n v="240"/>
    <s v="Alquiler"/>
    <s v="Area Metropolitana"/>
  </r>
  <r>
    <s v="Chalet adosado en avenida Ingeniero José Luis Prats46"/>
    <x v="2"/>
    <n v="1350"/>
    <x v="2"/>
    <n v="142"/>
    <x v="0"/>
    <x v="0"/>
    <x v="0"/>
    <x v="0"/>
    <x v="0"/>
    <m/>
    <n v="1350"/>
    <n v="9.5070422535211261"/>
    <n v="337.5"/>
    <s v="Alquiler"/>
    <s v="Area Metropolitana"/>
  </r>
  <r>
    <s v="Casa o chalet independiente en calle Vega47"/>
    <x v="2"/>
    <n v="1100"/>
    <x v="7"/>
    <n v="77"/>
    <x v="0"/>
    <x v="0"/>
    <x v="0"/>
    <x v="0"/>
    <x v="0"/>
    <m/>
    <n v="1100"/>
    <n v="14.285714285714286"/>
    <n v="1100"/>
    <s v="Alquiler"/>
    <s v="Area Metropolitana"/>
  </r>
  <r>
    <s v="Chalet pareado en calle Urubamba48"/>
    <x v="2"/>
    <n v="2000"/>
    <x v="3"/>
    <n v="262"/>
    <x v="0"/>
    <x v="0"/>
    <x v="0"/>
    <x v="0"/>
    <x v="0"/>
    <m/>
    <n v="2000"/>
    <n v="7.6335877862595423"/>
    <n v="285.71428571428572"/>
    <s v="Alquiler"/>
    <s v="Ciudad"/>
  </r>
  <r>
    <s v="Ático en avenida de América/ 3"/>
    <x v="1"/>
    <n v="750"/>
    <x v="6"/>
    <n v="64"/>
    <x v="1"/>
    <x v="1"/>
    <x v="1"/>
    <x v="1"/>
    <x v="0"/>
    <m/>
    <n v="750"/>
    <n v="11.71875"/>
    <n v="375"/>
    <s v="Alquiler"/>
    <m/>
  </r>
  <r>
    <s v="Dúplex en calle Minerva/ 2"/>
    <x v="1"/>
    <n v="1050"/>
    <x v="6"/>
    <n v="90"/>
    <x v="2"/>
    <x v="1"/>
    <x v="2"/>
    <x v="1"/>
    <x v="0"/>
    <m/>
    <n v="1050"/>
    <n v="11.666666666666666"/>
    <n v="525"/>
    <s v="Alquiler"/>
    <m/>
  </r>
  <r>
    <s v="Piso en avenida Agustín Bálsamo/ 12"/>
    <x v="1"/>
    <n v="850"/>
    <x v="4"/>
    <n v="90"/>
    <x v="3"/>
    <x v="1"/>
    <x v="1"/>
    <x v="1"/>
    <x v="0"/>
    <m/>
    <n v="850"/>
    <n v="9.4444444444444446"/>
    <n v="283.33333333333331"/>
    <s v="Alquiler"/>
    <m/>
  </r>
  <r>
    <s v="Piso en avenida Bruselas/ 1"/>
    <x v="1"/>
    <n v="670"/>
    <x v="6"/>
    <n v="65"/>
    <x v="4"/>
    <x v="1"/>
    <x v="1"/>
    <x v="2"/>
    <x v="0"/>
    <m/>
    <n v="670"/>
    <n v="10.307692307692308"/>
    <n v="335"/>
    <s v="Alquiler"/>
    <m/>
  </r>
  <r>
    <s v="Piso en avenida España/ La Reconquista - El Ensanche"/>
    <x v="1"/>
    <n v="650"/>
    <x v="4"/>
    <n v="70"/>
    <x v="2"/>
    <x v="1"/>
    <x v="1"/>
    <x v="1"/>
    <x v="0"/>
    <m/>
    <n v="650"/>
    <n v="9.2857142857142865"/>
    <n v="216.66666666666666"/>
    <s v="Alquiler"/>
    <m/>
  </r>
  <r>
    <s v="Piso en avenida Ramón Puyol/ 20"/>
    <x v="1"/>
    <n v="800"/>
    <x v="2"/>
    <n v="90"/>
    <x v="1"/>
    <x v="1"/>
    <x v="1"/>
    <x v="1"/>
    <x v="0"/>
    <m/>
    <n v="800"/>
    <n v="8.8888888888888893"/>
    <n v="200"/>
    <s v="Alquiler"/>
    <m/>
  </r>
  <r>
    <s v="Piso en avenida Virgen de la Palma/ 6"/>
    <x v="1"/>
    <n v="900"/>
    <x v="4"/>
    <n v="100"/>
    <x v="5"/>
    <x v="1"/>
    <x v="1"/>
    <x v="1"/>
    <x v="0"/>
    <m/>
    <n v="900"/>
    <n v="9"/>
    <n v="300"/>
    <s v="Alquiler"/>
    <m/>
  </r>
  <r>
    <s v="Piso en avenida Virgen de la Palma/ s/n"/>
    <x v="1"/>
    <n v="730"/>
    <x v="7"/>
    <n v="67"/>
    <x v="6"/>
    <x v="1"/>
    <x v="1"/>
    <x v="1"/>
    <x v="0"/>
    <m/>
    <n v="730"/>
    <n v="10.895522388059701"/>
    <n v="730"/>
    <s v="Alquiler"/>
    <m/>
  </r>
  <r>
    <s v="Piso en avenida Virgen de la Palma/ s/n"/>
    <x v="1"/>
    <n v="690"/>
    <x v="7"/>
    <n v="75"/>
    <x v="3"/>
    <x v="1"/>
    <x v="1"/>
    <x v="1"/>
    <x v="0"/>
    <m/>
    <n v="690"/>
    <n v="9.1999999999999993"/>
    <n v="690"/>
    <s v="Alquiler"/>
    <m/>
  </r>
  <r>
    <s v="Piso en avenida Vistamar/ 11"/>
    <x v="1"/>
    <n v="850"/>
    <x v="4"/>
    <n v="106"/>
    <x v="2"/>
    <x v="1"/>
    <x v="1"/>
    <x v="1"/>
    <x v="0"/>
    <m/>
    <n v="850"/>
    <n v="8.0188679245283012"/>
    <n v="283.33333333333331"/>
    <s v="Alquiler"/>
    <m/>
  </r>
  <r>
    <s v="Piso en calle Cabo Blanco/ 30"/>
    <x v="1"/>
    <n v="600"/>
    <x v="7"/>
    <n v="60"/>
    <x v="6"/>
    <x v="1"/>
    <x v="1"/>
    <x v="2"/>
    <x v="0"/>
    <m/>
    <n v="600"/>
    <n v="10"/>
    <n v="600"/>
    <s v="Alquiler"/>
    <m/>
  </r>
  <r>
    <s v="Piso en calle Ramón de Algeciras/ s/n"/>
    <x v="1"/>
    <n v="750"/>
    <x v="6"/>
    <n v="75"/>
    <x v="2"/>
    <x v="1"/>
    <x v="1"/>
    <x v="1"/>
    <x v="0"/>
    <m/>
    <n v="750"/>
    <n v="10"/>
    <n v="375"/>
    <s v="Alquiler"/>
    <m/>
  </r>
  <r>
    <s v="Piso en carretera Rinconcillo/ El Rinconcillo - San José Artesano"/>
    <x v="1"/>
    <n v="430"/>
    <x v="7"/>
    <n v="40"/>
    <x v="6"/>
    <x v="1"/>
    <x v="2"/>
    <x v="1"/>
    <x v="0"/>
    <m/>
    <n v="430"/>
    <n v="10.75"/>
    <n v="430"/>
    <s v="Alquiler"/>
    <m/>
  </r>
  <r>
    <s v="Piso en Centro/ Algeciras"/>
    <x v="1"/>
    <n v="900"/>
    <x v="1"/>
    <n v="217"/>
    <x v="5"/>
    <x v="1"/>
    <x v="1"/>
    <x v="1"/>
    <x v="0"/>
    <m/>
    <n v="900"/>
    <n v="4.1474654377880187"/>
    <n v="180"/>
    <s v="Alquiler"/>
    <m/>
  </r>
  <r>
    <s v="Piso en Centro/ Algeciras"/>
    <x v="1"/>
    <n v="950"/>
    <x v="4"/>
    <n v="120"/>
    <x v="7"/>
    <x v="1"/>
    <x v="1"/>
    <x v="1"/>
    <x v="0"/>
    <m/>
    <n v="950"/>
    <n v="7.916666666666667"/>
    <n v="316.66666666666669"/>
    <s v="Alquiler"/>
    <m/>
  </r>
  <r>
    <s v="Piso en Centro/ Algeciras"/>
    <x v="1"/>
    <n v="600"/>
    <x v="6"/>
    <n v="75"/>
    <x v="4"/>
    <x v="1"/>
    <x v="1"/>
    <x v="1"/>
    <x v="0"/>
    <m/>
    <n v="600"/>
    <n v="8"/>
    <n v="300"/>
    <s v="Alquiler"/>
    <m/>
  </r>
  <r>
    <s v="Piso en Centro/ Algeciras"/>
    <x v="1"/>
    <n v="850"/>
    <x v="2"/>
    <n v="120"/>
    <x v="8"/>
    <x v="1"/>
    <x v="1"/>
    <x v="1"/>
    <x v="0"/>
    <m/>
    <n v="850"/>
    <n v="7.083333333333333"/>
    <n v="212.5"/>
    <s v="Alquiler"/>
    <m/>
  </r>
  <r>
    <s v="Piso en Centro/ Algeciras"/>
    <x v="1"/>
    <n v="850"/>
    <x v="7"/>
    <n v="99"/>
    <x v="9"/>
    <x v="1"/>
    <x v="1"/>
    <x v="1"/>
    <x v="0"/>
    <m/>
    <n v="850"/>
    <n v="8.5858585858585865"/>
    <n v="850"/>
    <s v="Alquiler"/>
    <m/>
  </r>
  <r>
    <s v="Piso en Centro/ Algeciras"/>
    <x v="1"/>
    <n v="850"/>
    <x v="6"/>
    <n v="95"/>
    <x v="3"/>
    <x v="1"/>
    <x v="1"/>
    <x v="1"/>
    <x v="0"/>
    <m/>
    <n v="850"/>
    <n v="8.9473684210526319"/>
    <n v="425"/>
    <s v="Alquiler"/>
    <m/>
  </r>
  <r>
    <s v="Piso en Centro/ Algeciras"/>
    <x v="1"/>
    <n v="800"/>
    <x v="4"/>
    <n v="100"/>
    <x v="8"/>
    <x v="1"/>
    <x v="1"/>
    <x v="1"/>
    <x v="0"/>
    <m/>
    <n v="800"/>
    <n v="8"/>
    <n v="266.66666666666669"/>
    <s v="Alquiler"/>
    <m/>
  </r>
  <r>
    <s v="Piso en Centro/ Algeciras"/>
    <x v="1"/>
    <n v="600"/>
    <x v="7"/>
    <n v="60"/>
    <x v="3"/>
    <x v="1"/>
    <x v="1"/>
    <x v="1"/>
    <x v="0"/>
    <m/>
    <n v="600"/>
    <n v="10"/>
    <n v="600"/>
    <s v="Alquiler"/>
    <m/>
  </r>
  <r>
    <s v="Piso en Misioneras Concepcionistas/ s/n"/>
    <x v="1"/>
    <n v="780"/>
    <x v="4"/>
    <n v="100"/>
    <x v="4"/>
    <x v="1"/>
    <x v="1"/>
    <x v="1"/>
    <x v="0"/>
    <m/>
    <n v="780"/>
    <n v="7.8"/>
    <n v="260"/>
    <s v="Alquiler"/>
    <m/>
  </r>
  <r>
    <s v="Piso en paseo de la Conferencia/ Centro"/>
    <x v="1"/>
    <n v="800"/>
    <x v="4"/>
    <n v="100"/>
    <x v="5"/>
    <x v="1"/>
    <x v="1"/>
    <x v="1"/>
    <x v="0"/>
    <m/>
    <n v="800"/>
    <n v="8"/>
    <n v="266.66666666666669"/>
    <s v="Alquiler"/>
    <m/>
  </r>
  <r>
    <s v="Piso en Puerta Europa-Virgen de la Palma-Estación/ Algeciras"/>
    <x v="1"/>
    <n v="950"/>
    <x v="4"/>
    <n v="170"/>
    <x v="7"/>
    <x v="1"/>
    <x v="1"/>
    <x v="1"/>
    <x v="0"/>
    <m/>
    <n v="950"/>
    <n v="5.5882352941176467"/>
    <n v="316.66666666666669"/>
    <s v="Alquiler"/>
    <m/>
  </r>
  <r>
    <s v="Piso en San García - La Juliana/ Algeciras"/>
    <x v="1"/>
    <n v="850"/>
    <x v="4"/>
    <n v="106"/>
    <x v="2"/>
    <x v="1"/>
    <x v="1"/>
    <x v="1"/>
    <x v="0"/>
    <m/>
    <n v="850"/>
    <n v="8.0188679245283012"/>
    <n v="283.33333333333331"/>
    <s v="Alquiler"/>
    <m/>
  </r>
  <r>
    <s v="Piso en Urbanización Jardines de Algetares/ 9"/>
    <x v="1"/>
    <n v="900"/>
    <x v="4"/>
    <n v="95"/>
    <x v="2"/>
    <x v="1"/>
    <x v="2"/>
    <x v="1"/>
    <x v="0"/>
    <m/>
    <n v="900"/>
    <n v="9.473684210526315"/>
    <n v="300"/>
    <s v="Alquiler"/>
    <m/>
  </r>
  <r>
    <s v="Piso en calle San Julián50"/>
    <x v="2"/>
    <n v="920"/>
    <x v="6"/>
    <n v="70"/>
    <x v="10"/>
    <x v="1"/>
    <x v="1"/>
    <x v="1"/>
    <x v="0"/>
    <m/>
    <n v="920"/>
    <n v="13.142857142857142"/>
    <n v="460"/>
    <s v="Alquiler"/>
    <s v="Ciudad"/>
  </r>
  <r>
    <s v="Piso en Marcelino Camacho53"/>
    <x v="2"/>
    <n v="1050"/>
    <x v="6"/>
    <n v="74"/>
    <x v="6"/>
    <x v="1"/>
    <x v="1"/>
    <x v="1"/>
    <x v="0"/>
    <m/>
    <n v="1050"/>
    <n v="14.189189189189189"/>
    <n v="525"/>
    <s v="Alquiler"/>
    <s v="Aljarafe"/>
  </r>
  <r>
    <s v="Piso en Marcelino Camacho54"/>
    <x v="2"/>
    <n v="1050"/>
    <x v="6"/>
    <n v="74"/>
    <x v="6"/>
    <x v="1"/>
    <x v="1"/>
    <x v="1"/>
    <x v="0"/>
    <m/>
    <n v="1050"/>
    <n v="14.189189189189189"/>
    <n v="525"/>
    <s v="Alquiler"/>
    <s v="Aljarafe"/>
  </r>
  <r>
    <s v="Piso en avenida de Europa55"/>
    <x v="2"/>
    <n v="1200"/>
    <x v="4"/>
    <n v="127"/>
    <x v="6"/>
    <x v="1"/>
    <x v="1"/>
    <x v="1"/>
    <x v="0"/>
    <m/>
    <n v="1200"/>
    <n v="9.4488188976377945"/>
    <n v="400"/>
    <s v="Alquiler"/>
    <s v="Aljarafe"/>
  </r>
  <r>
    <s v="Piso en calle La Santa Maria56"/>
    <x v="2"/>
    <n v="900"/>
    <x v="6"/>
    <n v="76"/>
    <x v="6"/>
    <x v="1"/>
    <x v="1"/>
    <x v="1"/>
    <x v="0"/>
    <m/>
    <n v="900"/>
    <n v="11.842105263157896"/>
    <n v="450"/>
    <s v="Alquiler"/>
    <s v="Aljarafe"/>
  </r>
  <r>
    <s v="Piso en Camas57"/>
    <x v="2"/>
    <n v="850"/>
    <x v="7"/>
    <n v="70"/>
    <x v="6"/>
    <x v="1"/>
    <x v="1"/>
    <x v="1"/>
    <x v="0"/>
    <m/>
    <n v="850"/>
    <n v="12.142857142857142"/>
    <n v="850"/>
    <s v="Alquiler"/>
    <s v="Aljarafe"/>
  </r>
  <r>
    <s v="Piso en república argentina58"/>
    <x v="2"/>
    <n v="700"/>
    <x v="7"/>
    <n v="50"/>
    <x v="6"/>
    <x v="1"/>
    <x v="1"/>
    <x v="1"/>
    <x v="0"/>
    <m/>
    <n v="700"/>
    <n v="14"/>
    <n v="700"/>
    <s v="Alquiler"/>
    <s v="Aljarafe"/>
  </r>
  <r>
    <s v="Piso en avenida Reina Sofía59"/>
    <x v="2"/>
    <n v="975"/>
    <x v="6"/>
    <n v="70"/>
    <x v="6"/>
    <x v="1"/>
    <x v="1"/>
    <x v="1"/>
    <x v="0"/>
    <m/>
    <n v="975"/>
    <n v="13.928571428571429"/>
    <n v="487.5"/>
    <s v="Alquiler"/>
    <s v="Aljarafe"/>
  </r>
  <r>
    <s v="Piso en avenida República Argentina60"/>
    <x v="2"/>
    <n v="750"/>
    <x v="7"/>
    <n v="50"/>
    <x v="6"/>
    <x v="1"/>
    <x v="1"/>
    <x v="1"/>
    <x v="0"/>
    <m/>
    <n v="750"/>
    <n v="15"/>
    <n v="750"/>
    <s v="Alquiler"/>
    <s v="Aljarafe"/>
  </r>
  <r>
    <s v="Piso en Manuel Ríos Moreno61"/>
    <x v="2"/>
    <n v="875"/>
    <x v="6"/>
    <n v="87"/>
    <x v="6"/>
    <x v="1"/>
    <x v="1"/>
    <x v="1"/>
    <x v="0"/>
    <m/>
    <n v="875"/>
    <n v="10.057471264367816"/>
    <n v="437.5"/>
    <s v="Alquiler"/>
    <s v="Area Metropolitana"/>
  </r>
  <r>
    <s v="Piso en calle Jardinillo62"/>
    <x v="2"/>
    <n v="700"/>
    <x v="6"/>
    <n v="79"/>
    <x v="6"/>
    <x v="1"/>
    <x v="1"/>
    <x v="1"/>
    <x v="0"/>
    <m/>
    <n v="700"/>
    <n v="8.8607594936708853"/>
    <n v="350"/>
    <s v="Alquiler"/>
    <s v="Area Metropolitana"/>
  </r>
  <r>
    <s v="Piso en Carlos Soto63"/>
    <x v="2"/>
    <n v="675"/>
    <x v="7"/>
    <n v="35"/>
    <x v="6"/>
    <x v="1"/>
    <x v="1"/>
    <x v="1"/>
    <x v="0"/>
    <m/>
    <n v="675"/>
    <n v="19.285714285714285"/>
    <n v="675"/>
    <s v="Alquiler"/>
    <s v="Area Metropolitana"/>
  </r>
  <r>
    <s v="Piso en Entrenúcleos64"/>
    <x v="2"/>
    <n v="950"/>
    <x v="6"/>
    <n v="98"/>
    <x v="6"/>
    <x v="1"/>
    <x v="1"/>
    <x v="1"/>
    <x v="0"/>
    <m/>
    <n v="950"/>
    <n v="9.6938775510204085"/>
    <n v="475"/>
    <s v="Alquiler"/>
    <s v="Area Metropolitana"/>
  </r>
  <r>
    <s v="Piso en calle Trovador65"/>
    <x v="2"/>
    <n v="1300"/>
    <x v="4"/>
    <n v="95"/>
    <x v="6"/>
    <x v="1"/>
    <x v="1"/>
    <x v="1"/>
    <x v="0"/>
    <m/>
    <n v="1300"/>
    <n v="13.684210526315789"/>
    <n v="433.33333333333331"/>
    <s v="Alquiler"/>
    <s v="Ciudad"/>
  </r>
  <r>
    <s v="Piso en San Vicente66"/>
    <x v="2"/>
    <n v="2000"/>
    <x v="6"/>
    <n v="99"/>
    <x v="6"/>
    <x v="1"/>
    <x v="1"/>
    <x v="1"/>
    <x v="0"/>
    <m/>
    <n v="2000"/>
    <n v="20.202020202020201"/>
    <n v="1000"/>
    <s v="Alquiler"/>
    <s v="Ciudad"/>
  </r>
  <r>
    <s v="Piso en Los Bermejales68"/>
    <x v="2"/>
    <n v="1000"/>
    <x v="6"/>
    <n v="80"/>
    <x v="6"/>
    <x v="1"/>
    <x v="1"/>
    <x v="1"/>
    <x v="0"/>
    <m/>
    <n v="1000"/>
    <n v="12.5"/>
    <n v="500"/>
    <s v="Alquiler"/>
    <s v="Ciudad"/>
  </r>
  <r>
    <s v="Piso en avenida Manuel Siurot70"/>
    <x v="2"/>
    <n v="875"/>
    <x v="6"/>
    <n v="68"/>
    <x v="6"/>
    <x v="1"/>
    <x v="1"/>
    <x v="1"/>
    <x v="0"/>
    <m/>
    <n v="875"/>
    <n v="12.867647058823529"/>
    <n v="437.5"/>
    <s v="Alquiler"/>
    <s v="Ciudad"/>
  </r>
  <r>
    <s v="Piso en Emilio Lemos72"/>
    <x v="2"/>
    <n v="900"/>
    <x v="4"/>
    <n v="115"/>
    <x v="6"/>
    <x v="1"/>
    <x v="1"/>
    <x v="1"/>
    <x v="0"/>
    <m/>
    <n v="900"/>
    <n v="7.8260869565217392"/>
    <n v="300"/>
    <s v="Alquiler"/>
    <s v="Ciudad"/>
  </r>
  <r>
    <s v="Piso en Laos73"/>
    <x v="2"/>
    <n v="885"/>
    <x v="6"/>
    <n v="80"/>
    <x v="6"/>
    <x v="1"/>
    <x v="1"/>
    <x v="1"/>
    <x v="0"/>
    <m/>
    <n v="885"/>
    <n v="11.0625"/>
    <n v="442.5"/>
    <s v="Alquiler"/>
    <s v="Ciudad"/>
  </r>
  <r>
    <s v="Dúplex en calle Real76"/>
    <x v="2"/>
    <n v="1300"/>
    <x v="2"/>
    <n v="22"/>
    <x v="6"/>
    <x v="1"/>
    <x v="2"/>
    <x v="1"/>
    <x v="0"/>
    <m/>
    <n v="1300"/>
    <n v="59.090909090909093"/>
    <n v="325"/>
    <s v="Alquiler"/>
    <s v="Aljarafe"/>
  </r>
  <r>
    <s v="Piso en Coria del Río77"/>
    <x v="2"/>
    <n v="725"/>
    <x v="4"/>
    <n v="80"/>
    <x v="6"/>
    <x v="1"/>
    <x v="2"/>
    <x v="1"/>
    <x v="0"/>
    <m/>
    <n v="725"/>
    <n v="9.0625"/>
    <n v="241.66666666666666"/>
    <s v="Alquiler"/>
    <s v="Aljarafe"/>
  </r>
  <r>
    <s v="Piso en San Jerónimo83"/>
    <x v="2"/>
    <n v="750"/>
    <x v="6"/>
    <n v="55"/>
    <x v="6"/>
    <x v="1"/>
    <x v="2"/>
    <x v="1"/>
    <x v="0"/>
    <m/>
    <n v="750"/>
    <n v="13.636363636363637"/>
    <n v="375"/>
    <s v="Alquiler"/>
    <s v="Ciudad"/>
  </r>
  <r>
    <s v="Piso en avenida Felipe González Márquez85"/>
    <x v="2"/>
    <n v="1035"/>
    <x v="4"/>
    <n v="102"/>
    <x v="6"/>
    <x v="1"/>
    <x v="1"/>
    <x v="1"/>
    <x v="0"/>
    <m/>
    <n v="1035"/>
    <n v="10.147058823529411"/>
    <n v="345"/>
    <s v="Alquiler"/>
    <s v="Area Metropolitana"/>
  </r>
  <r>
    <s v="Piso en calle Rico Cejudo87"/>
    <x v="2"/>
    <n v="1350"/>
    <x v="4"/>
    <n v="120"/>
    <x v="11"/>
    <x v="1"/>
    <x v="1"/>
    <x v="1"/>
    <x v="0"/>
    <m/>
    <n v="1350"/>
    <n v="11.25"/>
    <n v="450"/>
    <s v="Alquiler"/>
    <s v="Ciudad"/>
  </r>
  <r>
    <s v="Piso en calle Hermes89"/>
    <x v="2"/>
    <n v="850"/>
    <x v="6"/>
    <n v="75"/>
    <x v="9"/>
    <x v="1"/>
    <x v="1"/>
    <x v="1"/>
    <x v="0"/>
    <m/>
    <n v="850"/>
    <n v="11.333333333333334"/>
    <n v="425"/>
    <s v="Alquiler"/>
    <s v="Ciudad"/>
  </r>
  <r>
    <s v="Piso en Centro91"/>
    <x v="2"/>
    <n v="950"/>
    <x v="4"/>
    <n v="114"/>
    <x v="7"/>
    <x v="1"/>
    <x v="1"/>
    <x v="1"/>
    <x v="0"/>
    <m/>
    <n v="950"/>
    <n v="8.3333333333333339"/>
    <n v="316.66666666666669"/>
    <s v="Alquiler"/>
    <s v="Area Metropolitana"/>
  </r>
  <r>
    <s v="Piso en avenida Felipe González Márquez92"/>
    <x v="2"/>
    <n v="970"/>
    <x v="4"/>
    <n v="120"/>
    <x v="7"/>
    <x v="1"/>
    <x v="1"/>
    <x v="1"/>
    <x v="0"/>
    <m/>
    <n v="970"/>
    <n v="8.0833333333333339"/>
    <n v="323.33333333333331"/>
    <s v="Alquiler"/>
    <s v="Area Metropolitana"/>
  </r>
  <r>
    <s v="Piso en avenida de Finlandia94"/>
    <x v="2"/>
    <n v="1300"/>
    <x v="4"/>
    <n v="100"/>
    <x v="7"/>
    <x v="1"/>
    <x v="1"/>
    <x v="1"/>
    <x v="0"/>
    <m/>
    <n v="1300"/>
    <n v="13"/>
    <n v="433.33333333333331"/>
    <s v="Alquiler"/>
    <s v="Ciudad"/>
  </r>
  <r>
    <s v="Ático en calle Dinastía Músicos Palatin95"/>
    <x v="2"/>
    <n v="1300"/>
    <x v="6"/>
    <n v="85"/>
    <x v="7"/>
    <x v="1"/>
    <x v="1"/>
    <x v="1"/>
    <x v="0"/>
    <m/>
    <n v="1300"/>
    <n v="15.294117647058824"/>
    <n v="650"/>
    <s v="Alquiler"/>
    <s v="Ciudad"/>
  </r>
  <r>
    <s v="Piso en Francisco Gonzalez Garcia96"/>
    <x v="2"/>
    <n v="900"/>
    <x v="6"/>
    <n v="89"/>
    <x v="7"/>
    <x v="1"/>
    <x v="1"/>
    <x v="1"/>
    <x v="0"/>
    <m/>
    <n v="900"/>
    <n v="10.112359550561798"/>
    <n v="450"/>
    <s v="Alquiler"/>
    <s v="Ciudad"/>
  </r>
  <r>
    <s v="Piso en avenida Clara Campoamor97"/>
    <x v="2"/>
    <n v="850"/>
    <x v="4"/>
    <n v="105"/>
    <x v="5"/>
    <x v="1"/>
    <x v="1"/>
    <x v="1"/>
    <x v="0"/>
    <m/>
    <n v="850"/>
    <n v="8.0952380952380949"/>
    <n v="283.33333333333331"/>
    <s v="Alquiler"/>
    <s v="Aljarafe"/>
  </r>
  <r>
    <s v="Piso en calle Cicerón98"/>
    <x v="2"/>
    <n v="795"/>
    <x v="7"/>
    <n v="61"/>
    <x v="5"/>
    <x v="1"/>
    <x v="1"/>
    <x v="1"/>
    <x v="0"/>
    <m/>
    <n v="795"/>
    <n v="13.032786885245901"/>
    <n v="795"/>
    <s v="Alquiler"/>
    <s v="Area Metropolitana"/>
  </r>
  <r>
    <s v="Piso en avenida Felipe González Márquez99"/>
    <x v="2"/>
    <n v="900"/>
    <x v="6"/>
    <n v="108"/>
    <x v="5"/>
    <x v="1"/>
    <x v="1"/>
    <x v="1"/>
    <x v="0"/>
    <m/>
    <n v="900"/>
    <n v="8.3333333333333339"/>
    <n v="450"/>
    <s v="Alquiler"/>
    <s v="Area Metropolitana"/>
  </r>
  <r>
    <s v="Ático en calle Cicerón100"/>
    <x v="2"/>
    <n v="1090"/>
    <x v="6"/>
    <n v="72"/>
    <x v="5"/>
    <x v="1"/>
    <x v="1"/>
    <x v="1"/>
    <x v="0"/>
    <m/>
    <n v="1090"/>
    <n v="15.138888888888889"/>
    <n v="545"/>
    <s v="Alquiler"/>
    <s v="Area Metropolitana"/>
  </r>
  <r>
    <s v="Piso en avenida de las Universidades101"/>
    <x v="2"/>
    <n v="1100"/>
    <x v="4"/>
    <n v="103"/>
    <x v="5"/>
    <x v="1"/>
    <x v="1"/>
    <x v="1"/>
    <x v="0"/>
    <m/>
    <n v="1100"/>
    <n v="10.679611650485437"/>
    <n v="366.66666666666669"/>
    <s v="Alquiler"/>
    <s v="Area Metropolitana"/>
  </r>
  <r>
    <s v="Piso en avenida Felipe González Márquez102"/>
    <x v="2"/>
    <n v="1400"/>
    <x v="2"/>
    <n v="155"/>
    <x v="5"/>
    <x v="1"/>
    <x v="1"/>
    <x v="1"/>
    <x v="0"/>
    <m/>
    <n v="1400"/>
    <n v="9.0322580645161299"/>
    <n v="350"/>
    <s v="Alquiler"/>
    <s v="Area Metropolitana"/>
  </r>
  <r>
    <s v="Piso en Paris103"/>
    <x v="2"/>
    <n v="1100"/>
    <x v="4"/>
    <n v="100"/>
    <x v="5"/>
    <x v="1"/>
    <x v="1"/>
    <x v="1"/>
    <x v="0"/>
    <m/>
    <n v="1100"/>
    <n v="11"/>
    <n v="366.66666666666669"/>
    <s v="Alquiler"/>
    <s v="Area Metropolitana"/>
  </r>
  <r>
    <s v="Ático en calle Ángel Ojeda Avilés104"/>
    <x v="2"/>
    <n v="1600"/>
    <x v="4"/>
    <n v="120"/>
    <x v="5"/>
    <x v="1"/>
    <x v="1"/>
    <x v="1"/>
    <x v="0"/>
    <m/>
    <n v="1600"/>
    <n v="13.333333333333334"/>
    <n v="533.33333333333337"/>
    <s v="Alquiler"/>
    <s v="Area Metropolitana"/>
  </r>
  <r>
    <s v="Piso en avenida de la Innovación106"/>
    <x v="2"/>
    <n v="1000"/>
    <x v="4"/>
    <n v="100"/>
    <x v="5"/>
    <x v="1"/>
    <x v="1"/>
    <x v="1"/>
    <x v="0"/>
    <m/>
    <n v="1000"/>
    <n v="10"/>
    <n v="333.33333333333331"/>
    <s v="Alquiler"/>
    <s v="Ciudad"/>
  </r>
  <r>
    <s v="Piso en calle Tabladilla111"/>
    <x v="2"/>
    <n v="1300"/>
    <x v="6"/>
    <n v="108"/>
    <x v="5"/>
    <x v="1"/>
    <x v="1"/>
    <x v="1"/>
    <x v="0"/>
    <m/>
    <n v="1300"/>
    <n v="12.037037037037036"/>
    <n v="650"/>
    <s v="Alquiler"/>
    <s v="Ciudad"/>
  </r>
  <r>
    <s v="Piso en avenida Concejal Alberto Jiménez-Becerril112"/>
    <x v="2"/>
    <n v="1350"/>
    <x v="4"/>
    <n v="160"/>
    <x v="5"/>
    <x v="1"/>
    <x v="1"/>
    <x v="1"/>
    <x v="0"/>
    <m/>
    <n v="1350"/>
    <n v="8.4375"/>
    <n v="450"/>
    <s v="Alquiler"/>
    <s v="Ciudad"/>
  </r>
  <r>
    <s v="Piso en Francisco Gonzalez Garcia113"/>
    <x v="2"/>
    <n v="903"/>
    <x v="6"/>
    <n v="90"/>
    <x v="5"/>
    <x v="1"/>
    <x v="1"/>
    <x v="1"/>
    <x v="0"/>
    <m/>
    <n v="903"/>
    <n v="10.033333333333333"/>
    <n v="451.5"/>
    <s v="Alquiler"/>
    <s v="Ciudad"/>
  </r>
  <r>
    <s v="Piso en Bami - Pineda114"/>
    <x v="2"/>
    <n v="1400"/>
    <x v="4"/>
    <n v="129"/>
    <x v="5"/>
    <x v="1"/>
    <x v="1"/>
    <x v="1"/>
    <x v="0"/>
    <m/>
    <n v="1400"/>
    <n v="10.852713178294573"/>
    <n v="466.66666666666669"/>
    <s v="Alquiler"/>
    <s v="Ciudad"/>
  </r>
  <r>
    <s v="Ático en avenida de la Filosofía115"/>
    <x v="2"/>
    <n v="925"/>
    <x v="6"/>
    <n v="96"/>
    <x v="8"/>
    <x v="1"/>
    <x v="1"/>
    <x v="1"/>
    <x v="0"/>
    <m/>
    <n v="925"/>
    <n v="9.6354166666666661"/>
    <n v="462.5"/>
    <s v="Alquiler"/>
    <s v="Aljarafe"/>
  </r>
  <r>
    <s v="Piso en calle Olimpo116"/>
    <x v="2"/>
    <n v="975"/>
    <x v="4"/>
    <n v="117"/>
    <x v="8"/>
    <x v="1"/>
    <x v="1"/>
    <x v="1"/>
    <x v="0"/>
    <m/>
    <n v="975"/>
    <n v="8.3333333333333339"/>
    <n v="325"/>
    <s v="Alquiler"/>
    <s v="Aljarafe"/>
  </r>
  <r>
    <s v="Piso en Nuevo Bulevar117"/>
    <x v="2"/>
    <n v="1175"/>
    <x v="4"/>
    <n v="100"/>
    <x v="8"/>
    <x v="1"/>
    <x v="1"/>
    <x v="1"/>
    <x v="0"/>
    <m/>
    <n v="1175"/>
    <n v="11.75"/>
    <n v="391.66666666666669"/>
    <s v="Alquiler"/>
    <s v="Aljarafe"/>
  </r>
  <r>
    <s v="Ático en Bulevard norte118"/>
    <x v="2"/>
    <n v="1000"/>
    <x v="6"/>
    <n v="80"/>
    <x v="8"/>
    <x v="1"/>
    <x v="1"/>
    <x v="1"/>
    <x v="0"/>
    <m/>
    <n v="1000"/>
    <n v="12.5"/>
    <n v="500"/>
    <s v="Alquiler"/>
    <s v="Aljarafe"/>
  </r>
  <r>
    <s v="Piso en calle Cicerón119"/>
    <x v="2"/>
    <n v="990"/>
    <x v="4"/>
    <n v="115"/>
    <x v="8"/>
    <x v="1"/>
    <x v="1"/>
    <x v="1"/>
    <x v="0"/>
    <m/>
    <n v="990"/>
    <n v="8.6086956521739122"/>
    <n v="330"/>
    <s v="Alquiler"/>
    <s v="Area Metropolitana"/>
  </r>
  <r>
    <s v="Piso en avenida de las Universidades120"/>
    <x v="2"/>
    <n v="980"/>
    <x v="4"/>
    <n v="108"/>
    <x v="8"/>
    <x v="1"/>
    <x v="1"/>
    <x v="1"/>
    <x v="0"/>
    <m/>
    <n v="980"/>
    <n v="9.0740740740740744"/>
    <n v="326.66666666666669"/>
    <s v="Alquiler"/>
    <s v="Area Metropolitana"/>
  </r>
  <r>
    <s v="Piso en Prado de San Sebastián - Ramón Carande121"/>
    <x v="2"/>
    <n v="1575"/>
    <x v="6"/>
    <n v="88"/>
    <x v="8"/>
    <x v="1"/>
    <x v="1"/>
    <x v="1"/>
    <x v="0"/>
    <m/>
    <n v="1575"/>
    <n v="17.897727272727273"/>
    <n v="787.5"/>
    <s v="Alquiler"/>
    <s v="Ciudad"/>
  </r>
  <r>
    <s v="Ático en calle Marqués del Nervión124"/>
    <x v="2"/>
    <n v="2200"/>
    <x v="6"/>
    <n v="98"/>
    <x v="8"/>
    <x v="1"/>
    <x v="1"/>
    <x v="1"/>
    <x v="0"/>
    <m/>
    <n v="2200"/>
    <n v="22.448979591836736"/>
    <n v="1100"/>
    <s v="Alquiler"/>
    <s v="Ciudad"/>
  </r>
  <r>
    <s v="Piso en calle Atanasio Barrón128"/>
    <x v="2"/>
    <n v="1000"/>
    <x v="6"/>
    <n v="75"/>
    <x v="8"/>
    <x v="1"/>
    <x v="1"/>
    <x v="1"/>
    <x v="0"/>
    <m/>
    <n v="1000"/>
    <n v="13.333333333333334"/>
    <n v="500"/>
    <s v="Alquiler"/>
    <s v="Ciudad"/>
  </r>
  <r>
    <s v="Piso en plaza Doctor Barraquer130"/>
    <x v="2"/>
    <n v="825"/>
    <x v="6"/>
    <n v="69"/>
    <x v="8"/>
    <x v="1"/>
    <x v="2"/>
    <x v="1"/>
    <x v="0"/>
    <m/>
    <n v="825"/>
    <n v="11.956521739130435"/>
    <n v="412.5"/>
    <s v="Alquiler"/>
    <s v="Ciudad"/>
  </r>
  <r>
    <s v="Piso en calle de la Cornisa Azul132"/>
    <x v="2"/>
    <n v="900"/>
    <x v="4"/>
    <n v="98"/>
    <x v="4"/>
    <x v="1"/>
    <x v="1"/>
    <x v="1"/>
    <x v="0"/>
    <m/>
    <n v="900"/>
    <n v="9.183673469387756"/>
    <n v="300"/>
    <s v="Alquiler"/>
    <s v="Aljarafe"/>
  </r>
  <r>
    <s v="Piso en calle hermanas mirábal134"/>
    <x v="2"/>
    <n v="900"/>
    <x v="4"/>
    <n v="104"/>
    <x v="4"/>
    <x v="1"/>
    <x v="1"/>
    <x v="1"/>
    <x v="0"/>
    <m/>
    <n v="900"/>
    <n v="8.6538461538461533"/>
    <n v="300"/>
    <s v="Alquiler"/>
    <s v="Aljarafe"/>
  </r>
  <r>
    <s v="Ático en Nuevo Bulevar135"/>
    <x v="2"/>
    <n v="1250"/>
    <x v="4"/>
    <n v="84"/>
    <x v="4"/>
    <x v="1"/>
    <x v="1"/>
    <x v="1"/>
    <x v="0"/>
    <m/>
    <n v="1250"/>
    <n v="14.880952380952381"/>
    <n v="416.66666666666669"/>
    <s v="Alquiler"/>
    <s v="Aljarafe"/>
  </r>
  <r>
    <s v="Piso en calle Marcelino Camacho136"/>
    <x v="2"/>
    <n v="1050"/>
    <x v="6"/>
    <n v="189"/>
    <x v="4"/>
    <x v="1"/>
    <x v="1"/>
    <x v="1"/>
    <x v="0"/>
    <m/>
    <n v="1050"/>
    <n v="5.5555555555555554"/>
    <n v="525"/>
    <s v="Alquiler"/>
    <s v="Aljarafe"/>
  </r>
  <r>
    <s v="Piso en calle Hermanas Mirabal137"/>
    <x v="2"/>
    <n v="900"/>
    <x v="6"/>
    <n v="80"/>
    <x v="4"/>
    <x v="1"/>
    <x v="1"/>
    <x v="1"/>
    <x v="0"/>
    <m/>
    <n v="900"/>
    <n v="11.25"/>
    <n v="450"/>
    <s v="Alquiler"/>
    <s v="Aljarafe"/>
  </r>
  <r>
    <s v="Piso en avenida Clara Campoamor138"/>
    <x v="2"/>
    <n v="850"/>
    <x v="4"/>
    <n v="110"/>
    <x v="4"/>
    <x v="1"/>
    <x v="1"/>
    <x v="1"/>
    <x v="0"/>
    <m/>
    <n v="850"/>
    <n v="7.7272727272727275"/>
    <n v="283.33333333333331"/>
    <s v="Alquiler"/>
    <s v="Aljarafe"/>
  </r>
  <r>
    <s v="Piso en Manuel Espada Cabrera139"/>
    <x v="2"/>
    <n v="1000"/>
    <x v="4"/>
    <n v="80"/>
    <x v="4"/>
    <x v="1"/>
    <x v="1"/>
    <x v="1"/>
    <x v="0"/>
    <m/>
    <n v="1000"/>
    <n v="12.5"/>
    <n v="333.33333333333331"/>
    <s v="Alquiler"/>
    <s v="Area Metropolitana"/>
  </r>
  <r>
    <s v="Piso en calle Juan Carlos Aguilar Moreno140"/>
    <x v="2"/>
    <n v="950"/>
    <x v="4"/>
    <n v="113"/>
    <x v="4"/>
    <x v="1"/>
    <x v="1"/>
    <x v="1"/>
    <x v="0"/>
    <m/>
    <n v="950"/>
    <n v="8.4070796460176993"/>
    <n v="316.66666666666669"/>
    <s v="Alquiler"/>
    <s v="Area Metropolitana"/>
  </r>
  <r>
    <s v="Piso en avenida de España141"/>
    <x v="2"/>
    <n v="800"/>
    <x v="4"/>
    <n v="95"/>
    <x v="4"/>
    <x v="1"/>
    <x v="1"/>
    <x v="1"/>
    <x v="0"/>
    <m/>
    <n v="800"/>
    <n v="8.4210526315789469"/>
    <n v="266.66666666666669"/>
    <s v="Alquiler"/>
    <s v="Area Metropolitana"/>
  </r>
  <r>
    <s v="Piso en Las Navas148"/>
    <x v="2"/>
    <n v="800"/>
    <x v="4"/>
    <n v="92"/>
    <x v="4"/>
    <x v="1"/>
    <x v="1"/>
    <x v="1"/>
    <x v="0"/>
    <m/>
    <n v="800"/>
    <n v="8.695652173913043"/>
    <n v="266.66666666666669"/>
    <s v="Alquiler"/>
    <s v="Ciudad"/>
  </r>
  <r>
    <s v="Ático en calle Conquista149"/>
    <x v="2"/>
    <n v="980"/>
    <x v="7"/>
    <n v="55"/>
    <x v="4"/>
    <x v="1"/>
    <x v="1"/>
    <x v="1"/>
    <x v="0"/>
    <m/>
    <n v="980"/>
    <n v="17.818181818181817"/>
    <n v="980"/>
    <s v="Alquiler"/>
    <s v="Ciudad"/>
  </r>
  <r>
    <s v="Piso en calle Laos152"/>
    <x v="2"/>
    <n v="895"/>
    <x v="6"/>
    <n v="60"/>
    <x v="4"/>
    <x v="1"/>
    <x v="1"/>
    <x v="1"/>
    <x v="0"/>
    <m/>
    <n v="895"/>
    <n v="14.916666666666666"/>
    <n v="447.5"/>
    <s v="Alquiler"/>
    <s v="Ciudad"/>
  </r>
  <r>
    <s v="Ático en avenida del Barrerillo153"/>
    <x v="2"/>
    <n v="800"/>
    <x v="7"/>
    <n v="100"/>
    <x v="3"/>
    <x v="1"/>
    <x v="1"/>
    <x v="1"/>
    <x v="0"/>
    <m/>
    <n v="800"/>
    <n v="8"/>
    <n v="800"/>
    <s v="Alquiler"/>
    <s v="Aljarafe"/>
  </r>
  <r>
    <s v="Piso en calle Alcalde José Antonio Cabrera155"/>
    <x v="2"/>
    <n v="780"/>
    <x v="4"/>
    <n v="95"/>
    <x v="3"/>
    <x v="1"/>
    <x v="2"/>
    <x v="1"/>
    <x v="0"/>
    <m/>
    <n v="780"/>
    <n v="8.2105263157894743"/>
    <n v="260"/>
    <s v="Alquiler"/>
    <s v="Aljarafe"/>
  </r>
  <r>
    <s v="Piso en calle Marcelino Camacho160"/>
    <x v="2"/>
    <n v="1170"/>
    <x v="4"/>
    <n v="106"/>
    <x v="3"/>
    <x v="1"/>
    <x v="1"/>
    <x v="1"/>
    <x v="0"/>
    <m/>
    <n v="1170"/>
    <n v="11.037735849056604"/>
    <n v="390"/>
    <s v="Alquiler"/>
    <s v="Aljarafe"/>
  </r>
  <r>
    <s v="Piso en calle Marcelino Camacho161"/>
    <x v="2"/>
    <n v="930"/>
    <x v="7"/>
    <n v="80"/>
    <x v="3"/>
    <x v="1"/>
    <x v="1"/>
    <x v="1"/>
    <x v="0"/>
    <m/>
    <n v="930"/>
    <n v="11.625"/>
    <n v="930"/>
    <s v="Alquiler"/>
    <s v="Aljarafe"/>
  </r>
  <r>
    <s v="Piso en avenida Oceanía162"/>
    <x v="2"/>
    <n v="1000"/>
    <x v="4"/>
    <n v="143"/>
    <x v="3"/>
    <x v="1"/>
    <x v="1"/>
    <x v="1"/>
    <x v="0"/>
    <m/>
    <n v="1000"/>
    <n v="6.9930069930069934"/>
    <n v="333.33333333333331"/>
    <s v="Alquiler"/>
    <s v="Aljarafe"/>
  </r>
  <r>
    <s v="Piso en avenida Primero de Mayo163"/>
    <x v="2"/>
    <n v="600"/>
    <x v="4"/>
    <n v="90"/>
    <x v="3"/>
    <x v="1"/>
    <x v="2"/>
    <x v="1"/>
    <x v="0"/>
    <m/>
    <n v="600"/>
    <n v="6.666666666666667"/>
    <n v="200"/>
    <s v="Alquiler"/>
    <s v="Aljarafe"/>
  </r>
  <r>
    <s v="Piso en avenida Alcalde Manuel Cabello164"/>
    <x v="2"/>
    <n v="780"/>
    <x v="6"/>
    <n v="66"/>
    <x v="3"/>
    <x v="1"/>
    <x v="1"/>
    <x v="1"/>
    <x v="0"/>
    <m/>
    <n v="780"/>
    <n v="11.818181818181818"/>
    <n v="390"/>
    <s v="Alquiler"/>
    <s v="Aljarafe"/>
  </r>
  <r>
    <s v="Piso en Ciudad Expo165"/>
    <x v="2"/>
    <n v="1100"/>
    <x v="4"/>
    <n v="107"/>
    <x v="3"/>
    <x v="1"/>
    <x v="1"/>
    <x v="1"/>
    <x v="0"/>
    <m/>
    <n v="1100"/>
    <n v="10.280373831775702"/>
    <n v="366.66666666666669"/>
    <s v="Alquiler"/>
    <s v="Aljarafe"/>
  </r>
  <r>
    <s v="Piso en calle Venecia166"/>
    <x v="2"/>
    <n v="1100"/>
    <x v="4"/>
    <n v="90"/>
    <x v="3"/>
    <x v="1"/>
    <x v="1"/>
    <x v="1"/>
    <x v="0"/>
    <m/>
    <n v="1100"/>
    <n v="12.222222222222221"/>
    <n v="366.66666666666669"/>
    <s v="Alquiler"/>
    <s v="Aljarafe"/>
  </r>
  <r>
    <s v="Piso en avenida primero de mayo167"/>
    <x v="2"/>
    <n v="600"/>
    <x v="4"/>
    <n v="80"/>
    <x v="3"/>
    <x v="1"/>
    <x v="2"/>
    <x v="1"/>
    <x v="0"/>
    <m/>
    <n v="600"/>
    <n v="7.5"/>
    <n v="200"/>
    <s v="Alquiler"/>
    <s v="Aljarafe"/>
  </r>
  <r>
    <s v="Piso en avenida Clara Campoamor170"/>
    <x v="2"/>
    <n v="950"/>
    <x v="4"/>
    <n v="95"/>
    <x v="3"/>
    <x v="1"/>
    <x v="1"/>
    <x v="1"/>
    <x v="0"/>
    <m/>
    <n v="950"/>
    <n v="10"/>
    <n v="316.66666666666669"/>
    <s v="Alquiler"/>
    <s v="Aljarafe"/>
  </r>
  <r>
    <s v="Piso en avenida de Europa171"/>
    <x v="2"/>
    <n v="1100"/>
    <x v="4"/>
    <n v="112"/>
    <x v="3"/>
    <x v="1"/>
    <x v="1"/>
    <x v="1"/>
    <x v="0"/>
    <m/>
    <n v="1100"/>
    <n v="9.8214285714285712"/>
    <n v="366.66666666666669"/>
    <s v="Alquiler"/>
    <s v="Aljarafe"/>
  </r>
  <r>
    <s v="Piso en calle Venecia172"/>
    <x v="2"/>
    <n v="1200"/>
    <x v="4"/>
    <n v="98"/>
    <x v="3"/>
    <x v="1"/>
    <x v="1"/>
    <x v="1"/>
    <x v="0"/>
    <m/>
    <n v="1200"/>
    <n v="12.244897959183673"/>
    <n v="400"/>
    <s v="Alquiler"/>
    <s v="Aljarafe"/>
  </r>
  <r>
    <s v="Piso en calle Hermanos Vega Olivares173"/>
    <x v="2"/>
    <n v="800"/>
    <x v="6"/>
    <n v="75"/>
    <x v="3"/>
    <x v="1"/>
    <x v="1"/>
    <x v="1"/>
    <x v="0"/>
    <m/>
    <n v="800"/>
    <n v="10.666666666666666"/>
    <n v="400"/>
    <s v="Alquiler"/>
    <s v="Aljarafe"/>
  </r>
  <r>
    <s v="Piso en Manuel Ríos Moreno175"/>
    <x v="2"/>
    <n v="915"/>
    <x v="4"/>
    <n v="116"/>
    <x v="3"/>
    <x v="1"/>
    <x v="1"/>
    <x v="1"/>
    <x v="0"/>
    <m/>
    <n v="915"/>
    <n v="7.8879310344827589"/>
    <n v="305"/>
    <s v="Alquiler"/>
    <s v="Area Metropolitana"/>
  </r>
  <r>
    <s v="Piso en calle Cicerón176"/>
    <x v="2"/>
    <n v="840"/>
    <x v="6"/>
    <n v="84"/>
    <x v="3"/>
    <x v="1"/>
    <x v="1"/>
    <x v="1"/>
    <x v="0"/>
    <m/>
    <n v="840"/>
    <n v="10"/>
    <n v="420"/>
    <s v="Alquiler"/>
    <s v="Area Metropolitana"/>
  </r>
  <r>
    <s v="Piso en calle Cicerón177"/>
    <x v="2"/>
    <n v="960"/>
    <x v="4"/>
    <n v="115"/>
    <x v="3"/>
    <x v="1"/>
    <x v="1"/>
    <x v="1"/>
    <x v="0"/>
    <m/>
    <n v="960"/>
    <n v="8.3478260869565215"/>
    <n v="320"/>
    <s v="Alquiler"/>
    <s v="Area Metropolitana"/>
  </r>
  <r>
    <s v="Ático en Centro178"/>
    <x v="2"/>
    <n v="725"/>
    <x v="6"/>
    <n v="65"/>
    <x v="3"/>
    <x v="1"/>
    <x v="1"/>
    <x v="1"/>
    <x v="0"/>
    <m/>
    <n v="725"/>
    <n v="11.153846153846153"/>
    <n v="362.5"/>
    <s v="Alquiler"/>
    <s v="Area Metropolitana"/>
  </r>
  <r>
    <s v="Piso en Manuel Espada Cabrera179"/>
    <x v="2"/>
    <n v="1000"/>
    <x v="4"/>
    <n v="80"/>
    <x v="3"/>
    <x v="1"/>
    <x v="1"/>
    <x v="1"/>
    <x v="0"/>
    <m/>
    <n v="1000"/>
    <n v="12.5"/>
    <n v="333.33333333333331"/>
    <s v="Alquiler"/>
    <s v="Area Metropolitana"/>
  </r>
  <r>
    <s v="Piso en avenida de las Universidades180"/>
    <x v="2"/>
    <n v="1000"/>
    <x v="4"/>
    <n v="128"/>
    <x v="3"/>
    <x v="1"/>
    <x v="1"/>
    <x v="1"/>
    <x v="0"/>
    <m/>
    <n v="1000"/>
    <n v="7.8125"/>
    <n v="333.33333333333331"/>
    <s v="Alquiler"/>
    <s v="Area Metropolitana"/>
  </r>
  <r>
    <s v="Piso en El Arenal - La Pólvora181"/>
    <x v="2"/>
    <n v="1000"/>
    <x v="6"/>
    <n v="118"/>
    <x v="3"/>
    <x v="1"/>
    <x v="1"/>
    <x v="1"/>
    <x v="0"/>
    <m/>
    <n v="1000"/>
    <n v="8.4745762711864412"/>
    <n v="500"/>
    <s v="Alquiler"/>
    <s v="Area Metropolitana"/>
  </r>
  <r>
    <s v="Piso en calle Infante Carlos de Borbón189"/>
    <x v="2"/>
    <n v="2750"/>
    <x v="2"/>
    <n v="180"/>
    <x v="3"/>
    <x v="1"/>
    <x v="1"/>
    <x v="1"/>
    <x v="0"/>
    <m/>
    <n v="2750"/>
    <n v="15.277777777777779"/>
    <n v="687.5"/>
    <s v="Alquiler"/>
    <s v="Ciudad"/>
  </r>
  <r>
    <s v="Piso en San Vicente197"/>
    <x v="2"/>
    <n v="1000"/>
    <x v="4"/>
    <n v="90"/>
    <x v="3"/>
    <x v="1"/>
    <x v="1"/>
    <x v="1"/>
    <x v="0"/>
    <m/>
    <n v="1000"/>
    <n v="11.111111111111111"/>
    <n v="333.33333333333331"/>
    <s v="Alquiler"/>
    <s v="Ciudad"/>
  </r>
  <r>
    <s v="Piso en Laos198"/>
    <x v="2"/>
    <n v="1025"/>
    <x v="4"/>
    <n v="100"/>
    <x v="3"/>
    <x v="1"/>
    <x v="1"/>
    <x v="1"/>
    <x v="0"/>
    <m/>
    <n v="1025"/>
    <n v="10.25"/>
    <n v="341.66666666666669"/>
    <s v="Alquiler"/>
    <s v="Ciudad"/>
  </r>
  <r>
    <s v="Piso en Francisco Gonzalez Garcia200"/>
    <x v="2"/>
    <n v="1110"/>
    <x v="4"/>
    <n v="139"/>
    <x v="3"/>
    <x v="1"/>
    <x v="1"/>
    <x v="1"/>
    <x v="0"/>
    <m/>
    <n v="1110"/>
    <n v="7.985611510791367"/>
    <n v="370"/>
    <s v="Alquiler"/>
    <s v="Ciudad"/>
  </r>
  <r>
    <s v="Dúplex en calle Manuel Trillo205"/>
    <x v="2"/>
    <n v="695"/>
    <x v="7"/>
    <n v="115"/>
    <x v="2"/>
    <x v="1"/>
    <x v="1"/>
    <x v="1"/>
    <x v="0"/>
    <m/>
    <n v="695"/>
    <n v="6.0434782608695654"/>
    <n v="695"/>
    <s v="Alquiler"/>
    <s v="Aljarafe"/>
  </r>
  <r>
    <s v="Piso en Marcelino Camacho206"/>
    <x v="2"/>
    <n v="840"/>
    <x v="7"/>
    <n v="56"/>
    <x v="2"/>
    <x v="1"/>
    <x v="1"/>
    <x v="1"/>
    <x v="0"/>
    <m/>
    <n v="840"/>
    <n v="15"/>
    <n v="840"/>
    <s v="Alquiler"/>
    <s v="Aljarafe"/>
  </r>
  <r>
    <s v="Piso en calle Alcalde Ricardo Fernández Cuello207"/>
    <x v="2"/>
    <n v="1300"/>
    <x v="4"/>
    <n v="114"/>
    <x v="2"/>
    <x v="1"/>
    <x v="1"/>
    <x v="1"/>
    <x v="0"/>
    <m/>
    <n v="1300"/>
    <n v="11.403508771929825"/>
    <n v="433.33333333333331"/>
    <s v="Alquiler"/>
    <s v="Aljarafe"/>
  </r>
  <r>
    <s v="Piso en calle Aceituneras209"/>
    <x v="2"/>
    <n v="1100"/>
    <x v="4"/>
    <n v="116"/>
    <x v="2"/>
    <x v="1"/>
    <x v="1"/>
    <x v="1"/>
    <x v="0"/>
    <m/>
    <n v="1100"/>
    <n v="9.4827586206896548"/>
    <n v="366.66666666666669"/>
    <s v="Alquiler"/>
    <s v="Aljarafe"/>
  </r>
  <r>
    <s v="Piso en avenida Albert Einstein211"/>
    <x v="2"/>
    <n v="1300"/>
    <x v="2"/>
    <n v="133"/>
    <x v="2"/>
    <x v="1"/>
    <x v="1"/>
    <x v="1"/>
    <x v="0"/>
    <m/>
    <n v="1300"/>
    <n v="9.7744360902255636"/>
    <n v="325"/>
    <s v="Alquiler"/>
    <s v="Aljarafe"/>
  </r>
  <r>
    <s v="Piso en republica argentina212"/>
    <x v="2"/>
    <n v="700"/>
    <x v="7"/>
    <n v="50"/>
    <x v="2"/>
    <x v="1"/>
    <x v="1"/>
    <x v="1"/>
    <x v="0"/>
    <m/>
    <n v="700"/>
    <n v="14"/>
    <n v="700"/>
    <s v="Alquiler"/>
    <s v="Aljarafe"/>
  </r>
  <r>
    <s v="Piso en avenida universidad213"/>
    <x v="2"/>
    <n v="1200"/>
    <x v="2"/>
    <n v="110"/>
    <x v="2"/>
    <x v="1"/>
    <x v="1"/>
    <x v="1"/>
    <x v="0"/>
    <m/>
    <n v="1200"/>
    <n v="10.909090909090908"/>
    <n v="300"/>
    <s v="Alquiler"/>
    <s v="Aljarafe"/>
  </r>
  <r>
    <s v="Dúplex en calle Real217"/>
    <x v="2"/>
    <n v="1200"/>
    <x v="2"/>
    <n v="182"/>
    <x v="2"/>
    <x v="1"/>
    <x v="2"/>
    <x v="1"/>
    <x v="0"/>
    <m/>
    <n v="1200"/>
    <n v="6.5934065934065931"/>
    <n v="300"/>
    <s v="Alquiler"/>
    <s v="Aljarafe"/>
  </r>
  <r>
    <s v="Piso en calle Cicerón218"/>
    <x v="2"/>
    <n v="955"/>
    <x v="4"/>
    <n v="115"/>
    <x v="2"/>
    <x v="1"/>
    <x v="1"/>
    <x v="1"/>
    <x v="0"/>
    <m/>
    <n v="955"/>
    <n v="8.304347826086957"/>
    <n v="318.33333333333331"/>
    <s v="Alquiler"/>
    <s v="Area Metropolitana"/>
  </r>
  <r>
    <s v="Piso en avenida Manuel Clavero Arévalo219"/>
    <x v="2"/>
    <n v="1200"/>
    <x v="4"/>
    <n v="110"/>
    <x v="2"/>
    <x v="1"/>
    <x v="1"/>
    <x v="1"/>
    <x v="0"/>
    <m/>
    <n v="1200"/>
    <n v="10.909090909090908"/>
    <n v="400"/>
    <s v="Alquiler"/>
    <s v="Area Metropolitana"/>
  </r>
  <r>
    <s v="Piso en calle Cicerón220"/>
    <x v="2"/>
    <n v="925"/>
    <x v="4"/>
    <n v="83"/>
    <x v="2"/>
    <x v="1"/>
    <x v="1"/>
    <x v="1"/>
    <x v="0"/>
    <m/>
    <n v="925"/>
    <n v="11.144578313253012"/>
    <n v="308.33333333333331"/>
    <s v="Alquiler"/>
    <s v="Area Metropolitana"/>
  </r>
  <r>
    <s v="Piso en avenida Felipe González Márquez222"/>
    <x v="2"/>
    <n v="940"/>
    <x v="4"/>
    <n v="113"/>
    <x v="2"/>
    <x v="1"/>
    <x v="1"/>
    <x v="1"/>
    <x v="0"/>
    <m/>
    <n v="940"/>
    <n v="8.3185840707964598"/>
    <n v="313.33333333333331"/>
    <s v="Alquiler"/>
    <s v="Area Metropolitana"/>
  </r>
  <r>
    <s v="Piso en avenida Manuel Clavero Arévalo223"/>
    <x v="2"/>
    <n v="970"/>
    <x v="4"/>
    <n v="138"/>
    <x v="2"/>
    <x v="1"/>
    <x v="1"/>
    <x v="1"/>
    <x v="0"/>
    <m/>
    <n v="970"/>
    <n v="7.0289855072463769"/>
    <n v="323.33333333333331"/>
    <s v="Alquiler"/>
    <s v="Area Metropolitana"/>
  </r>
  <r>
    <s v="Piso en calle Alfonso Perales Pizarro224"/>
    <x v="2"/>
    <n v="1200"/>
    <x v="4"/>
    <n v="115"/>
    <x v="2"/>
    <x v="1"/>
    <x v="1"/>
    <x v="1"/>
    <x v="0"/>
    <m/>
    <n v="1200"/>
    <n v="10.434782608695652"/>
    <n v="400"/>
    <s v="Alquiler"/>
    <s v="Area Metropolitana"/>
  </r>
  <r>
    <s v="Piso en avenida Eduardo Dato225"/>
    <x v="2"/>
    <n v="1500"/>
    <x v="4"/>
    <n v="126"/>
    <x v="2"/>
    <x v="1"/>
    <x v="1"/>
    <x v="1"/>
    <x v="0"/>
    <m/>
    <n v="1500"/>
    <n v="11.904761904761905"/>
    <n v="500"/>
    <s v="Alquiler"/>
    <s v="Ciudad"/>
  </r>
  <r>
    <s v="Piso en calle Patricio Sáenz228"/>
    <x v="2"/>
    <n v="990"/>
    <x v="4"/>
    <n v="83"/>
    <x v="2"/>
    <x v="1"/>
    <x v="2"/>
    <x v="1"/>
    <x v="0"/>
    <m/>
    <n v="990"/>
    <n v="11.927710843373495"/>
    <n v="330"/>
    <s v="Alquiler"/>
    <s v="Ciudad"/>
  </r>
  <r>
    <s v="Piso en avenida de las Ciencias230"/>
    <x v="2"/>
    <n v="940"/>
    <x v="4"/>
    <n v="97"/>
    <x v="2"/>
    <x v="1"/>
    <x v="1"/>
    <x v="1"/>
    <x v="0"/>
    <m/>
    <n v="940"/>
    <n v="9.6907216494845354"/>
    <n v="313.33333333333331"/>
    <s v="Alquiler"/>
    <s v="Ciudad"/>
  </r>
  <r>
    <s v="Piso en avenida de las Ciencias231"/>
    <x v="2"/>
    <n v="695"/>
    <x v="7"/>
    <n v="53"/>
    <x v="2"/>
    <x v="1"/>
    <x v="1"/>
    <x v="1"/>
    <x v="0"/>
    <m/>
    <n v="695"/>
    <n v="13.113207547169811"/>
    <n v="695"/>
    <s v="Alquiler"/>
    <s v="Ciudad"/>
  </r>
  <r>
    <s v="Piso en avenida de las Ciencias232"/>
    <x v="2"/>
    <n v="815"/>
    <x v="6"/>
    <n v="84"/>
    <x v="2"/>
    <x v="1"/>
    <x v="1"/>
    <x v="1"/>
    <x v="0"/>
    <m/>
    <n v="815"/>
    <n v="9.7023809523809526"/>
    <n v="407.5"/>
    <s v="Alquiler"/>
    <s v="Ciudad"/>
  </r>
  <r>
    <s v="Piso en calle Perséfone235"/>
    <x v="2"/>
    <n v="850"/>
    <x v="6"/>
    <n v="80"/>
    <x v="2"/>
    <x v="1"/>
    <x v="1"/>
    <x v="1"/>
    <x v="0"/>
    <m/>
    <n v="850"/>
    <n v="10.625"/>
    <n v="425"/>
    <s v="Alquiler"/>
    <s v="Ciudad"/>
  </r>
  <r>
    <s v="Piso en Don Fadrique236"/>
    <x v="2"/>
    <n v="830"/>
    <x v="6"/>
    <n v="70"/>
    <x v="2"/>
    <x v="1"/>
    <x v="1"/>
    <x v="1"/>
    <x v="0"/>
    <m/>
    <n v="830"/>
    <n v="11.857142857142858"/>
    <n v="415"/>
    <s v="Alquiler"/>
    <s v="Ciudad"/>
  </r>
  <r>
    <s v="Piso en Cardenal Bueno Monreal240"/>
    <x v="2"/>
    <n v="975"/>
    <x v="6"/>
    <n v="80"/>
    <x v="2"/>
    <x v="1"/>
    <x v="1"/>
    <x v="1"/>
    <x v="0"/>
    <m/>
    <n v="975"/>
    <n v="12.1875"/>
    <n v="487.5"/>
    <s v="Alquiler"/>
    <s v="Ciudad"/>
  </r>
  <r>
    <s v="Piso en calle Párroco Vicente Moya250"/>
    <x v="2"/>
    <n v="690"/>
    <x v="6"/>
    <n v="95"/>
    <x v="6"/>
    <x v="1"/>
    <x v="1"/>
    <x v="2"/>
    <x v="0"/>
    <m/>
    <n v="690"/>
    <n v="7.2631578947368425"/>
    <n v="345"/>
    <s v="Alquiler"/>
    <s v="Aljarafe"/>
  </r>
  <r>
    <s v="Piso en calle Managua251"/>
    <x v="2"/>
    <n v="675"/>
    <x v="7"/>
    <n v="50"/>
    <x v="6"/>
    <x v="1"/>
    <x v="1"/>
    <x v="2"/>
    <x v="0"/>
    <m/>
    <n v="675"/>
    <n v="13.5"/>
    <n v="675"/>
    <s v="Alquiler"/>
    <s v="Area Metropolitana"/>
  </r>
  <r>
    <s v="Piso en Centro255"/>
    <x v="2"/>
    <n v="1300"/>
    <x v="4"/>
    <n v="89"/>
    <x v="4"/>
    <x v="1"/>
    <x v="1"/>
    <x v="2"/>
    <x v="0"/>
    <m/>
    <n v="1300"/>
    <n v="14.606741573033707"/>
    <n v="433.33333333333331"/>
    <s v="Alquiler"/>
    <s v="Aljarafe"/>
  </r>
  <r>
    <s v="Piso en calle Hermanas Mirabal256"/>
    <x v="2"/>
    <n v="950"/>
    <x v="4"/>
    <n v="100"/>
    <x v="4"/>
    <x v="1"/>
    <x v="1"/>
    <x v="2"/>
    <x v="0"/>
    <m/>
    <n v="950"/>
    <n v="9.5"/>
    <n v="316.66666666666669"/>
    <s v="Alquiler"/>
    <s v="Aljarafe"/>
  </r>
  <r>
    <s v="Piso en avenida del Barrerillo257"/>
    <x v="2"/>
    <n v="690"/>
    <x v="7"/>
    <n v="54"/>
    <x v="4"/>
    <x v="1"/>
    <x v="1"/>
    <x v="2"/>
    <x v="0"/>
    <m/>
    <n v="690"/>
    <n v="12.777777777777779"/>
    <n v="690"/>
    <s v="Alquiler"/>
    <s v="Aljarafe"/>
  </r>
  <r>
    <s v="Ático en Santa Cruz - Alfalfa262"/>
    <x v="2"/>
    <n v="1850"/>
    <x v="6"/>
    <n v="125"/>
    <x v="3"/>
    <x v="1"/>
    <x v="1"/>
    <x v="2"/>
    <x v="0"/>
    <m/>
    <n v="1850"/>
    <n v="14.8"/>
    <n v="925"/>
    <s v="Alquiler"/>
    <s v="Ciudad"/>
  </r>
  <r>
    <s v="Piso en Entrenúcleos265"/>
    <x v="2"/>
    <n v="1000"/>
    <x v="4"/>
    <n v="103"/>
    <x v="2"/>
    <x v="1"/>
    <x v="1"/>
    <x v="2"/>
    <x v="0"/>
    <m/>
    <n v="1000"/>
    <n v="9.7087378640776691"/>
    <n v="333.33333333333331"/>
    <s v="Alquiler"/>
    <s v="Area Metropolitana"/>
  </r>
  <r>
    <s v="Piso en calle Ángel Ojeda Avilés266"/>
    <x v="2"/>
    <n v="985"/>
    <x v="6"/>
    <n v="97"/>
    <x v="2"/>
    <x v="1"/>
    <x v="1"/>
    <x v="2"/>
    <x v="0"/>
    <m/>
    <n v="985"/>
    <n v="10.154639175257731"/>
    <n v="492.5"/>
    <s v="Alquiler"/>
    <s v="Area Metropolitana"/>
  </r>
  <r>
    <s v="Dúplex en calle San Laureano267"/>
    <x v="2"/>
    <n v="1700"/>
    <x v="4"/>
    <n v="150"/>
    <x v="2"/>
    <x v="1"/>
    <x v="1"/>
    <x v="2"/>
    <x v="0"/>
    <m/>
    <n v="1700"/>
    <n v="11.333333333333334"/>
    <n v="566.66666666666663"/>
    <s v="Alquiler"/>
    <s v="Ciudad"/>
  </r>
  <r>
    <s v="Piso en calle de Orense551"/>
    <x v="0"/>
    <n v="2650"/>
    <x v="6"/>
    <n v="108"/>
    <x v="12"/>
    <x v="1"/>
    <x v="1"/>
    <x v="1"/>
    <x v="0"/>
    <m/>
    <n v="2650"/>
    <n v="24.537037037037038"/>
    <n v="1325"/>
    <s v="Alquiler"/>
    <s v="Ciudad"/>
  </r>
  <r>
    <s v="Dúplex en El Soto de la Moraleja552"/>
    <x v="0"/>
    <n v="2000"/>
    <x v="7"/>
    <n v="76"/>
    <x v="2"/>
    <x v="1"/>
    <x v="2"/>
    <x v="1"/>
    <x v="0"/>
    <m/>
    <n v="2000"/>
    <n v="26.315789473684209"/>
    <n v="2000"/>
    <s v="Alquiler"/>
    <s v="Norte"/>
  </r>
  <r>
    <s v="Dúplex en Sanchinarro553"/>
    <x v="0"/>
    <n v="1300"/>
    <x v="7"/>
    <n v="60"/>
    <x v="2"/>
    <x v="1"/>
    <x v="1"/>
    <x v="1"/>
    <x v="0"/>
    <m/>
    <n v="1300"/>
    <n v="21.666666666666668"/>
    <n v="1300"/>
    <s v="Alquiler"/>
    <s v="Ciudad"/>
  </r>
  <r>
    <s v="Piso en Aravaca554"/>
    <x v="0"/>
    <n v="1900"/>
    <x v="6"/>
    <n v="110"/>
    <x v="2"/>
    <x v="1"/>
    <x v="1"/>
    <x v="1"/>
    <x v="0"/>
    <m/>
    <n v="1900"/>
    <n v="17.272727272727273"/>
    <n v="950"/>
    <s v="Alquiler"/>
    <s v="Ciudad"/>
  </r>
  <r>
    <s v="Piso en avenida de Castilla y León555"/>
    <x v="0"/>
    <n v="1300"/>
    <x v="6"/>
    <n v="70"/>
    <x v="2"/>
    <x v="1"/>
    <x v="1"/>
    <x v="1"/>
    <x v="0"/>
    <m/>
    <n v="1300"/>
    <n v="18.571428571428573"/>
    <n v="650"/>
    <s v="Alquiler"/>
    <s v="Norte"/>
  </r>
  <r>
    <s v="Piso en avenida de la Ermita556"/>
    <x v="0"/>
    <n v="1250"/>
    <x v="7"/>
    <n v="52"/>
    <x v="2"/>
    <x v="1"/>
    <x v="1"/>
    <x v="1"/>
    <x v="0"/>
    <m/>
    <n v="1250"/>
    <n v="24.03846153846154"/>
    <n v="1250"/>
    <s v="Alquiler"/>
    <s v="Norte"/>
  </r>
  <r>
    <s v="Piso en avenida del Santuario de Valverde557"/>
    <x v="0"/>
    <n v="1800"/>
    <x v="6"/>
    <n v="100"/>
    <x v="2"/>
    <x v="1"/>
    <x v="1"/>
    <x v="1"/>
    <x v="0"/>
    <m/>
    <n v="1800"/>
    <n v="18"/>
    <n v="900"/>
    <s v="Alquiler"/>
    <s v="Ciudad"/>
  </r>
  <r>
    <s v="Piso en avenida las Retamas558"/>
    <x v="0"/>
    <n v="1200"/>
    <x v="4"/>
    <n v="90"/>
    <x v="2"/>
    <x v="1"/>
    <x v="1"/>
    <x v="1"/>
    <x v="0"/>
    <m/>
    <n v="1200"/>
    <n v="13.333333333333334"/>
    <n v="400"/>
    <s v="Alquiler"/>
    <s v="Sur"/>
  </r>
  <r>
    <s v="Piso en avenida Salvador Allende559"/>
    <x v="0"/>
    <n v="1500"/>
    <x v="4"/>
    <n v="102"/>
    <x v="2"/>
    <x v="1"/>
    <x v="1"/>
    <x v="1"/>
    <x v="0"/>
    <m/>
    <n v="1500"/>
    <n v="14.705882352941176"/>
    <n v="500"/>
    <s v="Alquiler"/>
    <s v="Sur"/>
  </r>
  <r>
    <s v="Piso en Brezo560"/>
    <x v="0"/>
    <n v="750"/>
    <x v="7"/>
    <n v="50"/>
    <x v="2"/>
    <x v="1"/>
    <x v="2"/>
    <x v="1"/>
    <x v="0"/>
    <m/>
    <n v="750"/>
    <n v="15"/>
    <n v="750"/>
    <s v="Alquiler"/>
    <s v="Sur"/>
  </r>
  <r>
    <s v="Piso en calle Bausá561"/>
    <x v="0"/>
    <n v="1200"/>
    <x v="7"/>
    <n v="70"/>
    <x v="2"/>
    <x v="1"/>
    <x v="1"/>
    <x v="1"/>
    <x v="0"/>
    <m/>
    <n v="1200"/>
    <n v="17.142857142857142"/>
    <n v="1200"/>
    <s v="Alquiler"/>
    <s v="Ciudad"/>
  </r>
  <r>
    <s v="Piso en calle Bausá562"/>
    <x v="0"/>
    <n v="1200"/>
    <x v="7"/>
    <n v="70"/>
    <x v="2"/>
    <x v="1"/>
    <x v="1"/>
    <x v="1"/>
    <x v="0"/>
    <m/>
    <n v="1200"/>
    <n v="17.142857142857142"/>
    <n v="1200"/>
    <s v="Alquiler"/>
    <s v="Ciudad"/>
  </r>
  <r>
    <s v="Piso en calle Cáceres563"/>
    <x v="0"/>
    <n v="2700"/>
    <x v="6"/>
    <n v="130"/>
    <x v="2"/>
    <x v="1"/>
    <x v="2"/>
    <x v="1"/>
    <x v="0"/>
    <m/>
    <n v="2700"/>
    <n v="20.76923076923077"/>
    <n v="1350"/>
    <s v="Alquiler"/>
    <s v="Noroeste"/>
  </r>
  <r>
    <s v="Piso en calle Copenhague564"/>
    <x v="0"/>
    <n v="995"/>
    <x v="7"/>
    <n v="57"/>
    <x v="2"/>
    <x v="1"/>
    <x v="1"/>
    <x v="1"/>
    <x v="0"/>
    <m/>
    <n v="995"/>
    <n v="17.456140350877192"/>
    <n v="995"/>
    <s v="Alquiler"/>
    <s v="Sur"/>
  </r>
  <r>
    <s v="Piso en calle Cuestas Altas565"/>
    <x v="0"/>
    <n v="1050"/>
    <x v="7"/>
    <n v="75"/>
    <x v="2"/>
    <x v="1"/>
    <x v="1"/>
    <x v="1"/>
    <x v="0"/>
    <m/>
    <n v="1050"/>
    <n v="14"/>
    <n v="1050"/>
    <s v="Alquiler"/>
    <s v="Sur"/>
  </r>
  <r>
    <s v="Piso en calle de américo castro566"/>
    <x v="0"/>
    <n v="990"/>
    <x v="7"/>
    <n v="44"/>
    <x v="2"/>
    <x v="1"/>
    <x v="1"/>
    <x v="1"/>
    <x v="0"/>
    <m/>
    <n v="990"/>
    <n v="22.5"/>
    <n v="990"/>
    <s v="Alquiler"/>
    <s v="Ciudad"/>
  </r>
  <r>
    <s v="Piso en calle de Enrique de Aldama567"/>
    <x v="0"/>
    <n v="1800"/>
    <x v="6"/>
    <n v="90"/>
    <x v="2"/>
    <x v="1"/>
    <x v="1"/>
    <x v="1"/>
    <x v="0"/>
    <m/>
    <n v="1800"/>
    <n v="20"/>
    <n v="900"/>
    <s v="Alquiler"/>
    <s v="Ciudad"/>
  </r>
  <r>
    <s v="Piso en calle de Enrique de Aldama568"/>
    <x v="0"/>
    <n v="2600"/>
    <x v="4"/>
    <n v="136"/>
    <x v="2"/>
    <x v="1"/>
    <x v="1"/>
    <x v="1"/>
    <x v="0"/>
    <m/>
    <n v="2600"/>
    <n v="19.117647058823529"/>
    <n v="866.66666666666663"/>
    <s v="Alquiler"/>
    <s v="Ciudad"/>
  </r>
  <r>
    <s v="Piso en calle de Hércules569"/>
    <x v="0"/>
    <n v="1025"/>
    <x v="6"/>
    <n v="68"/>
    <x v="2"/>
    <x v="1"/>
    <x v="1"/>
    <x v="1"/>
    <x v="0"/>
    <m/>
    <n v="1025"/>
    <n v="15.073529411764707"/>
    <n v="512.5"/>
    <s v="Alquiler"/>
    <s v="Sur"/>
  </r>
  <r>
    <s v="Piso en calle de la Cañada Real570"/>
    <x v="0"/>
    <n v="1300"/>
    <x v="2"/>
    <n v="135"/>
    <x v="2"/>
    <x v="1"/>
    <x v="1"/>
    <x v="1"/>
    <x v="0"/>
    <m/>
    <n v="1300"/>
    <n v="9.6296296296296298"/>
    <n v="325"/>
    <s v="Alquiler"/>
    <s v="Noroeste"/>
  </r>
  <r>
    <s v="Piso en calle de la Estación de Chamartín571"/>
    <x v="0"/>
    <n v="1035"/>
    <x v="6"/>
    <n v="72"/>
    <x v="2"/>
    <x v="1"/>
    <x v="1"/>
    <x v="1"/>
    <x v="0"/>
    <m/>
    <n v="1035"/>
    <n v="14.375"/>
    <n v="517.5"/>
    <s v="Alquiler"/>
    <s v="Norte"/>
  </r>
  <r>
    <s v="Piso en calle de la Kerria572"/>
    <x v="0"/>
    <n v="4400"/>
    <x v="2"/>
    <n v="295"/>
    <x v="2"/>
    <x v="1"/>
    <x v="1"/>
    <x v="1"/>
    <x v="0"/>
    <m/>
    <n v="4400"/>
    <n v="14.915254237288135"/>
    <n v="1100"/>
    <s v="Alquiler"/>
    <s v="Norte"/>
  </r>
  <r>
    <s v="Piso en calle de la Kerria573"/>
    <x v="0"/>
    <n v="5500"/>
    <x v="1"/>
    <n v="227"/>
    <x v="2"/>
    <x v="1"/>
    <x v="1"/>
    <x v="1"/>
    <x v="0"/>
    <m/>
    <n v="5500"/>
    <n v="24.229074889867842"/>
    <n v="1100"/>
    <s v="Alquiler"/>
    <s v="Norte"/>
  </r>
  <r>
    <s v="Piso en calle de la Sonrisa574"/>
    <x v="0"/>
    <n v="975"/>
    <x v="7"/>
    <n v="60"/>
    <x v="2"/>
    <x v="1"/>
    <x v="1"/>
    <x v="1"/>
    <x v="0"/>
    <m/>
    <n v="975"/>
    <n v="16.25"/>
    <n v="975"/>
    <s v="Alquiler"/>
    <s v="Norte"/>
  </r>
  <r>
    <s v="Piso en calle de Matilde Hernández575"/>
    <x v="0"/>
    <n v="1050"/>
    <x v="7"/>
    <n v="50"/>
    <x v="2"/>
    <x v="1"/>
    <x v="1"/>
    <x v="1"/>
    <x v="0"/>
    <m/>
    <n v="1050"/>
    <n v="21"/>
    <n v="1050"/>
    <s v="Alquiler"/>
    <s v="Ciudad"/>
  </r>
  <r>
    <s v="Piso en calle de Matilde Hernández576"/>
    <x v="0"/>
    <n v="1050"/>
    <x v="7"/>
    <n v="50"/>
    <x v="2"/>
    <x v="1"/>
    <x v="1"/>
    <x v="1"/>
    <x v="0"/>
    <m/>
    <n v="1050"/>
    <n v="21"/>
    <n v="1050"/>
    <s v="Alquiler"/>
    <s v="Ciudad"/>
  </r>
  <r>
    <s v="Piso en calle de Perseo577"/>
    <x v="0"/>
    <n v="990"/>
    <x v="6"/>
    <n v="70"/>
    <x v="2"/>
    <x v="1"/>
    <x v="1"/>
    <x v="1"/>
    <x v="0"/>
    <m/>
    <n v="990"/>
    <n v="14.142857142857142"/>
    <n v="495"/>
    <s v="Alquiler"/>
    <s v="Sur"/>
  </r>
  <r>
    <s v="Piso en calle del Lucero del Alba578"/>
    <x v="0"/>
    <n v="970"/>
    <x v="6"/>
    <n v="67"/>
    <x v="2"/>
    <x v="1"/>
    <x v="1"/>
    <x v="1"/>
    <x v="0"/>
    <m/>
    <n v="970"/>
    <n v="14.477611940298507"/>
    <n v="485"/>
    <s v="Alquiler"/>
    <s v="Ciudad"/>
  </r>
  <r>
    <s v="Piso en calle Estocolmo579"/>
    <x v="0"/>
    <n v="1230"/>
    <x v="6"/>
    <n v="76"/>
    <x v="2"/>
    <x v="1"/>
    <x v="1"/>
    <x v="1"/>
    <x v="0"/>
    <m/>
    <n v="1230"/>
    <n v="16.184210526315791"/>
    <n v="615"/>
    <s v="Alquiler"/>
    <s v="Sur"/>
  </r>
  <r>
    <s v="Piso en calle Hydra580"/>
    <x v="0"/>
    <n v="1080"/>
    <x v="6"/>
    <n v="69"/>
    <x v="2"/>
    <x v="1"/>
    <x v="1"/>
    <x v="1"/>
    <x v="0"/>
    <m/>
    <n v="1080"/>
    <n v="15.652173913043478"/>
    <n v="540"/>
    <s v="Alquiler"/>
    <s v="Sur"/>
  </r>
  <r>
    <s v="Piso en calle Hydra581"/>
    <x v="0"/>
    <n v="950"/>
    <x v="6"/>
    <n v="71"/>
    <x v="2"/>
    <x v="1"/>
    <x v="1"/>
    <x v="1"/>
    <x v="0"/>
    <m/>
    <n v="950"/>
    <n v="13.380281690140846"/>
    <n v="475"/>
    <s v="Alquiler"/>
    <s v="Sur"/>
  </r>
  <r>
    <s v="Piso en calle Libertad582"/>
    <x v="0"/>
    <n v="800"/>
    <x v="7"/>
    <n v="51"/>
    <x v="2"/>
    <x v="1"/>
    <x v="1"/>
    <x v="1"/>
    <x v="0"/>
    <m/>
    <n v="800"/>
    <n v="15.686274509803921"/>
    <n v="800"/>
    <s v="Alquiler"/>
    <s v="Sur"/>
  </r>
  <r>
    <s v="Piso en calle Liverpool583"/>
    <x v="0"/>
    <n v="1175"/>
    <x v="6"/>
    <n v="70"/>
    <x v="2"/>
    <x v="1"/>
    <x v="1"/>
    <x v="1"/>
    <x v="0"/>
    <m/>
    <n v="1175"/>
    <n v="16.785714285714285"/>
    <n v="587.5"/>
    <s v="Alquiler"/>
    <s v="Sur"/>
  </r>
  <r>
    <s v="Piso en calle Oceanía584"/>
    <x v="0"/>
    <n v="1000"/>
    <x v="4"/>
    <n v="75"/>
    <x v="2"/>
    <x v="1"/>
    <x v="1"/>
    <x v="1"/>
    <x v="0"/>
    <m/>
    <n v="1000"/>
    <n v="13.333333333333334"/>
    <n v="333.33333333333331"/>
    <s v="Alquiler"/>
    <s v="Sur"/>
  </r>
  <r>
    <s v="Piso en calle Peñalara585"/>
    <x v="0"/>
    <n v="1390"/>
    <x v="7"/>
    <n v="68"/>
    <x v="2"/>
    <x v="1"/>
    <x v="1"/>
    <x v="1"/>
    <x v="0"/>
    <m/>
    <n v="1390"/>
    <n v="20.441176470588236"/>
    <n v="1390"/>
    <s v="Alquiler"/>
    <s v="Noroeste"/>
  </r>
  <r>
    <s v="Piso en calle Puerto de Canencia586"/>
    <x v="0"/>
    <n v="1460"/>
    <x v="4"/>
    <n v="97"/>
    <x v="2"/>
    <x v="1"/>
    <x v="1"/>
    <x v="1"/>
    <x v="0"/>
    <m/>
    <n v="1460"/>
    <n v="15.051546391752577"/>
    <n v="486.66666666666669"/>
    <s v="Alquiler"/>
    <s v="Ciudad"/>
  </r>
  <r>
    <s v="Piso en calle Reyes Católicos587"/>
    <x v="0"/>
    <n v="2350"/>
    <x v="4"/>
    <n v="204"/>
    <x v="2"/>
    <x v="1"/>
    <x v="1"/>
    <x v="1"/>
    <x v="0"/>
    <m/>
    <n v="2350"/>
    <n v="11.519607843137255"/>
    <n v="783.33333333333337"/>
    <s v="Alquiler"/>
    <s v="Noroeste"/>
  </r>
  <r>
    <s v="Piso en calle Soberanía588"/>
    <x v="0"/>
    <n v="1250"/>
    <x v="6"/>
    <n v="94"/>
    <x v="2"/>
    <x v="1"/>
    <x v="1"/>
    <x v="1"/>
    <x v="0"/>
    <m/>
    <n v="1250"/>
    <n v="13.297872340425531"/>
    <n v="625"/>
    <s v="Alquiler"/>
    <s v="Noroeste"/>
  </r>
  <r>
    <s v="Piso en calle Tomás Bretón589"/>
    <x v="0"/>
    <n v="1500"/>
    <x v="4"/>
    <n v="105"/>
    <x v="2"/>
    <x v="1"/>
    <x v="1"/>
    <x v="1"/>
    <x v="0"/>
    <m/>
    <n v="1500"/>
    <n v="14.285714285714286"/>
    <n v="500"/>
    <s v="Alquiler"/>
    <s v="Ciudad"/>
  </r>
  <r>
    <s v="Piso en calle Tomás Bretón590"/>
    <x v="0"/>
    <n v="1500"/>
    <x v="4"/>
    <n v="105"/>
    <x v="2"/>
    <x v="1"/>
    <x v="1"/>
    <x v="1"/>
    <x v="0"/>
    <m/>
    <n v="1500"/>
    <n v="14.285714285714286"/>
    <n v="500"/>
    <s v="Alquiler"/>
    <s v="Ciudad"/>
  </r>
  <r>
    <s v="Piso en camino de Alpedrete591"/>
    <x v="0"/>
    <n v="1100"/>
    <x v="4"/>
    <n v="85"/>
    <x v="2"/>
    <x v="1"/>
    <x v="1"/>
    <x v="1"/>
    <x v="0"/>
    <m/>
    <n v="1100"/>
    <n v="12.941176470588236"/>
    <n v="366.66666666666669"/>
    <s v="Alquiler"/>
    <s v="Noroeste"/>
  </r>
  <r>
    <s v="Piso en camino de los Jardines592"/>
    <x v="0"/>
    <n v="4500"/>
    <x v="2"/>
    <n v="220"/>
    <x v="2"/>
    <x v="1"/>
    <x v="1"/>
    <x v="1"/>
    <x v="0"/>
    <m/>
    <n v="4500"/>
    <n v="20.454545454545453"/>
    <n v="1125"/>
    <s v="Alquiler"/>
    <s v="Norte"/>
  </r>
  <r>
    <s v="Piso en camino de los Jardines593"/>
    <x v="0"/>
    <n v="5500"/>
    <x v="0"/>
    <n v="213"/>
    <x v="2"/>
    <x v="1"/>
    <x v="1"/>
    <x v="1"/>
    <x v="0"/>
    <m/>
    <n v="5500"/>
    <n v="25.821596244131456"/>
    <n v="916.66666666666663"/>
    <s v="Alquiler"/>
    <s v="Norte"/>
  </r>
  <r>
    <s v="Piso en camino de los Jardines594"/>
    <x v="0"/>
    <n v="5500"/>
    <x v="0"/>
    <n v="213"/>
    <x v="2"/>
    <x v="1"/>
    <x v="1"/>
    <x v="1"/>
    <x v="0"/>
    <m/>
    <n v="5500"/>
    <n v="25.821596244131456"/>
    <n v="916.66666666666663"/>
    <s v="Alquiler"/>
    <s v="Norte"/>
  </r>
  <r>
    <s v="Piso en camino de los Jardines595"/>
    <x v="0"/>
    <n v="4500"/>
    <x v="0"/>
    <n v="200"/>
    <x v="2"/>
    <x v="1"/>
    <x v="1"/>
    <x v="1"/>
    <x v="0"/>
    <m/>
    <n v="4500"/>
    <n v="22.5"/>
    <n v="750"/>
    <s v="Alquiler"/>
    <s v="Norte"/>
  </r>
  <r>
    <s v="Piso en de la Estación596"/>
    <x v="0"/>
    <n v="960"/>
    <x v="7"/>
    <n v="58"/>
    <x v="2"/>
    <x v="1"/>
    <x v="1"/>
    <x v="1"/>
    <x v="0"/>
    <m/>
    <n v="960"/>
    <n v="16.551724137931036"/>
    <n v="960"/>
    <s v="Alquiler"/>
    <s v="Sur"/>
  </r>
  <r>
    <s v="Piso en de la Estación597"/>
    <x v="0"/>
    <n v="1080"/>
    <x v="6"/>
    <n v="75"/>
    <x v="2"/>
    <x v="1"/>
    <x v="1"/>
    <x v="1"/>
    <x v="0"/>
    <m/>
    <n v="1080"/>
    <n v="14.4"/>
    <n v="540"/>
    <s v="Alquiler"/>
    <s v="Sur"/>
  </r>
  <r>
    <s v="Piso en de la Estación598"/>
    <x v="0"/>
    <n v="1400"/>
    <x v="4"/>
    <n v="112"/>
    <x v="2"/>
    <x v="1"/>
    <x v="1"/>
    <x v="1"/>
    <x v="0"/>
    <m/>
    <n v="1400"/>
    <n v="12.5"/>
    <n v="466.66666666666669"/>
    <s v="Alquiler"/>
    <s v="Sur"/>
  </r>
  <r>
    <s v="Piso en de los Pirineos599"/>
    <x v="0"/>
    <n v="1237"/>
    <x v="7"/>
    <n v="37"/>
    <x v="2"/>
    <x v="1"/>
    <x v="1"/>
    <x v="1"/>
    <x v="0"/>
    <m/>
    <n v="1237"/>
    <n v="33.432432432432435"/>
    <n v="1237"/>
    <s v="Alquiler"/>
    <s v="Norte"/>
  </r>
  <r>
    <s v="Piso en de los Pirineos600"/>
    <x v="0"/>
    <n v="1558"/>
    <x v="6"/>
    <n v="53"/>
    <x v="2"/>
    <x v="1"/>
    <x v="1"/>
    <x v="1"/>
    <x v="0"/>
    <m/>
    <n v="1558"/>
    <n v="29.39622641509434"/>
    <n v="779"/>
    <s v="Alquiler"/>
    <s v="Norte"/>
  </r>
  <r>
    <s v="Piso en El Guijo - Colonia España - Colonia San Antonio601"/>
    <x v="0"/>
    <n v="1400"/>
    <x v="4"/>
    <n v="110"/>
    <x v="2"/>
    <x v="1"/>
    <x v="2"/>
    <x v="1"/>
    <x v="0"/>
    <m/>
    <n v="1400"/>
    <n v="12.727272727272727"/>
    <n v="466.66666666666669"/>
    <s v="Alquiler"/>
    <s v="Noroeste"/>
  </r>
  <r>
    <s v="Piso en El Pinar- Punta Galea602"/>
    <x v="0"/>
    <n v="2750"/>
    <x v="2"/>
    <n v="157"/>
    <x v="2"/>
    <x v="1"/>
    <x v="1"/>
    <x v="1"/>
    <x v="0"/>
    <m/>
    <n v="2750"/>
    <n v="17.515923566878982"/>
    <n v="687.5"/>
    <s v="Alquiler"/>
    <s v="Noroeste"/>
  </r>
  <r>
    <s v="Piso en El Soto de la Moraleja603"/>
    <x v="0"/>
    <n v="5500"/>
    <x v="1"/>
    <n v="269"/>
    <x v="2"/>
    <x v="1"/>
    <x v="1"/>
    <x v="1"/>
    <x v="0"/>
    <m/>
    <n v="5500"/>
    <n v="20.446096654275092"/>
    <n v="1100"/>
    <s v="Alquiler"/>
    <s v="Norte"/>
  </r>
  <r>
    <s v="Piso en El Soto de la Moraleja604"/>
    <x v="0"/>
    <n v="5500"/>
    <x v="1"/>
    <n v="325"/>
    <x v="2"/>
    <x v="1"/>
    <x v="1"/>
    <x v="1"/>
    <x v="0"/>
    <m/>
    <n v="5500"/>
    <n v="16.923076923076923"/>
    <n v="1100"/>
    <s v="Alquiler"/>
    <s v="Norte"/>
  </r>
  <r>
    <s v="Piso en Encinar de los Reyes605"/>
    <x v="0"/>
    <n v="2500"/>
    <x v="6"/>
    <n v="106"/>
    <x v="2"/>
    <x v="1"/>
    <x v="1"/>
    <x v="1"/>
    <x v="0"/>
    <m/>
    <n v="2500"/>
    <n v="23.584905660377359"/>
    <n v="1250"/>
    <s v="Alquiler"/>
    <s v="Norte"/>
  </r>
  <r>
    <s v="Piso en Encinar de los Reyes606"/>
    <x v="0"/>
    <n v="4500"/>
    <x v="2"/>
    <n v="190"/>
    <x v="2"/>
    <x v="1"/>
    <x v="1"/>
    <x v="1"/>
    <x v="0"/>
    <m/>
    <n v="4500"/>
    <n v="23.684210526315791"/>
    <n v="1125"/>
    <s v="Alquiler"/>
    <s v="Norte"/>
  </r>
  <r>
    <s v="Piso en Humanes de Madrid607"/>
    <x v="0"/>
    <n v="990"/>
    <x v="4"/>
    <n v="98"/>
    <x v="2"/>
    <x v="1"/>
    <x v="1"/>
    <x v="1"/>
    <x v="0"/>
    <m/>
    <n v="990"/>
    <n v="10.102040816326531"/>
    <n v="330"/>
    <s v="Alquiler"/>
    <s v="Sur"/>
  </r>
  <r>
    <s v="Piso en infante fernando608"/>
    <x v="0"/>
    <n v="1250"/>
    <x v="7"/>
    <n v="55"/>
    <x v="2"/>
    <x v="1"/>
    <x v="1"/>
    <x v="1"/>
    <x v="0"/>
    <m/>
    <n v="1250"/>
    <n v="22.727272727272727"/>
    <n v="1250"/>
    <s v="Alquiler"/>
    <s v="Ciudad"/>
  </r>
  <r>
    <s v="Piso en Kerria609"/>
    <x v="0"/>
    <n v="5500"/>
    <x v="1"/>
    <n v="330"/>
    <x v="2"/>
    <x v="1"/>
    <x v="1"/>
    <x v="1"/>
    <x v="0"/>
    <m/>
    <n v="5500"/>
    <n v="16.666666666666668"/>
    <n v="1100"/>
    <s v="Alquiler"/>
    <s v="Norte"/>
  </r>
  <r>
    <s v="Piso en Marazuela- El Torreón610"/>
    <x v="0"/>
    <n v="1900"/>
    <x v="4"/>
    <n v="158"/>
    <x v="2"/>
    <x v="1"/>
    <x v="1"/>
    <x v="1"/>
    <x v="0"/>
    <m/>
    <n v="1900"/>
    <n v="12.025316455696203"/>
    <n v="633.33333333333337"/>
    <s v="Alquiler"/>
    <s v="Noroeste"/>
  </r>
  <r>
    <s v="Piso en Mojadillas - Parque de las Infantas - El Paraiso611"/>
    <x v="0"/>
    <n v="495"/>
    <x v="7"/>
    <n v="52"/>
    <x v="2"/>
    <x v="1"/>
    <x v="2"/>
    <x v="1"/>
    <x v="0"/>
    <m/>
    <n v="495"/>
    <n v="9.5192307692307701"/>
    <n v="495"/>
    <s v="Alquiler"/>
    <s v="Noroeste"/>
  </r>
  <r>
    <s v="Piso en paseo De Los Parques612"/>
    <x v="0"/>
    <n v="2500"/>
    <x v="6"/>
    <n v="131"/>
    <x v="2"/>
    <x v="1"/>
    <x v="1"/>
    <x v="1"/>
    <x v="0"/>
    <m/>
    <n v="2500"/>
    <n v="19.083969465648856"/>
    <n v="1250"/>
    <s v="Alquiler"/>
    <s v="Norte"/>
  </r>
  <r>
    <s v="Piso en paseo de los Parques613"/>
    <x v="0"/>
    <n v="3350"/>
    <x v="4"/>
    <n v="166"/>
    <x v="2"/>
    <x v="1"/>
    <x v="1"/>
    <x v="1"/>
    <x v="0"/>
    <m/>
    <n v="3350"/>
    <n v="20.180722891566266"/>
    <n v="1116.6666666666667"/>
    <s v="Alquiler"/>
    <s v="Norte"/>
  </r>
  <r>
    <s v="Piso en paseo Parques614"/>
    <x v="0"/>
    <n v="2900"/>
    <x v="4"/>
    <n v="135"/>
    <x v="2"/>
    <x v="1"/>
    <x v="1"/>
    <x v="1"/>
    <x v="0"/>
    <m/>
    <n v="2900"/>
    <n v="21.481481481481481"/>
    <n v="966.66666666666663"/>
    <s v="Alquiler"/>
    <s v="Norte"/>
  </r>
  <r>
    <s v="Piso en Petunia615"/>
    <x v="0"/>
    <n v="900"/>
    <x v="6"/>
    <n v="60"/>
    <x v="2"/>
    <x v="1"/>
    <x v="1"/>
    <x v="1"/>
    <x v="0"/>
    <m/>
    <n v="900"/>
    <n v="15"/>
    <n v="450"/>
    <s v="Alquiler"/>
    <s v="Sur"/>
  </r>
  <r>
    <s v="Piso en vereda Palacio616"/>
    <x v="0"/>
    <n v="3350"/>
    <x v="4"/>
    <n v="218"/>
    <x v="2"/>
    <x v="1"/>
    <x v="1"/>
    <x v="1"/>
    <x v="0"/>
    <m/>
    <n v="3350"/>
    <n v="15.36697247706422"/>
    <n v="1116.6666666666667"/>
    <s v="Alquiler"/>
    <s v="Norte"/>
  </r>
  <r>
    <s v="Piso en Villanueva de la Cañada617"/>
    <x v="0"/>
    <n v="1100"/>
    <x v="6"/>
    <n v="110"/>
    <x v="2"/>
    <x v="1"/>
    <x v="1"/>
    <x v="1"/>
    <x v="0"/>
    <m/>
    <n v="1100"/>
    <n v="10"/>
    <n v="550"/>
    <s v="Alquiler"/>
    <s v="Noroeste"/>
  </r>
  <r>
    <s v="Piso en Villanueva de la Cañada618"/>
    <x v="0"/>
    <n v="2025"/>
    <x v="4"/>
    <n v="120"/>
    <x v="2"/>
    <x v="1"/>
    <x v="1"/>
    <x v="1"/>
    <x v="0"/>
    <m/>
    <n v="2025"/>
    <n v="16.875"/>
    <n v="675"/>
    <s v="Alquiler"/>
    <s v="Noroeste"/>
  </r>
  <r>
    <s v="Ático en calle Real619"/>
    <x v="0"/>
    <n v="1200"/>
    <x v="4"/>
    <n v="90"/>
    <x v="3"/>
    <x v="1"/>
    <x v="1"/>
    <x v="1"/>
    <x v="0"/>
    <m/>
    <n v="1200"/>
    <n v="13.333333333333334"/>
    <n v="400"/>
    <s v="Alquiler"/>
    <s v="Norte"/>
  </r>
  <r>
    <s v="Ático en carretera del Mediodía620"/>
    <x v="0"/>
    <n v="3200"/>
    <x v="2"/>
    <n v="270"/>
    <x v="3"/>
    <x v="1"/>
    <x v="1"/>
    <x v="1"/>
    <x v="0"/>
    <m/>
    <n v="3200"/>
    <n v="11.851851851851851"/>
    <n v="800"/>
    <s v="Alquiler"/>
    <s v="Norte"/>
  </r>
  <r>
    <s v="Ático en paseo de los Parques621"/>
    <x v="0"/>
    <n v="3799"/>
    <x v="2"/>
    <n v="180"/>
    <x v="3"/>
    <x v="1"/>
    <x v="1"/>
    <x v="1"/>
    <x v="0"/>
    <m/>
    <n v="3799"/>
    <n v="21.105555555555554"/>
    <n v="949.75"/>
    <s v="Alquiler"/>
    <s v="Norte"/>
  </r>
  <r>
    <s v="Dúplex en calle de Benidorm622"/>
    <x v="0"/>
    <n v="1150"/>
    <x v="4"/>
    <n v="155"/>
    <x v="3"/>
    <x v="1"/>
    <x v="1"/>
    <x v="1"/>
    <x v="0"/>
    <m/>
    <n v="1150"/>
    <n v="7.419354838709677"/>
    <n v="383.33333333333331"/>
    <s v="Alquiler"/>
    <s v="Sur"/>
  </r>
  <r>
    <s v="Dúplex en calle de la Cuesta del Cerro623"/>
    <x v="0"/>
    <n v="2000"/>
    <x v="7"/>
    <n v="76"/>
    <x v="3"/>
    <x v="1"/>
    <x v="2"/>
    <x v="1"/>
    <x v="0"/>
    <m/>
    <n v="2000"/>
    <n v="26.315789473684209"/>
    <n v="2000"/>
    <s v="Alquiler"/>
    <s v="Norte"/>
  </r>
  <r>
    <s v="Dúplex en calle de Rufino Torres624"/>
    <x v="0"/>
    <n v="1300"/>
    <x v="6"/>
    <n v="110"/>
    <x v="3"/>
    <x v="1"/>
    <x v="1"/>
    <x v="1"/>
    <x v="0"/>
    <m/>
    <n v="1300"/>
    <n v="11.818181818181818"/>
    <n v="650"/>
    <s v="Alquiler"/>
    <s v="Noroeste"/>
  </r>
  <r>
    <s v="Dúplex en calle Valdivieso625"/>
    <x v="0"/>
    <n v="1900"/>
    <x v="4"/>
    <n v="149"/>
    <x v="3"/>
    <x v="1"/>
    <x v="1"/>
    <x v="1"/>
    <x v="0"/>
    <m/>
    <n v="1900"/>
    <n v="12.751677852348994"/>
    <n v="633.33333333333337"/>
    <s v="Alquiler"/>
    <s v="Ciudad"/>
  </r>
  <r>
    <s v="Dúplex en carretera de Fuencarral626"/>
    <x v="0"/>
    <n v="1700"/>
    <x v="7"/>
    <n v="123"/>
    <x v="3"/>
    <x v="1"/>
    <x v="1"/>
    <x v="1"/>
    <x v="0"/>
    <m/>
    <n v="1700"/>
    <n v="13.821138211382113"/>
    <n v="1700"/>
    <s v="Alquiler"/>
    <s v="Norte"/>
  </r>
  <r>
    <s v="Dúplex en Damaso Alonso627"/>
    <x v="0"/>
    <n v="3400"/>
    <x v="4"/>
    <n v="188"/>
    <x v="3"/>
    <x v="1"/>
    <x v="1"/>
    <x v="1"/>
    <x v="0"/>
    <m/>
    <n v="3400"/>
    <n v="18.085106382978722"/>
    <n v="1133.3333333333333"/>
    <s v="Alquiler"/>
    <s v="Norte"/>
  </r>
  <r>
    <s v="Dúplex en Zona Estación628"/>
    <x v="0"/>
    <n v="1350"/>
    <x v="7"/>
    <n v="90"/>
    <x v="3"/>
    <x v="1"/>
    <x v="1"/>
    <x v="1"/>
    <x v="0"/>
    <m/>
    <n v="1350"/>
    <n v="15"/>
    <n v="1350"/>
    <s v="Alquiler"/>
    <s v="Noroeste"/>
  </r>
  <r>
    <s v="Dúplex en Zona Estación629"/>
    <x v="0"/>
    <n v="1100"/>
    <x v="7"/>
    <n v="67"/>
    <x v="3"/>
    <x v="1"/>
    <x v="1"/>
    <x v="1"/>
    <x v="0"/>
    <m/>
    <n v="1100"/>
    <n v="16.417910447761194"/>
    <n v="1100"/>
    <s v="Alquiler"/>
    <s v="Noroeste"/>
  </r>
  <r>
    <s v="Estudio en calle de San Aquilino630"/>
    <x v="0"/>
    <n v="1450"/>
    <x v="6"/>
    <n v="70"/>
    <x v="3"/>
    <x v="1"/>
    <x v="1"/>
    <x v="1"/>
    <x v="0"/>
    <m/>
    <n v="1450"/>
    <n v="20.714285714285715"/>
    <n v="725"/>
    <s v="Alquiler"/>
    <s v="Ciudad"/>
  </r>
  <r>
    <s v="Estudio en Valdelacasa631"/>
    <x v="0"/>
    <n v="1100"/>
    <x v="7"/>
    <n v="75"/>
    <x v="3"/>
    <x v="1"/>
    <x v="1"/>
    <x v="1"/>
    <x v="0"/>
    <m/>
    <n v="1100"/>
    <n v="14.666666666666666"/>
    <n v="1100"/>
    <s v="Alquiler"/>
    <s v="Norte"/>
  </r>
  <r>
    <s v="Piso en Alcalde Antonio Pariente632"/>
    <x v="0"/>
    <n v="1255"/>
    <x v="4"/>
    <n v="83"/>
    <x v="3"/>
    <x v="1"/>
    <x v="1"/>
    <x v="1"/>
    <x v="0"/>
    <m/>
    <n v="1255"/>
    <n v="15.120481927710843"/>
    <n v="418.33333333333331"/>
    <s v="Alquiler"/>
    <s v="Sur"/>
  </r>
  <r>
    <s v="Piso en Arroyo de la Vega633"/>
    <x v="0"/>
    <n v="3500"/>
    <x v="2"/>
    <n v="200"/>
    <x v="3"/>
    <x v="1"/>
    <x v="1"/>
    <x v="1"/>
    <x v="0"/>
    <m/>
    <n v="3500"/>
    <n v="17.5"/>
    <n v="875"/>
    <s v="Alquiler"/>
    <s v="Norte"/>
  </r>
  <r>
    <s v="Piso en avenida de la Libertad634"/>
    <x v="0"/>
    <n v="1550"/>
    <x v="4"/>
    <n v="115"/>
    <x v="3"/>
    <x v="1"/>
    <x v="1"/>
    <x v="1"/>
    <x v="0"/>
    <m/>
    <n v="1550"/>
    <n v="13.478260869565217"/>
    <n v="516.66666666666663"/>
    <s v="Alquiler"/>
    <s v="Sur"/>
  </r>
  <r>
    <s v="Piso en avenida de los Ángeles635"/>
    <x v="0"/>
    <n v="2500"/>
    <x v="4"/>
    <n v="143"/>
    <x v="3"/>
    <x v="1"/>
    <x v="1"/>
    <x v="1"/>
    <x v="0"/>
    <m/>
    <n v="2500"/>
    <n v="17.482517482517483"/>
    <n v="833.33333333333337"/>
    <s v="Alquiler"/>
    <s v="Noroeste"/>
  </r>
  <r>
    <s v="Piso en avenida de Luis García Cereceda636"/>
    <x v="0"/>
    <n v="7700"/>
    <x v="1"/>
    <n v="347"/>
    <x v="3"/>
    <x v="1"/>
    <x v="1"/>
    <x v="1"/>
    <x v="0"/>
    <m/>
    <n v="7700"/>
    <n v="22.190201729106629"/>
    <n v="1540"/>
    <s v="Alquiler"/>
    <s v="Noroeste"/>
  </r>
  <r>
    <s v="Piso en avenida de Rafael Nadal637"/>
    <x v="0"/>
    <n v="3590"/>
    <x v="2"/>
    <n v="293"/>
    <x v="3"/>
    <x v="1"/>
    <x v="1"/>
    <x v="1"/>
    <x v="0"/>
    <m/>
    <n v="3590"/>
    <n v="12.252559726962458"/>
    <n v="897.5"/>
    <s v="Alquiler"/>
    <s v="Norte"/>
  </r>
  <r>
    <s v="Piso en avenida del Talgo638"/>
    <x v="0"/>
    <n v="2175"/>
    <x v="4"/>
    <n v="144"/>
    <x v="3"/>
    <x v="1"/>
    <x v="1"/>
    <x v="1"/>
    <x v="0"/>
    <m/>
    <n v="2175"/>
    <n v="15.104166666666666"/>
    <n v="725"/>
    <s v="Alquiler"/>
    <s v="Ciudad"/>
  </r>
  <r>
    <s v="Piso en avenida Rey Juan Carlos I639"/>
    <x v="0"/>
    <n v="1350"/>
    <x v="7"/>
    <n v="70"/>
    <x v="3"/>
    <x v="1"/>
    <x v="1"/>
    <x v="1"/>
    <x v="0"/>
    <m/>
    <n v="1350"/>
    <n v="19.285714285714285"/>
    <n v="1350"/>
    <s v="Alquiler"/>
    <s v="Noroeste"/>
  </r>
  <r>
    <s v="Piso en calle Cañada Real640"/>
    <x v="0"/>
    <n v="1200"/>
    <x v="6"/>
    <n v="70"/>
    <x v="3"/>
    <x v="1"/>
    <x v="1"/>
    <x v="1"/>
    <x v="0"/>
    <m/>
    <n v="1200"/>
    <n v="17.142857142857142"/>
    <n v="600"/>
    <s v="Alquiler"/>
    <s v="Noroeste"/>
  </r>
  <r>
    <s v="Piso en calle Cardenal Tavera641"/>
    <x v="0"/>
    <n v="2150"/>
    <x v="4"/>
    <n v="170"/>
    <x v="3"/>
    <x v="1"/>
    <x v="1"/>
    <x v="1"/>
    <x v="0"/>
    <m/>
    <n v="2150"/>
    <n v="12.647058823529411"/>
    <n v="716.66666666666663"/>
    <s v="Alquiler"/>
    <s v="Ciudad"/>
  </r>
  <r>
    <s v="Piso en calle Coto Blanco642"/>
    <x v="0"/>
    <n v="2100"/>
    <x v="4"/>
    <n v="147"/>
    <x v="3"/>
    <x v="1"/>
    <x v="1"/>
    <x v="1"/>
    <x v="0"/>
    <m/>
    <n v="2100"/>
    <n v="14.285714285714286"/>
    <n v="700"/>
    <s v="Alquiler"/>
    <s v="Noroeste"/>
  </r>
  <r>
    <s v="Piso en calle Cristóbal Colón643"/>
    <x v="0"/>
    <n v="1900"/>
    <x v="4"/>
    <n v="118"/>
    <x v="3"/>
    <x v="1"/>
    <x v="1"/>
    <x v="1"/>
    <x v="0"/>
    <m/>
    <n v="1900"/>
    <n v="16.101694915254239"/>
    <n v="633.33333333333337"/>
    <s v="Alquiler"/>
    <s v="Noroeste"/>
  </r>
  <r>
    <s v="Piso en calle de Carlota O’Neill644"/>
    <x v="0"/>
    <n v="1160"/>
    <x v="7"/>
    <n v="50"/>
    <x v="3"/>
    <x v="1"/>
    <x v="1"/>
    <x v="1"/>
    <x v="0"/>
    <m/>
    <n v="1160"/>
    <n v="23.2"/>
    <n v="1160"/>
    <s v="Alquiler"/>
    <s v="Ciudad"/>
  </r>
  <r>
    <s v="Piso en calle de Chapinería645"/>
    <x v="0"/>
    <n v="3000"/>
    <x v="4"/>
    <n v="211"/>
    <x v="3"/>
    <x v="1"/>
    <x v="1"/>
    <x v="1"/>
    <x v="0"/>
    <m/>
    <n v="3000"/>
    <n v="14.218009478672986"/>
    <n v="1000"/>
    <s v="Alquiler"/>
    <s v="Ciudad"/>
  </r>
  <r>
    <s v="Piso en calle de Deyanira646"/>
    <x v="0"/>
    <n v="1400"/>
    <x v="6"/>
    <n v="97"/>
    <x v="3"/>
    <x v="1"/>
    <x v="1"/>
    <x v="1"/>
    <x v="0"/>
    <m/>
    <n v="1400"/>
    <n v="14.43298969072165"/>
    <n v="700"/>
    <s v="Alquiler"/>
    <s v="Ciudad"/>
  </r>
  <r>
    <s v="Piso en calle de Emilio Tuñón647"/>
    <x v="0"/>
    <n v="984"/>
    <x v="6"/>
    <n v="56"/>
    <x v="3"/>
    <x v="1"/>
    <x v="1"/>
    <x v="1"/>
    <x v="0"/>
    <m/>
    <n v="984"/>
    <n v="17.571428571428573"/>
    <n v="492"/>
    <s v="Alquiler"/>
    <s v="Norte"/>
  </r>
  <r>
    <s v="Piso en calle de Felipe Campos648"/>
    <x v="0"/>
    <n v="2000"/>
    <x v="6"/>
    <n v="83"/>
    <x v="3"/>
    <x v="1"/>
    <x v="1"/>
    <x v="1"/>
    <x v="0"/>
    <m/>
    <n v="2000"/>
    <n v="24.096385542168676"/>
    <n v="1000"/>
    <s v="Alquiler"/>
    <s v="Ciudad"/>
  </r>
  <r>
    <s v="Piso en calle de Felipe III649"/>
    <x v="0"/>
    <n v="1130"/>
    <x v="4"/>
    <n v="97"/>
    <x v="3"/>
    <x v="1"/>
    <x v="1"/>
    <x v="1"/>
    <x v="0"/>
    <m/>
    <n v="1130"/>
    <n v="11.649484536082474"/>
    <n v="376.66666666666669"/>
    <s v="Alquiler"/>
    <s v="Sur"/>
  </r>
  <r>
    <s v="Piso en calle de Fermín Caballero650"/>
    <x v="0"/>
    <n v="1870"/>
    <x v="4"/>
    <n v="126"/>
    <x v="3"/>
    <x v="1"/>
    <x v="1"/>
    <x v="1"/>
    <x v="0"/>
    <m/>
    <n v="1870"/>
    <n v="14.841269841269842"/>
    <n v="623.33333333333337"/>
    <s v="Alquiler"/>
    <s v="Ciudad"/>
  </r>
  <r>
    <s v="Piso en calle de Fuerteventura651"/>
    <x v="0"/>
    <n v="1300"/>
    <x v="6"/>
    <n v="80"/>
    <x v="3"/>
    <x v="1"/>
    <x v="1"/>
    <x v="1"/>
    <x v="0"/>
    <m/>
    <n v="1300"/>
    <n v="16.25"/>
    <n v="650"/>
    <s v="Alquiler"/>
    <s v="Norte"/>
  </r>
  <r>
    <s v="Piso en calle de Isabel Clara Eugenia652"/>
    <x v="0"/>
    <n v="2095"/>
    <x v="6"/>
    <n v="88"/>
    <x v="3"/>
    <x v="1"/>
    <x v="1"/>
    <x v="1"/>
    <x v="0"/>
    <m/>
    <n v="2095"/>
    <n v="23.806818181818183"/>
    <n v="1047.5"/>
    <s v="Alquiler"/>
    <s v="Ciudad"/>
  </r>
  <r>
    <s v="Piso en calle de José Antonio Aguirre653"/>
    <x v="0"/>
    <n v="920"/>
    <x v="6"/>
    <n v="65"/>
    <x v="3"/>
    <x v="1"/>
    <x v="1"/>
    <x v="1"/>
    <x v="0"/>
    <m/>
    <n v="920"/>
    <n v="14.153846153846153"/>
    <n v="460"/>
    <s v="Alquiler"/>
    <s v="Sur"/>
  </r>
  <r>
    <s v="Piso en calle de la Kerria654"/>
    <x v="0"/>
    <n v="6000"/>
    <x v="2"/>
    <n v="265"/>
    <x v="3"/>
    <x v="1"/>
    <x v="1"/>
    <x v="1"/>
    <x v="0"/>
    <m/>
    <n v="6000"/>
    <n v="22.641509433962263"/>
    <n v="1500"/>
    <s v="Alquiler"/>
    <s v="Norte"/>
  </r>
  <r>
    <s v="Piso en calle de las Trompas655"/>
    <x v="0"/>
    <n v="900"/>
    <x v="7"/>
    <n v="63"/>
    <x v="3"/>
    <x v="1"/>
    <x v="1"/>
    <x v="1"/>
    <x v="0"/>
    <m/>
    <n v="900"/>
    <n v="14.285714285714286"/>
    <n v="900"/>
    <s v="Alquiler"/>
    <s v="Ciudad"/>
  </r>
  <r>
    <s v="Piso en calle de Lina Odena656"/>
    <x v="0"/>
    <n v="890"/>
    <x v="7"/>
    <n v="49"/>
    <x v="3"/>
    <x v="1"/>
    <x v="1"/>
    <x v="1"/>
    <x v="0"/>
    <m/>
    <n v="890"/>
    <n v="18.163265306122447"/>
    <n v="890"/>
    <s v="Alquiler"/>
    <s v="Sur"/>
  </r>
  <r>
    <s v="Piso en calle de Puente la Reina657"/>
    <x v="0"/>
    <n v="1900"/>
    <x v="4"/>
    <n v="156"/>
    <x v="3"/>
    <x v="1"/>
    <x v="1"/>
    <x v="1"/>
    <x v="0"/>
    <m/>
    <n v="1900"/>
    <n v="12.179487179487179"/>
    <n v="633.33333333333337"/>
    <s v="Alquiler"/>
    <s v="Ciudad"/>
  </r>
  <r>
    <s v="Piso en calle de Salamanca658"/>
    <x v="0"/>
    <n v="2215"/>
    <x v="7"/>
    <n v="42"/>
    <x v="3"/>
    <x v="1"/>
    <x v="1"/>
    <x v="1"/>
    <x v="0"/>
    <m/>
    <n v="2215"/>
    <n v="52.738095238095241"/>
    <n v="2215"/>
    <s v="Alquiler"/>
    <s v="Ciudad"/>
  </r>
  <r>
    <s v="Piso en calle de Tomás Bretón659"/>
    <x v="0"/>
    <n v="1500"/>
    <x v="6"/>
    <n v="85"/>
    <x v="3"/>
    <x v="1"/>
    <x v="1"/>
    <x v="1"/>
    <x v="0"/>
    <m/>
    <n v="1500"/>
    <n v="17.647058823529413"/>
    <n v="750"/>
    <s v="Alquiler"/>
    <s v="Ciudad"/>
  </r>
  <r>
    <s v="Piso en calle de Torremolinos660"/>
    <x v="0"/>
    <n v="1050"/>
    <x v="4"/>
    <n v="165"/>
    <x v="3"/>
    <x v="1"/>
    <x v="1"/>
    <x v="1"/>
    <x v="0"/>
    <m/>
    <n v="1050"/>
    <n v="6.3636363636363633"/>
    <n v="350"/>
    <s v="Alquiler"/>
    <s v="Sur"/>
  </r>
  <r>
    <s v="Piso en calle del Cercado661"/>
    <x v="0"/>
    <n v="600"/>
    <x v="7"/>
    <n v="60"/>
    <x v="3"/>
    <x v="1"/>
    <x v="1"/>
    <x v="1"/>
    <x v="0"/>
    <m/>
    <n v="600"/>
    <n v="10"/>
    <n v="600"/>
    <s v="Alquiler"/>
    <s v="Norte"/>
  </r>
  <r>
    <s v="Piso en calle del Pintor Ignacio de Zuloaga662"/>
    <x v="0"/>
    <n v="1695"/>
    <x v="7"/>
    <n v="64"/>
    <x v="3"/>
    <x v="1"/>
    <x v="1"/>
    <x v="1"/>
    <x v="0"/>
    <m/>
    <n v="1695"/>
    <n v="26.484375"/>
    <n v="1695"/>
    <s v="Alquiler"/>
    <s v="Ciudad"/>
  </r>
  <r>
    <s v="Piso en calle del Pintor Ignacio de Zuloaga663"/>
    <x v="0"/>
    <n v="1895"/>
    <x v="6"/>
    <n v="78"/>
    <x v="3"/>
    <x v="1"/>
    <x v="1"/>
    <x v="1"/>
    <x v="0"/>
    <m/>
    <n v="1895"/>
    <n v="24.294871794871796"/>
    <n v="947.5"/>
    <s v="Alquiler"/>
    <s v="Ciudad"/>
  </r>
  <r>
    <s v="Piso en calle Gerardo cordón664"/>
    <x v="0"/>
    <n v="1100"/>
    <x v="6"/>
    <n v="80"/>
    <x v="3"/>
    <x v="1"/>
    <x v="1"/>
    <x v="1"/>
    <x v="0"/>
    <m/>
    <n v="1100"/>
    <n v="13.75"/>
    <n v="550"/>
    <s v="Alquiler"/>
    <s v="Ciudad"/>
  </r>
  <r>
    <s v="Piso en calle Grañón665"/>
    <x v="0"/>
    <n v="1200"/>
    <x v="7"/>
    <n v="60"/>
    <x v="3"/>
    <x v="1"/>
    <x v="1"/>
    <x v="1"/>
    <x v="0"/>
    <m/>
    <n v="1200"/>
    <n v="20"/>
    <n v="1200"/>
    <s v="Alquiler"/>
    <s v="Ciudad"/>
  </r>
  <r>
    <s v="Piso en calle Guadiana666"/>
    <x v="0"/>
    <n v="950"/>
    <x v="7"/>
    <n v="72"/>
    <x v="3"/>
    <x v="1"/>
    <x v="1"/>
    <x v="1"/>
    <x v="0"/>
    <m/>
    <n v="950"/>
    <n v="13.194444444444445"/>
    <n v="950"/>
    <s v="Alquiler"/>
    <s v="Noroeste"/>
  </r>
  <r>
    <s v="Piso en calle Liverpool667"/>
    <x v="0"/>
    <n v="1230"/>
    <x v="6"/>
    <n v="69"/>
    <x v="3"/>
    <x v="1"/>
    <x v="1"/>
    <x v="1"/>
    <x v="0"/>
    <m/>
    <n v="1230"/>
    <n v="17.826086956521738"/>
    <n v="615"/>
    <s v="Alquiler"/>
    <s v="Sur"/>
  </r>
  <r>
    <s v="Piso en camino de lo cortao668"/>
    <x v="0"/>
    <n v="1300"/>
    <x v="6"/>
    <n v="54"/>
    <x v="3"/>
    <x v="1"/>
    <x v="1"/>
    <x v="1"/>
    <x v="0"/>
    <m/>
    <n v="1300"/>
    <n v="24.074074074074073"/>
    <n v="650"/>
    <s v="Alquiler"/>
    <s v="Norte"/>
  </r>
  <r>
    <s v="Piso en camino de los Jardines669"/>
    <x v="0"/>
    <n v="3900"/>
    <x v="2"/>
    <n v="220"/>
    <x v="3"/>
    <x v="1"/>
    <x v="1"/>
    <x v="1"/>
    <x v="0"/>
    <m/>
    <n v="3900"/>
    <n v="17.727272727272727"/>
    <n v="975"/>
    <s v="Alquiler"/>
    <s v="Norte"/>
  </r>
  <r>
    <s v="Piso en camino de los Jardines670"/>
    <x v="0"/>
    <n v="4200"/>
    <x v="2"/>
    <n v="200"/>
    <x v="3"/>
    <x v="1"/>
    <x v="1"/>
    <x v="1"/>
    <x v="0"/>
    <m/>
    <n v="4200"/>
    <n v="21"/>
    <n v="1050"/>
    <s v="Alquiler"/>
    <s v="Norte"/>
  </r>
  <r>
    <s v="Piso en camino Viejo Del Cura671"/>
    <x v="0"/>
    <n v="3500"/>
    <x v="2"/>
    <n v="281"/>
    <x v="3"/>
    <x v="1"/>
    <x v="1"/>
    <x v="1"/>
    <x v="0"/>
    <m/>
    <n v="3500"/>
    <n v="12.455516014234876"/>
    <n v="875"/>
    <s v="Alquiler"/>
    <s v="Norte"/>
  </r>
  <r>
    <s v="Piso en carretera de Húmera672"/>
    <x v="0"/>
    <n v="2300"/>
    <x v="4"/>
    <n v="149"/>
    <x v="3"/>
    <x v="1"/>
    <x v="1"/>
    <x v="1"/>
    <x v="0"/>
    <m/>
    <n v="2300"/>
    <n v="15.436241610738255"/>
    <n v="766.66666666666663"/>
    <s v="Alquiler"/>
    <s v="Noroeste"/>
  </r>
  <r>
    <s v="Piso en del General Margallo673"/>
    <x v="0"/>
    <n v="1900"/>
    <x v="6"/>
    <n v="90"/>
    <x v="3"/>
    <x v="1"/>
    <x v="1"/>
    <x v="1"/>
    <x v="0"/>
    <m/>
    <n v="1900"/>
    <n v="21.111111111111111"/>
    <n v="950"/>
    <s v="Alquiler"/>
    <s v="Ciudad"/>
  </r>
  <r>
    <s v="Piso en El Soto de la Moraleja674"/>
    <x v="0"/>
    <n v="2500"/>
    <x v="6"/>
    <n v="106"/>
    <x v="3"/>
    <x v="1"/>
    <x v="1"/>
    <x v="1"/>
    <x v="0"/>
    <m/>
    <n v="2500"/>
    <n v="23.584905660377359"/>
    <n v="1250"/>
    <s v="Alquiler"/>
    <s v="Norte"/>
  </r>
  <r>
    <s v="Piso en Encinar de los Reyes675"/>
    <x v="0"/>
    <n v="2800"/>
    <x v="4"/>
    <n v="170"/>
    <x v="3"/>
    <x v="1"/>
    <x v="1"/>
    <x v="1"/>
    <x v="0"/>
    <m/>
    <n v="2800"/>
    <n v="16.470588235294116"/>
    <n v="933.33333333333337"/>
    <s v="Alquiler"/>
    <s v="Norte"/>
  </r>
  <r>
    <s v="Piso en fuentes676"/>
    <x v="0"/>
    <n v="1250"/>
    <x v="6"/>
    <n v="75"/>
    <x v="3"/>
    <x v="1"/>
    <x v="1"/>
    <x v="1"/>
    <x v="0"/>
    <m/>
    <n v="1250"/>
    <n v="16.666666666666668"/>
    <n v="625"/>
    <s v="Alquiler"/>
    <s v="Norte"/>
  </r>
  <r>
    <s v="Piso en Goya677"/>
    <x v="0"/>
    <n v="2200"/>
    <x v="7"/>
    <n v="67"/>
    <x v="3"/>
    <x v="1"/>
    <x v="1"/>
    <x v="1"/>
    <x v="0"/>
    <m/>
    <n v="2200"/>
    <n v="32.835820895522389"/>
    <n v="2200"/>
    <s v="Alquiler"/>
    <s v="Ciudad"/>
  </r>
  <r>
    <s v="Piso en La Moraleja urbanización678"/>
    <x v="0"/>
    <n v="4500"/>
    <x v="0"/>
    <n v="214"/>
    <x v="3"/>
    <x v="1"/>
    <x v="1"/>
    <x v="1"/>
    <x v="0"/>
    <m/>
    <n v="4500"/>
    <n v="21.028037383177569"/>
    <n v="750"/>
    <s v="Alquiler"/>
    <s v="Norte"/>
  </r>
  <r>
    <s v="Piso en mostoles679"/>
    <x v="0"/>
    <n v="1300"/>
    <x v="7"/>
    <n v="65"/>
    <x v="3"/>
    <x v="1"/>
    <x v="1"/>
    <x v="1"/>
    <x v="0"/>
    <m/>
    <n v="1300"/>
    <n v="20"/>
    <n v="1300"/>
    <s v="Alquiler"/>
    <s v="Noroeste"/>
  </r>
  <r>
    <s v="Piso en ronda de la Luna680"/>
    <x v="0"/>
    <n v="1300"/>
    <x v="6"/>
    <n v="96"/>
    <x v="3"/>
    <x v="1"/>
    <x v="1"/>
    <x v="1"/>
    <x v="0"/>
    <m/>
    <n v="1300"/>
    <n v="13.541666666666666"/>
    <n v="650"/>
    <s v="Alquiler"/>
    <s v="Norte"/>
  </r>
  <r>
    <s v="Piso en travesía Alaró681"/>
    <x v="0"/>
    <n v="950"/>
    <x v="7"/>
    <n v="65"/>
    <x v="3"/>
    <x v="1"/>
    <x v="1"/>
    <x v="1"/>
    <x v="0"/>
    <m/>
    <n v="950"/>
    <n v="14.615384615384615"/>
    <n v="950"/>
    <s v="Alquiler"/>
    <s v="Ciudad"/>
  </r>
  <r>
    <s v="Piso en Veza682"/>
    <x v="0"/>
    <n v="1200"/>
    <x v="7"/>
    <n v="50"/>
    <x v="3"/>
    <x v="1"/>
    <x v="1"/>
    <x v="1"/>
    <x v="0"/>
    <m/>
    <n v="1200"/>
    <n v="24"/>
    <n v="1200"/>
    <s v="Alquiler"/>
    <s v="Ciudad"/>
  </r>
  <r>
    <s v="Piso en Villanueva de la Cañada683"/>
    <x v="0"/>
    <n v="1750"/>
    <x v="4"/>
    <n v="120"/>
    <x v="3"/>
    <x v="1"/>
    <x v="1"/>
    <x v="1"/>
    <x v="0"/>
    <m/>
    <n v="1750"/>
    <n v="14.583333333333334"/>
    <n v="583.33333333333337"/>
    <s v="Alquiler"/>
    <s v="Noroeste"/>
  </r>
  <r>
    <s v="Piso en Zona Avenida Europa684"/>
    <x v="0"/>
    <n v="1900"/>
    <x v="6"/>
    <n v="117"/>
    <x v="3"/>
    <x v="1"/>
    <x v="1"/>
    <x v="1"/>
    <x v="0"/>
    <m/>
    <n v="1900"/>
    <n v="16.239316239316238"/>
    <n v="950"/>
    <s v="Alquiler"/>
    <s v="Noroeste"/>
  </r>
  <r>
    <s v="Piso en Zona Pueblo685"/>
    <x v="0"/>
    <n v="1390"/>
    <x v="6"/>
    <n v="56"/>
    <x v="3"/>
    <x v="1"/>
    <x v="1"/>
    <x v="1"/>
    <x v="0"/>
    <m/>
    <n v="1390"/>
    <n v="24.821428571428573"/>
    <n v="695"/>
    <s v="Alquiler"/>
    <s v="Noroeste"/>
  </r>
  <r>
    <s v="Ático en avenida de Europa686"/>
    <x v="0"/>
    <n v="2100"/>
    <x v="4"/>
    <n v="175"/>
    <x v="4"/>
    <x v="1"/>
    <x v="1"/>
    <x v="1"/>
    <x v="0"/>
    <m/>
    <n v="2100"/>
    <n v="12"/>
    <n v="700"/>
    <s v="Alquiler"/>
    <s v="Noroeste"/>
  </r>
  <r>
    <s v="Ático en avenida de Luis García Cereceda687"/>
    <x v="0"/>
    <n v="15000"/>
    <x v="1"/>
    <n v="350"/>
    <x v="4"/>
    <x v="1"/>
    <x v="1"/>
    <x v="1"/>
    <x v="0"/>
    <m/>
    <n v="15000"/>
    <n v="42.857142857142854"/>
    <n v="3000"/>
    <s v="Alquiler"/>
    <s v="Noroeste"/>
  </r>
  <r>
    <s v="Ático en avenida Principe de Asturias688"/>
    <x v="0"/>
    <n v="2900"/>
    <x v="2"/>
    <n v="185"/>
    <x v="4"/>
    <x v="1"/>
    <x v="1"/>
    <x v="1"/>
    <x v="0"/>
    <m/>
    <n v="2900"/>
    <n v="15.675675675675675"/>
    <n v="725"/>
    <s v="Alquiler"/>
    <s v="Noroeste"/>
  </r>
  <r>
    <s v="Ático en calle los Cuadros689"/>
    <x v="0"/>
    <n v="1700"/>
    <x v="4"/>
    <n v="185"/>
    <x v="4"/>
    <x v="1"/>
    <x v="1"/>
    <x v="1"/>
    <x v="0"/>
    <m/>
    <n v="1700"/>
    <n v="9.1891891891891895"/>
    <n v="566.66666666666663"/>
    <s v="Alquiler"/>
    <s v="Norte"/>
  </r>
  <r>
    <s v="Ático en camino Viejo del Cura690"/>
    <x v="0"/>
    <n v="6900"/>
    <x v="4"/>
    <n v="350"/>
    <x v="4"/>
    <x v="1"/>
    <x v="1"/>
    <x v="1"/>
    <x v="0"/>
    <m/>
    <n v="6900"/>
    <n v="19.714285714285715"/>
    <n v="2300"/>
    <s v="Alquiler"/>
    <s v="Norte"/>
  </r>
  <r>
    <s v="Ático en La Moraleja urbanización691"/>
    <x v="0"/>
    <n v="4500"/>
    <x v="2"/>
    <n v="250"/>
    <x v="4"/>
    <x v="1"/>
    <x v="1"/>
    <x v="1"/>
    <x v="0"/>
    <m/>
    <n v="4500"/>
    <n v="18"/>
    <n v="1125"/>
    <s v="Alquiler"/>
    <s v="Norte"/>
  </r>
  <r>
    <s v="Ático en La Moraleja urbanización692"/>
    <x v="0"/>
    <n v="5500"/>
    <x v="0"/>
    <n v="400"/>
    <x v="4"/>
    <x v="1"/>
    <x v="1"/>
    <x v="1"/>
    <x v="0"/>
    <m/>
    <n v="5500"/>
    <n v="13.75"/>
    <n v="916.66666666666663"/>
    <s v="Alquiler"/>
    <s v="Norte"/>
  </r>
  <r>
    <s v="Ático en linares693"/>
    <x v="0"/>
    <n v="1200"/>
    <x v="6"/>
    <n v="80"/>
    <x v="4"/>
    <x v="1"/>
    <x v="1"/>
    <x v="1"/>
    <x v="0"/>
    <m/>
    <n v="1200"/>
    <n v="15"/>
    <n v="600"/>
    <s v="Alquiler"/>
    <s v="Noroeste"/>
  </r>
  <r>
    <s v="Dúplex en avenida de la Vega694"/>
    <x v="0"/>
    <n v="2300"/>
    <x v="4"/>
    <n v="174"/>
    <x v="4"/>
    <x v="1"/>
    <x v="1"/>
    <x v="1"/>
    <x v="0"/>
    <m/>
    <n v="2300"/>
    <n v="13.218390804597702"/>
    <n v="766.66666666666663"/>
    <s v="Alquiler"/>
    <s v="Norte"/>
  </r>
  <r>
    <s v="Dúplex en avenida de las flores695"/>
    <x v="0"/>
    <n v="975"/>
    <x v="7"/>
    <n v="50"/>
    <x v="4"/>
    <x v="1"/>
    <x v="1"/>
    <x v="1"/>
    <x v="0"/>
    <m/>
    <n v="975"/>
    <n v="19.5"/>
    <n v="975"/>
    <s v="Alquiler"/>
    <s v="Sur"/>
  </r>
  <r>
    <s v="Dúplex en avenida de Luis García Cereceda696"/>
    <x v="0"/>
    <n v="12000"/>
    <x v="2"/>
    <n v="395"/>
    <x v="4"/>
    <x v="1"/>
    <x v="1"/>
    <x v="1"/>
    <x v="0"/>
    <m/>
    <n v="12000"/>
    <n v="30.379746835443036"/>
    <n v="3000"/>
    <s v="Alquiler"/>
    <s v="Noroeste"/>
  </r>
  <r>
    <s v="Dúplex en calle de la Cuesta del Cerro697"/>
    <x v="0"/>
    <n v="2000"/>
    <x v="7"/>
    <n v="76"/>
    <x v="4"/>
    <x v="1"/>
    <x v="1"/>
    <x v="1"/>
    <x v="0"/>
    <m/>
    <n v="2000"/>
    <n v="26.315789473684209"/>
    <n v="2000"/>
    <s v="Alquiler"/>
    <s v="Norte"/>
  </r>
  <r>
    <s v="Piso en avenida de los Planetas698"/>
    <x v="0"/>
    <n v="1150"/>
    <x v="4"/>
    <n v="95"/>
    <x v="4"/>
    <x v="1"/>
    <x v="1"/>
    <x v="1"/>
    <x v="0"/>
    <m/>
    <n v="1150"/>
    <n v="12.105263157894736"/>
    <n v="383.33333333333331"/>
    <s v="Alquiler"/>
    <s v="Sur"/>
  </r>
  <r>
    <s v="Piso en avenida del 21 de Marzo699"/>
    <x v="0"/>
    <n v="1950"/>
    <x v="2"/>
    <n v="186"/>
    <x v="4"/>
    <x v="1"/>
    <x v="1"/>
    <x v="1"/>
    <x v="0"/>
    <m/>
    <n v="1950"/>
    <n v="10.483870967741936"/>
    <n v="487.5"/>
    <s v="Alquiler"/>
    <s v="Norte"/>
  </r>
  <r>
    <s v="Piso en calle Cefeo700"/>
    <x v="0"/>
    <n v="1035"/>
    <x v="6"/>
    <n v="70"/>
    <x v="4"/>
    <x v="1"/>
    <x v="1"/>
    <x v="1"/>
    <x v="0"/>
    <m/>
    <n v="1035"/>
    <n v="14.785714285714286"/>
    <n v="517.5"/>
    <s v="Alquiler"/>
    <s v="Sur"/>
  </r>
  <r>
    <s v="Piso en calle Crisantemo701"/>
    <x v="0"/>
    <n v="1275"/>
    <x v="4"/>
    <n v="85"/>
    <x v="4"/>
    <x v="1"/>
    <x v="1"/>
    <x v="1"/>
    <x v="0"/>
    <m/>
    <n v="1275"/>
    <n v="15"/>
    <n v="425"/>
    <s v="Alquiler"/>
    <s v="Sur"/>
  </r>
  <r>
    <s v="Piso en calle de Estanislao Pérez Pita702"/>
    <x v="0"/>
    <n v="2150"/>
    <x v="4"/>
    <n v="142"/>
    <x v="4"/>
    <x v="1"/>
    <x v="1"/>
    <x v="1"/>
    <x v="0"/>
    <m/>
    <n v="2150"/>
    <n v="15.140845070422536"/>
    <n v="716.66666666666663"/>
    <s v="Alquiler"/>
    <s v="Ciudad"/>
  </r>
  <r>
    <s v="Piso en calle de Francos Rodríguez703"/>
    <x v="0"/>
    <n v="1400"/>
    <x v="7"/>
    <n v="59"/>
    <x v="4"/>
    <x v="1"/>
    <x v="1"/>
    <x v="1"/>
    <x v="0"/>
    <m/>
    <n v="1400"/>
    <n v="23.728813559322035"/>
    <n v="1400"/>
    <s v="Alquiler"/>
    <s v="Ciudad"/>
  </r>
  <r>
    <s v="Piso en calle de Isabel Clara Eugenia704"/>
    <x v="0"/>
    <n v="2095"/>
    <x v="6"/>
    <n v="83"/>
    <x v="4"/>
    <x v="1"/>
    <x v="1"/>
    <x v="1"/>
    <x v="0"/>
    <m/>
    <n v="2095"/>
    <n v="25.240963855421686"/>
    <n v="1047.5"/>
    <s v="Alquiler"/>
    <s v="Ciudad"/>
  </r>
  <r>
    <s v="Piso en calle de Josefa Díaz705"/>
    <x v="0"/>
    <n v="1300"/>
    <x v="4"/>
    <n v="84"/>
    <x v="4"/>
    <x v="1"/>
    <x v="1"/>
    <x v="1"/>
    <x v="0"/>
    <m/>
    <n v="1300"/>
    <n v="15.476190476190476"/>
    <n v="433.33333333333331"/>
    <s v="Alquiler"/>
    <s v="Ciudad"/>
  </r>
  <r>
    <s v="Piso en calle de la Azalea706"/>
    <x v="0"/>
    <n v="3700"/>
    <x v="2"/>
    <n v="250"/>
    <x v="4"/>
    <x v="1"/>
    <x v="1"/>
    <x v="1"/>
    <x v="0"/>
    <m/>
    <n v="3700"/>
    <n v="14.8"/>
    <n v="925"/>
    <s v="Alquiler"/>
    <s v="Norte"/>
  </r>
  <r>
    <s v="Piso en calle de la Costa Brava707"/>
    <x v="0"/>
    <n v="1800"/>
    <x v="7"/>
    <n v="83"/>
    <x v="4"/>
    <x v="1"/>
    <x v="1"/>
    <x v="1"/>
    <x v="0"/>
    <m/>
    <n v="1800"/>
    <n v="21.686746987951807"/>
    <n v="1800"/>
    <s v="Alquiler"/>
    <s v="Ciudad"/>
  </r>
  <r>
    <s v="Piso en calle de la Maquinilla708"/>
    <x v="0"/>
    <n v="1300"/>
    <x v="6"/>
    <n v="80"/>
    <x v="4"/>
    <x v="1"/>
    <x v="1"/>
    <x v="1"/>
    <x v="0"/>
    <m/>
    <n v="1300"/>
    <n v="16.25"/>
    <n v="650"/>
    <s v="Alquiler"/>
    <s v="Ciudad"/>
  </r>
  <r>
    <s v="Piso en calle de Samaria709"/>
    <x v="0"/>
    <n v="4500"/>
    <x v="2"/>
    <n v="282"/>
    <x v="4"/>
    <x v="1"/>
    <x v="1"/>
    <x v="1"/>
    <x v="0"/>
    <m/>
    <n v="4500"/>
    <n v="15.957446808510639"/>
    <n v="1125"/>
    <s v="Alquiler"/>
    <s v="Ciudad"/>
  </r>
  <r>
    <s v="Piso en calle de Samaria710"/>
    <x v="0"/>
    <n v="4500"/>
    <x v="2"/>
    <n v="282"/>
    <x v="4"/>
    <x v="1"/>
    <x v="1"/>
    <x v="1"/>
    <x v="0"/>
    <m/>
    <n v="4500"/>
    <n v="15.957446808510639"/>
    <n v="1125"/>
    <s v="Alquiler"/>
    <s v="Ciudad"/>
  </r>
  <r>
    <s v="Piso en calle de Sebastián Elcano711"/>
    <x v="0"/>
    <n v="1450"/>
    <x v="7"/>
    <n v="80"/>
    <x v="4"/>
    <x v="1"/>
    <x v="1"/>
    <x v="1"/>
    <x v="0"/>
    <m/>
    <n v="1450"/>
    <n v="18.125"/>
    <n v="1450"/>
    <s v="Alquiler"/>
    <s v="Ciudad"/>
  </r>
  <r>
    <s v="Piso en calle Doctor Pérez Gallardo712"/>
    <x v="0"/>
    <n v="1500"/>
    <x v="6"/>
    <n v="84"/>
    <x v="4"/>
    <x v="1"/>
    <x v="1"/>
    <x v="1"/>
    <x v="0"/>
    <m/>
    <n v="1500"/>
    <n v="17.857142857142858"/>
    <n v="750"/>
    <s v="Alquiler"/>
    <s v="Noroeste"/>
  </r>
  <r>
    <s v="Piso en calle Francisco Rabal713"/>
    <x v="0"/>
    <n v="1440"/>
    <x v="2"/>
    <n v="135"/>
    <x v="4"/>
    <x v="1"/>
    <x v="1"/>
    <x v="1"/>
    <x v="0"/>
    <m/>
    <n v="1440"/>
    <n v="10.666666666666666"/>
    <n v="360"/>
    <s v="Alquiler"/>
    <s v="Sur"/>
  </r>
  <r>
    <s v="Piso en calle Manuel de Falla714"/>
    <x v="0"/>
    <n v="950"/>
    <x v="6"/>
    <n v="80"/>
    <x v="4"/>
    <x v="1"/>
    <x v="1"/>
    <x v="1"/>
    <x v="0"/>
    <m/>
    <n v="950"/>
    <n v="11.875"/>
    <n v="475"/>
    <s v="Alquiler"/>
    <s v="Sur"/>
  </r>
  <r>
    <s v="Piso en calle Monte Escorial715"/>
    <x v="0"/>
    <n v="900"/>
    <x v="6"/>
    <n v="81"/>
    <x v="4"/>
    <x v="1"/>
    <x v="1"/>
    <x v="1"/>
    <x v="0"/>
    <m/>
    <n v="900"/>
    <n v="11.111111111111111"/>
    <n v="450"/>
    <s v="Alquiler"/>
    <s v="Noroeste"/>
  </r>
  <r>
    <s v="Piso en calle Padre Gregorio Céspedes716"/>
    <x v="0"/>
    <n v="895"/>
    <x v="7"/>
    <n v="53"/>
    <x v="4"/>
    <x v="1"/>
    <x v="1"/>
    <x v="1"/>
    <x v="0"/>
    <m/>
    <n v="895"/>
    <n v="16.886792452830189"/>
    <n v="895"/>
    <s v="Alquiler"/>
    <s v="Ciudad"/>
  </r>
  <r>
    <s v="Piso en calle San Isidro717"/>
    <x v="0"/>
    <n v="1400"/>
    <x v="6"/>
    <n v="90"/>
    <x v="4"/>
    <x v="1"/>
    <x v="1"/>
    <x v="1"/>
    <x v="0"/>
    <m/>
    <n v="1400"/>
    <n v="15.555555555555555"/>
    <n v="700"/>
    <s v="Alquiler"/>
    <s v="Noroeste"/>
  </r>
  <r>
    <s v="Piso en calle Tramontana718"/>
    <x v="0"/>
    <n v="2300"/>
    <x v="4"/>
    <n v="165"/>
    <x v="4"/>
    <x v="1"/>
    <x v="1"/>
    <x v="1"/>
    <x v="0"/>
    <m/>
    <n v="2300"/>
    <n v="13.939393939393939"/>
    <n v="766.66666666666663"/>
    <s v="Alquiler"/>
    <s v="Noroeste"/>
  </r>
  <r>
    <s v="Piso en Cerros Del Campo719"/>
    <x v="0"/>
    <n v="1500"/>
    <x v="4"/>
    <n v="90"/>
    <x v="4"/>
    <x v="1"/>
    <x v="1"/>
    <x v="1"/>
    <x v="0"/>
    <m/>
    <n v="1500"/>
    <n v="16.666666666666668"/>
    <n v="500"/>
    <s v="Alquiler"/>
    <s v="Ciudad"/>
  </r>
  <r>
    <s v="Piso en El Santo de la Isidra720"/>
    <x v="0"/>
    <n v="999"/>
    <x v="6"/>
    <n v="74"/>
    <x v="4"/>
    <x v="1"/>
    <x v="1"/>
    <x v="1"/>
    <x v="0"/>
    <m/>
    <n v="999"/>
    <n v="13.5"/>
    <n v="499.5"/>
    <s v="Alquiler"/>
    <s v="Ciudad"/>
  </r>
  <r>
    <s v="Piso en La Moraleja urbanización721"/>
    <x v="0"/>
    <n v="5500"/>
    <x v="0"/>
    <n v="400"/>
    <x v="4"/>
    <x v="1"/>
    <x v="1"/>
    <x v="1"/>
    <x v="0"/>
    <m/>
    <n v="5500"/>
    <n v="13.75"/>
    <n v="916.66666666666663"/>
    <s v="Alquiler"/>
    <s v="Norte"/>
  </r>
  <r>
    <s v="Piso en Las Américas722"/>
    <x v="0"/>
    <n v="975"/>
    <x v="6"/>
    <n v="127"/>
    <x v="4"/>
    <x v="1"/>
    <x v="1"/>
    <x v="1"/>
    <x v="0"/>
    <m/>
    <n v="975"/>
    <n v="7.6771653543307083"/>
    <n v="487.5"/>
    <s v="Alquiler"/>
    <s v="Sur"/>
  </r>
  <r>
    <s v="Piso en M-503723"/>
    <x v="0"/>
    <n v="2100"/>
    <x v="2"/>
    <n v="115"/>
    <x v="4"/>
    <x v="1"/>
    <x v="1"/>
    <x v="1"/>
    <x v="0"/>
    <m/>
    <n v="2100"/>
    <n v="18.260869565217391"/>
    <n v="525"/>
    <s v="Alquiler"/>
    <s v="Noroeste"/>
  </r>
  <r>
    <s v="Piso en paseo de la Castellana724"/>
    <x v="0"/>
    <n v="3400"/>
    <x v="2"/>
    <n v="250"/>
    <x v="4"/>
    <x v="1"/>
    <x v="1"/>
    <x v="1"/>
    <x v="0"/>
    <m/>
    <n v="3400"/>
    <n v="13.6"/>
    <n v="850"/>
    <s v="Alquiler"/>
    <s v="Ciudad"/>
  </r>
  <r>
    <s v="Piso en Prosperidad725"/>
    <x v="0"/>
    <n v="2600"/>
    <x v="4"/>
    <n v="135"/>
    <x v="4"/>
    <x v="1"/>
    <x v="1"/>
    <x v="1"/>
    <x v="0"/>
    <m/>
    <n v="2600"/>
    <n v="19.25925925925926"/>
    <n v="866.66666666666663"/>
    <s v="Alquiler"/>
    <s v="Ciudad"/>
  </r>
  <r>
    <s v="Piso en Tomillo726"/>
    <x v="0"/>
    <n v="5000"/>
    <x v="2"/>
    <n v="262"/>
    <x v="4"/>
    <x v="1"/>
    <x v="1"/>
    <x v="1"/>
    <x v="0"/>
    <m/>
    <n v="5000"/>
    <n v="19.083969465648856"/>
    <n v="1250"/>
    <s v="Alquiler"/>
    <s v="Norte"/>
  </r>
  <r>
    <s v="Piso en Zona Estación727"/>
    <x v="0"/>
    <n v="2350"/>
    <x v="4"/>
    <n v="149"/>
    <x v="4"/>
    <x v="1"/>
    <x v="1"/>
    <x v="1"/>
    <x v="0"/>
    <m/>
    <n v="2350"/>
    <n v="15.771812080536913"/>
    <n v="783.33333333333337"/>
    <s v="Alquiler"/>
    <s v="Noroeste"/>
  </r>
  <r>
    <s v="Ático en calle del Talgo728"/>
    <x v="0"/>
    <n v="1150"/>
    <x v="4"/>
    <n v="168"/>
    <x v="8"/>
    <x v="1"/>
    <x v="1"/>
    <x v="1"/>
    <x v="0"/>
    <m/>
    <n v="1150"/>
    <n v="6.8452380952380949"/>
    <n v="383.33333333333331"/>
    <s v="Alquiler"/>
    <s v="Norte"/>
  </r>
  <r>
    <s v="Ático en calle Mar del Norte729"/>
    <x v="0"/>
    <n v="1600"/>
    <x v="4"/>
    <n v="120"/>
    <x v="8"/>
    <x v="1"/>
    <x v="1"/>
    <x v="1"/>
    <x v="0"/>
    <m/>
    <n v="1600"/>
    <n v="13.333333333333334"/>
    <n v="533.33333333333337"/>
    <s v="Alquiler"/>
    <s v="Norte"/>
  </r>
  <r>
    <s v="Ático en calle Móstoles730"/>
    <x v="0"/>
    <n v="2500"/>
    <x v="6"/>
    <n v="155"/>
    <x v="8"/>
    <x v="1"/>
    <x v="1"/>
    <x v="1"/>
    <x v="0"/>
    <m/>
    <n v="2500"/>
    <n v="16.129032258064516"/>
    <n v="1250"/>
    <s v="Alquiler"/>
    <s v="Ciudad"/>
  </r>
  <r>
    <s v="Ático en carretera de Pozuelo731"/>
    <x v="0"/>
    <n v="2800"/>
    <x v="1"/>
    <n v="200"/>
    <x v="8"/>
    <x v="1"/>
    <x v="1"/>
    <x v="1"/>
    <x v="0"/>
    <m/>
    <n v="2800"/>
    <n v="14"/>
    <n v="560"/>
    <s v="Alquiler"/>
    <s v="Noroeste"/>
  </r>
  <r>
    <s v="Dúplex en paseo de la Chopera732"/>
    <x v="0"/>
    <n v="2200"/>
    <x v="4"/>
    <n v="160"/>
    <x v="8"/>
    <x v="1"/>
    <x v="1"/>
    <x v="1"/>
    <x v="0"/>
    <m/>
    <n v="2200"/>
    <n v="13.75"/>
    <n v="733.33333333333337"/>
    <s v="Alquiler"/>
    <s v="Norte"/>
  </r>
  <r>
    <s v="Dúplex en Pío Baroja733"/>
    <x v="0"/>
    <n v="2900"/>
    <x v="4"/>
    <n v="350"/>
    <x v="8"/>
    <x v="1"/>
    <x v="1"/>
    <x v="1"/>
    <x v="0"/>
    <m/>
    <n v="2900"/>
    <n v="8.2857142857142865"/>
    <n v="966.66666666666663"/>
    <s v="Alquiler"/>
    <s v="Noroeste"/>
  </r>
  <r>
    <s v="Piso en Alcalde Antonio Pariente734"/>
    <x v="0"/>
    <n v="1025"/>
    <x v="6"/>
    <n v="73"/>
    <x v="8"/>
    <x v="1"/>
    <x v="1"/>
    <x v="1"/>
    <x v="0"/>
    <m/>
    <n v="1025"/>
    <n v="14.04109589041096"/>
    <n v="512.5"/>
    <s v="Alquiler"/>
    <s v="Sur"/>
  </r>
  <r>
    <s v="Piso en avenida de Carmen Martín Gaite735"/>
    <x v="0"/>
    <n v="1290"/>
    <x v="2"/>
    <n v="105"/>
    <x v="8"/>
    <x v="1"/>
    <x v="1"/>
    <x v="1"/>
    <x v="0"/>
    <m/>
    <n v="1290"/>
    <n v="12.285714285714286"/>
    <n v="322.5"/>
    <s v="Alquiler"/>
    <s v="Sur"/>
  </r>
  <r>
    <s v="Piso en calle Alejandro Casona736"/>
    <x v="0"/>
    <n v="1750"/>
    <x v="2"/>
    <n v="116"/>
    <x v="8"/>
    <x v="1"/>
    <x v="1"/>
    <x v="1"/>
    <x v="0"/>
    <m/>
    <n v="1750"/>
    <n v="15.086206896551724"/>
    <n v="437.5"/>
    <s v="Alquiler"/>
    <s v="Ciudad"/>
  </r>
  <r>
    <s v="Piso en calle de Antonio López737"/>
    <x v="0"/>
    <n v="950"/>
    <x v="7"/>
    <n v="57"/>
    <x v="8"/>
    <x v="1"/>
    <x v="1"/>
    <x v="1"/>
    <x v="0"/>
    <m/>
    <n v="950"/>
    <n v="16.666666666666668"/>
    <n v="950"/>
    <s v="Alquiler"/>
    <s v="Ciudad"/>
  </r>
  <r>
    <s v="Piso en calle de Castelló738"/>
    <x v="0"/>
    <n v="3750"/>
    <x v="4"/>
    <n v="213"/>
    <x v="8"/>
    <x v="1"/>
    <x v="1"/>
    <x v="1"/>
    <x v="0"/>
    <m/>
    <n v="3750"/>
    <n v="17.6056338028169"/>
    <n v="1250"/>
    <s v="Alquiler"/>
    <s v="Ciudad"/>
  </r>
  <r>
    <s v="Piso en calle de Dulce Chacón739"/>
    <x v="0"/>
    <n v="1610"/>
    <x v="7"/>
    <n v="45"/>
    <x v="8"/>
    <x v="1"/>
    <x v="1"/>
    <x v="1"/>
    <x v="0"/>
    <m/>
    <n v="1610"/>
    <n v="35.777777777777779"/>
    <n v="1610"/>
    <s v="Alquiler"/>
    <s v="Ciudad"/>
  </r>
  <r>
    <s v="Piso en calle de Felipe III740"/>
    <x v="0"/>
    <n v="1165"/>
    <x v="4"/>
    <n v="111"/>
    <x v="8"/>
    <x v="1"/>
    <x v="1"/>
    <x v="1"/>
    <x v="0"/>
    <m/>
    <n v="1165"/>
    <n v="10.495495495495495"/>
    <n v="388.33333333333331"/>
    <s v="Alquiler"/>
    <s v="Sur"/>
  </r>
  <r>
    <s v="Piso en calle de la Rejilla741"/>
    <x v="0"/>
    <n v="1100"/>
    <x v="6"/>
    <n v="85"/>
    <x v="8"/>
    <x v="1"/>
    <x v="1"/>
    <x v="1"/>
    <x v="0"/>
    <m/>
    <n v="1100"/>
    <n v="12.941176470588236"/>
    <n v="550"/>
    <s v="Alquiler"/>
    <s v="Sur"/>
  </r>
  <r>
    <s v="Piso en calle de Palo de Rosa742"/>
    <x v="0"/>
    <n v="1495"/>
    <x v="4"/>
    <n v="101"/>
    <x v="8"/>
    <x v="1"/>
    <x v="1"/>
    <x v="1"/>
    <x v="0"/>
    <m/>
    <n v="1495"/>
    <n v="14.801980198019802"/>
    <n v="498.33333333333331"/>
    <s v="Alquiler"/>
    <s v="Ciudad"/>
  </r>
  <r>
    <s v="Piso en calle de Santa Isabel743"/>
    <x v="0"/>
    <n v="3000"/>
    <x v="6"/>
    <n v="142"/>
    <x v="8"/>
    <x v="1"/>
    <x v="1"/>
    <x v="1"/>
    <x v="0"/>
    <m/>
    <n v="3000"/>
    <n v="21.12676056338028"/>
    <n v="1500"/>
    <s v="Alquiler"/>
    <s v="Ciudad"/>
  </r>
  <r>
    <s v="Piso en calle de Santiago de Compostela744"/>
    <x v="0"/>
    <n v="1650"/>
    <x v="4"/>
    <n v="98"/>
    <x v="8"/>
    <x v="1"/>
    <x v="1"/>
    <x v="1"/>
    <x v="0"/>
    <m/>
    <n v="1650"/>
    <n v="16.836734693877553"/>
    <n v="550"/>
    <s v="Alquiler"/>
    <s v="Ciudad"/>
  </r>
  <r>
    <s v="Piso en Illescas745"/>
    <x v="0"/>
    <n v="1400"/>
    <x v="4"/>
    <n v="98"/>
    <x v="8"/>
    <x v="1"/>
    <x v="1"/>
    <x v="1"/>
    <x v="0"/>
    <m/>
    <n v="1400"/>
    <n v="14.285714285714286"/>
    <n v="466.66666666666669"/>
    <s v="Alquiler"/>
    <s v="Ciudad"/>
  </r>
  <r>
    <s v="Piso en Poza del Agua746"/>
    <x v="0"/>
    <n v="1088"/>
    <x v="4"/>
    <n v="109"/>
    <x v="8"/>
    <x v="1"/>
    <x v="1"/>
    <x v="1"/>
    <x v="0"/>
    <m/>
    <n v="1088"/>
    <n v="9.9816513761467895"/>
    <n v="362.66666666666669"/>
    <s v="Alquiler"/>
    <s v="Sur"/>
  </r>
  <r>
    <s v="Piso en San Epifanio747"/>
    <x v="0"/>
    <n v="1480"/>
    <x v="7"/>
    <n v="62"/>
    <x v="8"/>
    <x v="1"/>
    <x v="1"/>
    <x v="1"/>
    <x v="0"/>
    <m/>
    <n v="1480"/>
    <n v="23.870967741935484"/>
    <n v="1480"/>
    <s v="Alquiler"/>
    <s v="Ciudad"/>
  </r>
  <r>
    <s v="Piso en San Epifanio748"/>
    <x v="0"/>
    <n v="1638"/>
    <x v="6"/>
    <n v="77"/>
    <x v="8"/>
    <x v="1"/>
    <x v="1"/>
    <x v="1"/>
    <x v="0"/>
    <m/>
    <n v="1638"/>
    <n v="21.272727272727273"/>
    <n v="819"/>
    <s v="Alquiler"/>
    <s v="Ciudad"/>
  </r>
  <r>
    <s v="Ático en Alcalde Antonio Pariente749"/>
    <x v="0"/>
    <n v="1240"/>
    <x v="6"/>
    <n v="94"/>
    <x v="5"/>
    <x v="1"/>
    <x v="1"/>
    <x v="1"/>
    <x v="0"/>
    <m/>
    <n v="1240"/>
    <n v="13.191489361702128"/>
    <n v="620"/>
    <s v="Alquiler"/>
    <s v="Sur"/>
  </r>
  <r>
    <s v="Piso en Alfonso X750"/>
    <x v="0"/>
    <n v="1700"/>
    <x v="6"/>
    <n v="101"/>
    <x v="5"/>
    <x v="1"/>
    <x v="1"/>
    <x v="1"/>
    <x v="0"/>
    <m/>
    <n v="1700"/>
    <n v="16.831683168316832"/>
    <n v="850"/>
    <s v="Alquiler"/>
    <s v="Norte"/>
  </r>
  <r>
    <s v="Piso en Alfonso X751"/>
    <x v="0"/>
    <n v="1750"/>
    <x v="6"/>
    <n v="107"/>
    <x v="5"/>
    <x v="1"/>
    <x v="1"/>
    <x v="1"/>
    <x v="0"/>
    <m/>
    <n v="1750"/>
    <n v="16.355140186915889"/>
    <n v="875"/>
    <s v="Alquiler"/>
    <s v="Norte"/>
  </r>
  <r>
    <s v="Piso en calle de Felipe III752"/>
    <x v="0"/>
    <n v="950"/>
    <x v="6"/>
    <n v="73"/>
    <x v="5"/>
    <x v="1"/>
    <x v="1"/>
    <x v="1"/>
    <x v="0"/>
    <m/>
    <n v="950"/>
    <n v="13.013698630136986"/>
    <n v="475"/>
    <s v="Alquiler"/>
    <s v="Sur"/>
  </r>
  <r>
    <s v="Piso en calle de Francisco Grande Covián753"/>
    <x v="0"/>
    <n v="1440"/>
    <x v="4"/>
    <n v="103"/>
    <x v="5"/>
    <x v="1"/>
    <x v="1"/>
    <x v="1"/>
    <x v="0"/>
    <m/>
    <n v="1440"/>
    <n v="13.980582524271844"/>
    <n v="480"/>
    <s v="Alquiler"/>
    <s v="Ciudad"/>
  </r>
  <r>
    <s v="Piso en calle de La Alcarria754"/>
    <x v="0"/>
    <n v="1200"/>
    <x v="2"/>
    <n v="107"/>
    <x v="5"/>
    <x v="1"/>
    <x v="1"/>
    <x v="1"/>
    <x v="0"/>
    <m/>
    <n v="1200"/>
    <n v="11.214953271028037"/>
    <n v="300"/>
    <s v="Alquiler"/>
    <s v="Sur"/>
  </r>
  <r>
    <s v="Piso en calle de la Infanta María Teresa755"/>
    <x v="0"/>
    <n v="4200"/>
    <x v="4"/>
    <n v="212"/>
    <x v="5"/>
    <x v="1"/>
    <x v="1"/>
    <x v="1"/>
    <x v="0"/>
    <m/>
    <n v="4200"/>
    <n v="19.811320754716981"/>
    <n v="1400"/>
    <s v="Alquiler"/>
    <s v="Ciudad"/>
  </r>
  <r>
    <s v="Piso en calle de Mánchester756"/>
    <x v="0"/>
    <n v="1495"/>
    <x v="2"/>
    <n v="132"/>
    <x v="5"/>
    <x v="1"/>
    <x v="1"/>
    <x v="1"/>
    <x v="0"/>
    <m/>
    <n v="1495"/>
    <n v="11.325757575757576"/>
    <n v="373.75"/>
    <s v="Alquiler"/>
    <s v="Ciudad"/>
  </r>
  <r>
    <s v="Piso en calle del Peso Hispano757"/>
    <x v="0"/>
    <n v="900"/>
    <x v="7"/>
    <n v="55"/>
    <x v="5"/>
    <x v="1"/>
    <x v="1"/>
    <x v="1"/>
    <x v="0"/>
    <m/>
    <n v="900"/>
    <n v="16.363636363636363"/>
    <n v="900"/>
    <s v="Alquiler"/>
    <s v="Ciudad"/>
  </r>
  <r>
    <s v="Piso en calle del Rosario758"/>
    <x v="0"/>
    <n v="800"/>
    <x v="6"/>
    <n v="72"/>
    <x v="5"/>
    <x v="1"/>
    <x v="1"/>
    <x v="1"/>
    <x v="0"/>
    <m/>
    <n v="800"/>
    <n v="11.111111111111111"/>
    <n v="400"/>
    <s v="Alquiler"/>
    <s v="Norte"/>
  </r>
  <r>
    <s v="Piso en calle Desarrollo759"/>
    <x v="0"/>
    <n v="1100"/>
    <x v="4"/>
    <n v="75"/>
    <x v="5"/>
    <x v="1"/>
    <x v="1"/>
    <x v="1"/>
    <x v="0"/>
    <m/>
    <n v="1100"/>
    <n v="14.666666666666666"/>
    <n v="366.66666666666669"/>
    <s v="Alquiler"/>
    <s v="Sur"/>
  </r>
  <r>
    <s v="Piso en calle Valle de Boi760"/>
    <x v="0"/>
    <n v="905"/>
    <x v="7"/>
    <n v="57"/>
    <x v="5"/>
    <x v="1"/>
    <x v="1"/>
    <x v="1"/>
    <x v="0"/>
    <m/>
    <n v="905"/>
    <n v="15.87719298245614"/>
    <n v="905"/>
    <s v="Alquiler"/>
    <s v="Ciudad"/>
  </r>
  <r>
    <s v="Piso en calle Valle de Boi761"/>
    <x v="0"/>
    <n v="905"/>
    <x v="7"/>
    <n v="57"/>
    <x v="5"/>
    <x v="1"/>
    <x v="1"/>
    <x v="1"/>
    <x v="0"/>
    <m/>
    <n v="905"/>
    <n v="15.87719298245614"/>
    <n v="905"/>
    <s v="Alquiler"/>
    <s v="Ciudad"/>
  </r>
  <r>
    <s v="Piso en Cuzco-Castillejos762"/>
    <x v="0"/>
    <n v="2700"/>
    <x v="4"/>
    <n v="138"/>
    <x v="5"/>
    <x v="1"/>
    <x v="1"/>
    <x v="1"/>
    <x v="0"/>
    <m/>
    <n v="2700"/>
    <n v="19.565217391304348"/>
    <n v="900"/>
    <s v="Alquiler"/>
    <s v="Ciudad"/>
  </r>
  <r>
    <s v="Piso en San Epifanio763"/>
    <x v="0"/>
    <n v="2205"/>
    <x v="4"/>
    <n v="122"/>
    <x v="5"/>
    <x v="1"/>
    <x v="1"/>
    <x v="1"/>
    <x v="0"/>
    <m/>
    <n v="2205"/>
    <n v="18.07377049180328"/>
    <n v="735"/>
    <s v="Alquiler"/>
    <s v="Ciudad"/>
  </r>
  <r>
    <s v="Ático en calle Antonio Van de Pere764"/>
    <x v="0"/>
    <n v="1400"/>
    <x v="4"/>
    <n v="131"/>
    <x v="7"/>
    <x v="1"/>
    <x v="1"/>
    <x v="1"/>
    <x v="0"/>
    <m/>
    <n v="1400"/>
    <n v="10.687022900763358"/>
    <n v="466.66666666666669"/>
    <s v="Alquiler"/>
    <s v="Sur"/>
  </r>
  <r>
    <s v="Piso en calle Concepción Arenal765"/>
    <x v="0"/>
    <n v="1250"/>
    <x v="4"/>
    <n v="95"/>
    <x v="7"/>
    <x v="1"/>
    <x v="1"/>
    <x v="1"/>
    <x v="0"/>
    <m/>
    <n v="1250"/>
    <n v="13.157894736842104"/>
    <n v="416.66666666666669"/>
    <s v="Alquiler"/>
    <s v="Sur"/>
  </r>
  <r>
    <s v="Piso en calle de Alfonso X766"/>
    <x v="0"/>
    <n v="2245"/>
    <x v="4"/>
    <n v="113"/>
    <x v="7"/>
    <x v="1"/>
    <x v="1"/>
    <x v="1"/>
    <x v="0"/>
    <m/>
    <n v="2245"/>
    <n v="19.86725663716814"/>
    <n v="748.33333333333337"/>
    <s v="Alquiler"/>
    <s v="Norte"/>
  </r>
  <r>
    <s v="Piso en calle de Bretón de los Herreros767"/>
    <x v="0"/>
    <n v="3750"/>
    <x v="4"/>
    <n v="171"/>
    <x v="7"/>
    <x v="1"/>
    <x v="1"/>
    <x v="1"/>
    <x v="0"/>
    <m/>
    <n v="3750"/>
    <n v="21.92982456140351"/>
    <n v="1250"/>
    <s v="Alquiler"/>
    <s v="Ciudad"/>
  </r>
  <r>
    <s v="Piso en calle de los Hermanos Pinzón768"/>
    <x v="0"/>
    <n v="1300"/>
    <x v="4"/>
    <n v="129"/>
    <x v="7"/>
    <x v="1"/>
    <x v="1"/>
    <x v="1"/>
    <x v="0"/>
    <m/>
    <n v="1300"/>
    <n v="10.077519379844961"/>
    <n v="433.33333333333331"/>
    <s v="Alquiler"/>
    <s v="Sur"/>
  </r>
  <r>
    <s v="Piso en calle de Mánchester769"/>
    <x v="0"/>
    <n v="1375"/>
    <x v="6"/>
    <n v="85"/>
    <x v="7"/>
    <x v="1"/>
    <x v="1"/>
    <x v="1"/>
    <x v="0"/>
    <m/>
    <n v="1375"/>
    <n v="16.176470588235293"/>
    <n v="687.5"/>
    <s v="Alquiler"/>
    <s v="Ciudad"/>
  </r>
  <r>
    <s v="Piso en calle de Palo de Rosa770"/>
    <x v="0"/>
    <n v="1295"/>
    <x v="6"/>
    <n v="84"/>
    <x v="7"/>
    <x v="1"/>
    <x v="1"/>
    <x v="1"/>
    <x v="0"/>
    <m/>
    <n v="1295"/>
    <n v="15.416666666666666"/>
    <n v="647.5"/>
    <s v="Alquiler"/>
    <s v="Ciudad"/>
  </r>
  <r>
    <s v="Piso en calle Valladolid771"/>
    <x v="0"/>
    <n v="1200"/>
    <x v="4"/>
    <n v="105"/>
    <x v="7"/>
    <x v="1"/>
    <x v="1"/>
    <x v="1"/>
    <x v="0"/>
    <m/>
    <n v="1200"/>
    <n v="11.428571428571429"/>
    <n v="400"/>
    <s v="Alquiler"/>
    <s v="Sur"/>
  </r>
  <r>
    <s v="Piso en Cuatro Caminos772"/>
    <x v="0"/>
    <n v="3150"/>
    <x v="2"/>
    <n v="146"/>
    <x v="7"/>
    <x v="1"/>
    <x v="1"/>
    <x v="1"/>
    <x v="0"/>
    <m/>
    <n v="3150"/>
    <n v="21.575342465753426"/>
    <n v="787.5"/>
    <s v="Alquiler"/>
    <s v="Ciudad"/>
  </r>
  <r>
    <s v="Ático en Alfonso X773"/>
    <x v="0"/>
    <n v="2245"/>
    <x v="4"/>
    <n v="112"/>
    <x v="1"/>
    <x v="1"/>
    <x v="1"/>
    <x v="1"/>
    <x v="0"/>
    <m/>
    <n v="2245"/>
    <n v="20.044642857142858"/>
    <n v="748.33333333333337"/>
    <s v="Alquiler"/>
    <s v="Norte"/>
  </r>
  <r>
    <s v="Ático en Alfonso X774"/>
    <x v="0"/>
    <n v="2245"/>
    <x v="4"/>
    <n v="109"/>
    <x v="1"/>
    <x v="1"/>
    <x v="1"/>
    <x v="1"/>
    <x v="0"/>
    <m/>
    <n v="2245"/>
    <n v="20.596330275229359"/>
    <n v="748.33333333333337"/>
    <s v="Alquiler"/>
    <s v="Norte"/>
  </r>
  <r>
    <s v="Ático en calle de Felipe III775"/>
    <x v="0"/>
    <n v="1240"/>
    <x v="6"/>
    <n v="171"/>
    <x v="1"/>
    <x v="1"/>
    <x v="1"/>
    <x v="1"/>
    <x v="0"/>
    <m/>
    <n v="1240"/>
    <n v="7.2514619883040936"/>
    <n v="620"/>
    <s v="Alquiler"/>
    <s v="Sur"/>
  </r>
  <r>
    <s v="Piso en calle Velázquez776"/>
    <x v="0"/>
    <n v="5500"/>
    <x v="4"/>
    <n v="183"/>
    <x v="1"/>
    <x v="1"/>
    <x v="1"/>
    <x v="1"/>
    <x v="0"/>
    <m/>
    <n v="5500"/>
    <n v="30.05464480874317"/>
    <n v="1833.3333333333333"/>
    <s v="Alquiler"/>
    <s v="Ciudad"/>
  </r>
  <r>
    <s v="Piso en calle Velázquez777"/>
    <x v="0"/>
    <n v="5500"/>
    <x v="4"/>
    <n v="183"/>
    <x v="1"/>
    <x v="1"/>
    <x v="1"/>
    <x v="1"/>
    <x v="0"/>
    <m/>
    <n v="5500"/>
    <n v="30.05464480874317"/>
    <n v="1833.3333333333333"/>
    <s v="Alquiler"/>
    <s v="Ciudad"/>
  </r>
  <r>
    <s v="Piso en El Viso778"/>
    <x v="0"/>
    <n v="5500"/>
    <x v="2"/>
    <n v="295"/>
    <x v="1"/>
    <x v="1"/>
    <x v="1"/>
    <x v="1"/>
    <x v="0"/>
    <m/>
    <n v="5500"/>
    <n v="18.64406779661017"/>
    <n v="1375"/>
    <s v="Alquiler"/>
    <s v="Ciudad"/>
  </r>
  <r>
    <s v="Piso en paseo de la Castellana779"/>
    <x v="0"/>
    <n v="1250"/>
    <x v="7"/>
    <n v="75"/>
    <x v="1"/>
    <x v="1"/>
    <x v="1"/>
    <x v="1"/>
    <x v="0"/>
    <m/>
    <n v="1250"/>
    <n v="16.666666666666668"/>
    <n v="1250"/>
    <s v="Alquiler"/>
    <s v="Ciudad"/>
  </r>
  <r>
    <s v="Piso en paseo de la Castellana780"/>
    <x v="0"/>
    <n v="1250"/>
    <x v="7"/>
    <n v="75"/>
    <x v="1"/>
    <x v="1"/>
    <x v="1"/>
    <x v="1"/>
    <x v="0"/>
    <m/>
    <n v="1250"/>
    <n v="16.666666666666668"/>
    <n v="1250"/>
    <s v="Alquiler"/>
    <s v="Ciudad"/>
  </r>
  <r>
    <s v="Piso en calle de María de las Mercedes de Borbón781"/>
    <x v="0"/>
    <n v="2000"/>
    <x v="4"/>
    <n v="126"/>
    <x v="9"/>
    <x v="1"/>
    <x v="1"/>
    <x v="1"/>
    <x v="0"/>
    <m/>
    <n v="2000"/>
    <n v="15.873015873015873"/>
    <n v="666.66666666666663"/>
    <s v="Alquiler"/>
    <s v="Ciudad"/>
  </r>
  <r>
    <s v="Dúplex en avenida Condesa De Chinchon782"/>
    <x v="0"/>
    <n v="5700"/>
    <x v="4"/>
    <n v="224"/>
    <x v="6"/>
    <x v="1"/>
    <x v="1"/>
    <x v="1"/>
    <x v="0"/>
    <m/>
    <n v="5700"/>
    <n v="25.446428571428573"/>
    <n v="1900"/>
    <s v="Alquiler"/>
    <s v="Noroeste"/>
  </r>
  <r>
    <s v="Dúplex en avenida de Luis García Cereceda783"/>
    <x v="0"/>
    <n v="12000"/>
    <x v="1"/>
    <n v="431"/>
    <x v="6"/>
    <x v="1"/>
    <x v="1"/>
    <x v="1"/>
    <x v="0"/>
    <m/>
    <n v="12000"/>
    <n v="27.842227378190255"/>
    <n v="2400"/>
    <s v="Alquiler"/>
    <s v="Noroeste"/>
  </r>
  <r>
    <s v="Dúplex en avenida de Luis García Cereceda784"/>
    <x v="0"/>
    <n v="12000"/>
    <x v="1"/>
    <n v="431"/>
    <x v="6"/>
    <x v="1"/>
    <x v="1"/>
    <x v="1"/>
    <x v="0"/>
    <m/>
    <n v="12000"/>
    <n v="27.842227378190255"/>
    <n v="2400"/>
    <s v="Alquiler"/>
    <s v="Noroeste"/>
  </r>
  <r>
    <s v="Piso en Alcalde Antonio Pariente785"/>
    <x v="0"/>
    <n v="890"/>
    <x v="7"/>
    <n v="60"/>
    <x v="6"/>
    <x v="1"/>
    <x v="1"/>
    <x v="1"/>
    <x v="0"/>
    <m/>
    <n v="890"/>
    <n v="14.833333333333334"/>
    <n v="890"/>
    <s v="Alquiler"/>
    <s v="Sur"/>
  </r>
  <r>
    <s v="Piso en avenida de Camilo José Cela786"/>
    <x v="0"/>
    <n v="2100"/>
    <x v="4"/>
    <n v="123"/>
    <x v="6"/>
    <x v="1"/>
    <x v="1"/>
    <x v="1"/>
    <x v="0"/>
    <m/>
    <n v="2100"/>
    <n v="17.073170731707318"/>
    <n v="700"/>
    <s v="Alquiler"/>
    <s v="Norte"/>
  </r>
  <r>
    <s v="Piso en avenida de Luis García Cereceda787"/>
    <x v="0"/>
    <n v="8500"/>
    <x v="4"/>
    <n v="377"/>
    <x v="6"/>
    <x v="1"/>
    <x v="1"/>
    <x v="1"/>
    <x v="0"/>
    <m/>
    <n v="8500"/>
    <n v="22.546419098143236"/>
    <n v="2833.3333333333335"/>
    <s v="Alquiler"/>
    <s v="Noroeste"/>
  </r>
  <r>
    <s v="Piso en avenida de Luis García Cereceda788"/>
    <x v="0"/>
    <n v="12000"/>
    <x v="2"/>
    <n v="480"/>
    <x v="6"/>
    <x v="1"/>
    <x v="1"/>
    <x v="1"/>
    <x v="0"/>
    <m/>
    <n v="12000"/>
    <n v="25"/>
    <n v="3000"/>
    <s v="Alquiler"/>
    <s v="Noroeste"/>
  </r>
  <r>
    <s v="Piso en calle Ciudadela789"/>
    <x v="0"/>
    <n v="1300"/>
    <x v="6"/>
    <n v="96"/>
    <x v="6"/>
    <x v="1"/>
    <x v="1"/>
    <x v="1"/>
    <x v="0"/>
    <m/>
    <n v="1300"/>
    <n v="13.541666666666666"/>
    <n v="650"/>
    <s v="Alquiler"/>
    <s v="Noroeste"/>
  </r>
  <r>
    <s v="Piso en calle de Aragón790"/>
    <x v="0"/>
    <n v="1350"/>
    <x v="6"/>
    <n v="126"/>
    <x v="6"/>
    <x v="1"/>
    <x v="1"/>
    <x v="1"/>
    <x v="0"/>
    <m/>
    <n v="1350"/>
    <n v="10.714285714285714"/>
    <n v="675"/>
    <s v="Alquiler"/>
    <s v="Sur"/>
  </r>
  <r>
    <s v="Piso en calle de Felipe III791"/>
    <x v="0"/>
    <n v="1030"/>
    <x v="6"/>
    <n v="93"/>
    <x v="6"/>
    <x v="1"/>
    <x v="1"/>
    <x v="1"/>
    <x v="0"/>
    <m/>
    <n v="1030"/>
    <n v="11.075268817204302"/>
    <n v="515"/>
    <s v="Alquiler"/>
    <s v="Sur"/>
  </r>
  <r>
    <s v="Piso en calle de Felipe III792"/>
    <x v="0"/>
    <n v="1295"/>
    <x v="4"/>
    <n v="112"/>
    <x v="6"/>
    <x v="1"/>
    <x v="1"/>
    <x v="1"/>
    <x v="0"/>
    <m/>
    <n v="1295"/>
    <n v="11.5625"/>
    <n v="431.66666666666669"/>
    <s v="Alquiler"/>
    <s v="Sur"/>
  </r>
  <r>
    <s v="Piso en calle de Fuerteventura793"/>
    <x v="0"/>
    <n v="850"/>
    <x v="7"/>
    <n v="50"/>
    <x v="6"/>
    <x v="1"/>
    <x v="1"/>
    <x v="1"/>
    <x v="0"/>
    <m/>
    <n v="850"/>
    <n v="17"/>
    <n v="850"/>
    <s v="Alquiler"/>
    <s v="Norte"/>
  </r>
  <r>
    <s v="Piso en calle de Hércules794"/>
    <x v="0"/>
    <n v="1005"/>
    <x v="6"/>
    <n v="69"/>
    <x v="6"/>
    <x v="1"/>
    <x v="1"/>
    <x v="1"/>
    <x v="0"/>
    <m/>
    <n v="1005"/>
    <n v="14.565217391304348"/>
    <n v="502.5"/>
    <s v="Alquiler"/>
    <s v="Sur"/>
  </r>
  <r>
    <s v="Piso en calle de la Libertad795"/>
    <x v="0"/>
    <n v="1400"/>
    <x v="4"/>
    <n v="120"/>
    <x v="6"/>
    <x v="1"/>
    <x v="1"/>
    <x v="1"/>
    <x v="0"/>
    <m/>
    <n v="1400"/>
    <n v="11.666666666666666"/>
    <n v="466.66666666666669"/>
    <s v="Alquiler"/>
    <s v="Noroeste"/>
  </r>
  <r>
    <s v="Piso en calle de Perseo796"/>
    <x v="0"/>
    <n v="1120"/>
    <x v="6"/>
    <n v="66"/>
    <x v="6"/>
    <x v="1"/>
    <x v="1"/>
    <x v="1"/>
    <x v="0"/>
    <m/>
    <n v="1120"/>
    <n v="16.969696969696969"/>
    <n v="560"/>
    <s v="Alquiler"/>
    <s v="Sur"/>
  </r>
  <r>
    <s v="Piso en calle Oslo797"/>
    <x v="0"/>
    <n v="1370"/>
    <x v="4"/>
    <n v="90"/>
    <x v="6"/>
    <x v="1"/>
    <x v="1"/>
    <x v="1"/>
    <x v="0"/>
    <m/>
    <n v="1370"/>
    <n v="15.222222222222221"/>
    <n v="456.66666666666669"/>
    <s v="Alquiler"/>
    <s v="Sur"/>
  </r>
  <r>
    <s v="Piso en calle Oslo798"/>
    <x v="0"/>
    <n v="1370"/>
    <x v="4"/>
    <n v="90"/>
    <x v="6"/>
    <x v="1"/>
    <x v="1"/>
    <x v="1"/>
    <x v="0"/>
    <m/>
    <n v="1370"/>
    <n v="15.222222222222221"/>
    <n v="456.66666666666669"/>
    <s v="Alquiler"/>
    <s v="Sur"/>
  </r>
  <r>
    <s v="Piso en camino de los Jardines799"/>
    <x v="0"/>
    <n v="4800"/>
    <x v="2"/>
    <n v="200"/>
    <x v="6"/>
    <x v="1"/>
    <x v="1"/>
    <x v="1"/>
    <x v="0"/>
    <m/>
    <n v="4800"/>
    <n v="24"/>
    <n v="1200"/>
    <s v="Alquiler"/>
    <s v="Norte"/>
  </r>
  <r>
    <s v="Piso en carretera de Fuencarral800"/>
    <x v="0"/>
    <n v="1350"/>
    <x v="7"/>
    <n v="73"/>
    <x v="6"/>
    <x v="1"/>
    <x v="1"/>
    <x v="1"/>
    <x v="0"/>
    <m/>
    <n v="1350"/>
    <n v="18.493150684931507"/>
    <n v="1350"/>
    <s v="Alquiler"/>
    <s v="Norte"/>
  </r>
  <r>
    <s v="Piso en carretera Mediodia801"/>
    <x v="0"/>
    <n v="3300"/>
    <x v="4"/>
    <n v="130"/>
    <x v="6"/>
    <x v="1"/>
    <x v="1"/>
    <x v="1"/>
    <x v="0"/>
    <m/>
    <n v="3300"/>
    <n v="25.384615384615383"/>
    <n v="1100"/>
    <s v="Alquiler"/>
    <s v="Norte"/>
  </r>
  <r>
    <s v="Piso en El Soto de la Moraleja802"/>
    <x v="0"/>
    <n v="2300"/>
    <x v="6"/>
    <n v="85"/>
    <x v="6"/>
    <x v="1"/>
    <x v="1"/>
    <x v="1"/>
    <x v="0"/>
    <m/>
    <n v="2300"/>
    <n v="27.058823529411764"/>
    <n v="1150"/>
    <s v="Alquiler"/>
    <s v="Norte"/>
  </r>
  <r>
    <s v="Piso en Encinar de los Reyes803"/>
    <x v="0"/>
    <n v="5000"/>
    <x v="4"/>
    <n v="180"/>
    <x v="6"/>
    <x v="1"/>
    <x v="1"/>
    <x v="1"/>
    <x v="0"/>
    <m/>
    <n v="5000"/>
    <n v="27.777777777777779"/>
    <n v="1666.6666666666667"/>
    <s v="Alquiler"/>
    <s v="Norte"/>
  </r>
  <r>
    <s v="Piso en Encinar de los Reyes804"/>
    <x v="0"/>
    <n v="3300"/>
    <x v="4"/>
    <n v="145"/>
    <x v="6"/>
    <x v="1"/>
    <x v="1"/>
    <x v="1"/>
    <x v="0"/>
    <m/>
    <n v="3300"/>
    <n v="22.758620689655171"/>
    <n v="1100"/>
    <s v="Alquiler"/>
    <s v="Norte"/>
  </r>
  <r>
    <s v="Piso en Encinar de los Reyes805"/>
    <x v="0"/>
    <n v="3300"/>
    <x v="4"/>
    <n v="140"/>
    <x v="6"/>
    <x v="1"/>
    <x v="1"/>
    <x v="1"/>
    <x v="0"/>
    <m/>
    <n v="3300"/>
    <n v="23.571428571428573"/>
    <n v="1100"/>
    <s v="Alquiler"/>
    <s v="Norte"/>
  </r>
  <r>
    <s v="Piso en Encinar de los Reyes806"/>
    <x v="0"/>
    <n v="3500"/>
    <x v="2"/>
    <n v="230"/>
    <x v="6"/>
    <x v="1"/>
    <x v="1"/>
    <x v="1"/>
    <x v="0"/>
    <m/>
    <n v="3500"/>
    <n v="15.217391304347826"/>
    <n v="875"/>
    <s v="Alquiler"/>
    <s v="Norte"/>
  </r>
  <r>
    <s v="Piso en Jose Antonio Aguirre807"/>
    <x v="0"/>
    <n v="940"/>
    <x v="6"/>
    <n v="70"/>
    <x v="6"/>
    <x v="1"/>
    <x v="1"/>
    <x v="1"/>
    <x v="0"/>
    <m/>
    <n v="940"/>
    <n v="13.428571428571429"/>
    <n v="470"/>
    <s v="Alquiler"/>
    <s v="Sur"/>
  </r>
  <r>
    <s v="Piso en Las Américas808"/>
    <x v="0"/>
    <n v="940"/>
    <x v="6"/>
    <n v="130"/>
    <x v="6"/>
    <x v="1"/>
    <x v="1"/>
    <x v="1"/>
    <x v="0"/>
    <m/>
    <n v="940"/>
    <n v="7.2307692307692308"/>
    <n v="470"/>
    <s v="Alquiler"/>
    <s v="Sur"/>
  </r>
  <r>
    <s v="Piso en Marazuela- El Torreón809"/>
    <x v="0"/>
    <n v="1450"/>
    <x v="6"/>
    <n v="70"/>
    <x v="6"/>
    <x v="1"/>
    <x v="1"/>
    <x v="1"/>
    <x v="0"/>
    <m/>
    <n v="1450"/>
    <n v="20.714285714285715"/>
    <n v="725"/>
    <s v="Alquiler"/>
    <s v="Noroeste"/>
  </r>
  <r>
    <s v="Piso en paseo de Federico Melchor810"/>
    <x v="0"/>
    <n v="1300"/>
    <x v="4"/>
    <n v="90"/>
    <x v="6"/>
    <x v="1"/>
    <x v="1"/>
    <x v="1"/>
    <x v="0"/>
    <m/>
    <n v="1300"/>
    <n v="14.444444444444445"/>
    <n v="433.33333333333331"/>
    <s v="Alquiler"/>
    <s v="Sur"/>
  </r>
  <r>
    <s v="Piso en San José - Buenos Aires811"/>
    <x v="0"/>
    <n v="800"/>
    <x v="7"/>
    <n v="93"/>
    <x v="6"/>
    <x v="1"/>
    <x v="1"/>
    <x v="1"/>
    <x v="0"/>
    <m/>
    <n v="800"/>
    <n v="8.6021505376344081"/>
    <n v="800"/>
    <s v="Alquiler"/>
    <s v="Sur"/>
  </r>
  <r>
    <s v="Piso en Mojadillas - Parque de las Infantas - El Paraiso812"/>
    <x v="0"/>
    <n v="625"/>
    <x v="6"/>
    <n v="55"/>
    <x v="6"/>
    <x v="1"/>
    <x v="2"/>
    <x v="1"/>
    <x v="0"/>
    <m/>
    <n v="625"/>
    <n v="11.363636363636363"/>
    <n v="312.5"/>
    <s v="Alquiler"/>
    <s v="Noroeste"/>
  </r>
  <r>
    <s v="Piso en calle Menorca813"/>
    <x v="0"/>
    <n v="1895"/>
    <x v="6"/>
    <n v="115"/>
    <x v="13"/>
    <x v="1"/>
    <x v="1"/>
    <x v="1"/>
    <x v="0"/>
    <m/>
    <n v="1895"/>
    <n v="16.478260869565219"/>
    <n v="947.5"/>
    <s v="Alquiler"/>
    <s v="Noroeste"/>
  </r>
  <r>
    <s v="Dúplex en A-1814"/>
    <x v="0"/>
    <n v="1500"/>
    <x v="6"/>
    <n v="61"/>
    <x v="2"/>
    <x v="1"/>
    <x v="1"/>
    <x v="2"/>
    <x v="0"/>
    <m/>
    <n v="1500"/>
    <n v="24.590163934426229"/>
    <n v="750"/>
    <s v="Alquiler"/>
    <s v="Norte"/>
  </r>
  <r>
    <s v="Dúplex en calle de Cantabria815"/>
    <x v="0"/>
    <n v="1500"/>
    <x v="6"/>
    <n v="61"/>
    <x v="2"/>
    <x v="1"/>
    <x v="1"/>
    <x v="2"/>
    <x v="0"/>
    <m/>
    <n v="1500"/>
    <n v="24.590163934426229"/>
    <n v="750"/>
    <s v="Alquiler"/>
    <s v="Norte"/>
  </r>
  <r>
    <s v="Piso en calle Escaño816"/>
    <x v="0"/>
    <n v="1200"/>
    <x v="4"/>
    <n v="105"/>
    <x v="2"/>
    <x v="1"/>
    <x v="2"/>
    <x v="2"/>
    <x v="0"/>
    <m/>
    <n v="1200"/>
    <n v="11.428571428571429"/>
    <n v="400"/>
    <s v="Alquiler"/>
    <s v="Sur"/>
  </r>
  <r>
    <s v="Dúplex en calle Miguel López de Legazpi817"/>
    <x v="0"/>
    <n v="2250"/>
    <x v="4"/>
    <n v="121"/>
    <x v="3"/>
    <x v="1"/>
    <x v="1"/>
    <x v="2"/>
    <x v="0"/>
    <m/>
    <n v="2250"/>
    <n v="18.595041322314049"/>
    <n v="750"/>
    <s v="Alquiler"/>
    <s v="Noroeste"/>
  </r>
  <r>
    <s v="Piso en calle de Alcalá818"/>
    <x v="0"/>
    <n v="1700"/>
    <x v="4"/>
    <n v="118"/>
    <x v="3"/>
    <x v="1"/>
    <x v="1"/>
    <x v="2"/>
    <x v="0"/>
    <m/>
    <n v="1700"/>
    <n v="14.40677966101695"/>
    <n v="566.66666666666663"/>
    <s v="Alquiler"/>
    <s v="Ciudad"/>
  </r>
  <r>
    <s v="Piso en calle Estocolmo819"/>
    <x v="0"/>
    <n v="1099"/>
    <x v="6"/>
    <n v="73"/>
    <x v="3"/>
    <x v="1"/>
    <x v="1"/>
    <x v="2"/>
    <x v="0"/>
    <m/>
    <n v="1099"/>
    <n v="15.054794520547945"/>
    <n v="549.5"/>
    <s v="Alquiler"/>
    <s v="Sur"/>
  </r>
  <r>
    <s v="Piso en calle de Villafranca820"/>
    <x v="0"/>
    <n v="1150"/>
    <x v="7"/>
    <n v="50"/>
    <x v="4"/>
    <x v="1"/>
    <x v="1"/>
    <x v="2"/>
    <x v="0"/>
    <m/>
    <n v="1150"/>
    <n v="23"/>
    <n v="1150"/>
    <s v="Alquiler"/>
    <s v="Ciudad"/>
  </r>
  <r>
    <s v="Ático en calle de Isabel Colbrand821"/>
    <x v="0"/>
    <n v="1100"/>
    <x v="7"/>
    <n v="50"/>
    <x v="5"/>
    <x v="1"/>
    <x v="1"/>
    <x v="2"/>
    <x v="0"/>
    <m/>
    <n v="1100"/>
    <n v="22"/>
    <n v="1100"/>
    <s v="Alquiler"/>
    <s v="Ciudad"/>
  </r>
  <r>
    <s v="Piso en calle Alfonso VI822"/>
    <x v="0"/>
    <n v="1025"/>
    <x v="7"/>
    <n v="45"/>
    <x v="7"/>
    <x v="1"/>
    <x v="1"/>
    <x v="2"/>
    <x v="0"/>
    <m/>
    <n v="1025"/>
    <n v="22.777777777777779"/>
    <n v="1025"/>
    <s v="Alquiler"/>
    <s v="Sur"/>
  </r>
  <r>
    <s v="Piso en calle Higuera823"/>
    <x v="0"/>
    <n v="1700"/>
    <x v="6"/>
    <n v="109"/>
    <x v="6"/>
    <x v="1"/>
    <x v="1"/>
    <x v="2"/>
    <x v="0"/>
    <m/>
    <n v="1700"/>
    <n v="15.596330275229358"/>
    <n v="850"/>
    <s v="Alquiler"/>
    <s v="Noroeste"/>
  </r>
  <r>
    <s v="Piso en avenida Blas Infante/ 2"/>
    <x v="1"/>
    <n v="650"/>
    <x v="6"/>
    <n v="106"/>
    <x v="3"/>
    <x v="1"/>
    <x v="1"/>
    <x v="1"/>
    <x v="1"/>
    <m/>
    <n v="650"/>
    <n v="6.132075471698113"/>
    <n v="325"/>
    <s v="Alquiler"/>
    <m/>
  </r>
  <r>
    <s v="Piso en avenida de América/ Urb. Marina del Carmen"/>
    <x v="1"/>
    <n v="750"/>
    <x v="4"/>
    <n v="90"/>
    <x v="3"/>
    <x v="1"/>
    <x v="1"/>
    <x v="1"/>
    <x v="1"/>
    <m/>
    <n v="750"/>
    <n v="8.3333333333333339"/>
    <n v="250"/>
    <s v="Alquiler"/>
    <m/>
  </r>
  <r>
    <s v="Piso en calle Comandante Gómez Ortega/ 37"/>
    <x v="1"/>
    <n v="750"/>
    <x v="6"/>
    <n v="70"/>
    <x v="2"/>
    <x v="1"/>
    <x v="1"/>
    <x v="1"/>
    <x v="1"/>
    <m/>
    <n v="750"/>
    <n v="10.714285714285714"/>
    <n v="375"/>
    <s v="Alquiler"/>
    <m/>
  </r>
  <r>
    <s v="Piso en calle Comandante Gómez Ortega/ 37"/>
    <x v="1"/>
    <n v="650"/>
    <x v="7"/>
    <n v="53"/>
    <x v="3"/>
    <x v="1"/>
    <x v="1"/>
    <x v="1"/>
    <x v="1"/>
    <m/>
    <n v="650"/>
    <n v="12.264150943396226"/>
    <n v="650"/>
    <s v="Alquiler"/>
    <m/>
  </r>
  <r>
    <s v="Piso en calle María Auxiliadora/ 6"/>
    <x v="1"/>
    <n v="800"/>
    <x v="4"/>
    <n v="81"/>
    <x v="4"/>
    <x v="1"/>
    <x v="1"/>
    <x v="1"/>
    <x v="1"/>
    <m/>
    <n v="800"/>
    <n v="9.8765432098765427"/>
    <n v="266.66666666666669"/>
    <s v="Alquiler"/>
    <m/>
  </r>
  <r>
    <s v="Piso en calle Misioneras Concepcionistas/ s/n"/>
    <x v="1"/>
    <n v="550"/>
    <x v="7"/>
    <n v="65"/>
    <x v="6"/>
    <x v="1"/>
    <x v="1"/>
    <x v="1"/>
    <x v="1"/>
    <m/>
    <n v="550"/>
    <n v="8.4615384615384617"/>
    <n v="550"/>
    <s v="Alquiler"/>
    <m/>
  </r>
  <r>
    <s v="Piso en calle Oporto/ s/n"/>
    <x v="1"/>
    <n v="600"/>
    <x v="7"/>
    <n v="65"/>
    <x v="14"/>
    <x v="1"/>
    <x v="1"/>
    <x v="1"/>
    <x v="1"/>
    <m/>
    <n v="600"/>
    <n v="9.2307692307692299"/>
    <n v="600"/>
    <s v="Alquiler"/>
    <m/>
  </r>
  <r>
    <s v="Piso en calle San Antonio/ 24"/>
    <x v="1"/>
    <n v="550"/>
    <x v="7"/>
    <n v="59"/>
    <x v="2"/>
    <x v="1"/>
    <x v="2"/>
    <x v="1"/>
    <x v="1"/>
    <m/>
    <n v="550"/>
    <n v="9.3220338983050848"/>
    <n v="550"/>
    <s v="Alquiler"/>
    <m/>
  </r>
  <r>
    <s v="Piso en Centro/ Algeciras"/>
    <x v="1"/>
    <n v="625"/>
    <x v="7"/>
    <n v="60"/>
    <x v="8"/>
    <x v="1"/>
    <x v="1"/>
    <x v="1"/>
    <x v="1"/>
    <m/>
    <n v="625"/>
    <n v="10.416666666666666"/>
    <n v="625"/>
    <s v="Alquiler"/>
    <m/>
  </r>
  <r>
    <s v="Piso en Centro/ Algeciras"/>
    <x v="1"/>
    <n v="1200"/>
    <x v="2"/>
    <n v="145"/>
    <x v="3"/>
    <x v="1"/>
    <x v="1"/>
    <x v="1"/>
    <x v="1"/>
    <m/>
    <n v="1200"/>
    <n v="8.2758620689655178"/>
    <n v="300"/>
    <s v="Alquiler"/>
    <m/>
  </r>
  <r>
    <s v="Piso en Centro/ Algeciras"/>
    <x v="1"/>
    <n v="600"/>
    <x v="7"/>
    <n v="55"/>
    <x v="6"/>
    <x v="1"/>
    <x v="2"/>
    <x v="1"/>
    <x v="1"/>
    <m/>
    <n v="600"/>
    <n v="10.909090909090908"/>
    <n v="600"/>
    <s v="Alquiler"/>
    <m/>
  </r>
  <r>
    <s v="Piso en Mariana De Pineda/ s/n"/>
    <x v="1"/>
    <n v="700"/>
    <x v="6"/>
    <n v="85"/>
    <x v="2"/>
    <x v="1"/>
    <x v="1"/>
    <x v="1"/>
    <x v="1"/>
    <m/>
    <n v="700"/>
    <n v="8.235294117647058"/>
    <n v="350"/>
    <s v="Alquiler"/>
    <m/>
  </r>
  <r>
    <s v="Piso en plaza alta/ 2"/>
    <x v="1"/>
    <n v="700"/>
    <x v="6"/>
    <n v="70"/>
    <x v="2"/>
    <x v="1"/>
    <x v="1"/>
    <x v="2"/>
    <x v="1"/>
    <m/>
    <n v="700"/>
    <n v="10"/>
    <n v="350"/>
    <s v="Alquiler"/>
    <m/>
  </r>
  <r>
    <s v="Piso en Puerta Europa-Virgen de la Palma-Estación/ Algeciras"/>
    <x v="1"/>
    <n v="700"/>
    <x v="4"/>
    <n v="70"/>
    <x v="8"/>
    <x v="1"/>
    <x v="2"/>
    <x v="1"/>
    <x v="1"/>
    <m/>
    <n v="700"/>
    <n v="10"/>
    <n v="233.33333333333334"/>
    <s v="Alquiler"/>
    <m/>
  </r>
  <r>
    <s v="Piso en Urb. Las Colinas/ 8"/>
    <x v="1"/>
    <n v="520"/>
    <x v="4"/>
    <n v="86"/>
    <x v="4"/>
    <x v="1"/>
    <x v="2"/>
    <x v="1"/>
    <x v="1"/>
    <m/>
    <n v="520"/>
    <n v="6.0465116279069768"/>
    <n v="173.33333333333334"/>
    <s v="Alquiler"/>
    <m/>
  </r>
  <r>
    <s v="Dúplex en carretera de Carmona49"/>
    <x v="2"/>
    <n v="875"/>
    <x v="6"/>
    <n v="85"/>
    <x v="10"/>
    <x v="1"/>
    <x v="1"/>
    <x v="1"/>
    <x v="1"/>
    <m/>
    <n v="875"/>
    <n v="10.294117647058824"/>
    <n v="437.5"/>
    <s v="Alquiler"/>
    <s v="Ciudad"/>
  </r>
  <r>
    <s v="Piso en Feria51"/>
    <x v="2"/>
    <n v="900"/>
    <x v="7"/>
    <n v="80"/>
    <x v="10"/>
    <x v="1"/>
    <x v="1"/>
    <x v="1"/>
    <x v="1"/>
    <m/>
    <n v="900"/>
    <n v="11.25"/>
    <n v="900"/>
    <s v="Alquiler"/>
    <s v="Ciudad"/>
  </r>
  <r>
    <s v="Piso en San Vicente de Paul52"/>
    <x v="2"/>
    <n v="1480"/>
    <x v="2"/>
    <n v="125"/>
    <x v="10"/>
    <x v="1"/>
    <x v="2"/>
    <x v="1"/>
    <x v="1"/>
    <m/>
    <n v="1480"/>
    <n v="11.84"/>
    <n v="370"/>
    <s v="Alquiler"/>
    <s v="Ciudad"/>
  </r>
  <r>
    <s v="Piso en calle Doctor Escobar Delmás67"/>
    <x v="2"/>
    <n v="1800"/>
    <x v="2"/>
    <n v="100"/>
    <x v="6"/>
    <x v="1"/>
    <x v="1"/>
    <x v="1"/>
    <x v="1"/>
    <m/>
    <n v="1800"/>
    <n v="18"/>
    <n v="450"/>
    <s v="Alquiler"/>
    <s v="Ciudad"/>
  </r>
  <r>
    <s v="Piso en Ciudad Jardín69"/>
    <x v="2"/>
    <n v="780"/>
    <x v="7"/>
    <n v="60"/>
    <x v="6"/>
    <x v="1"/>
    <x v="1"/>
    <x v="1"/>
    <x v="1"/>
    <m/>
    <n v="780"/>
    <n v="13"/>
    <n v="780"/>
    <s v="Alquiler"/>
    <s v="Ciudad"/>
  </r>
  <r>
    <s v="Piso en calle María Auxiliadora71"/>
    <x v="2"/>
    <n v="1200"/>
    <x v="4"/>
    <n v="100"/>
    <x v="6"/>
    <x v="1"/>
    <x v="1"/>
    <x v="1"/>
    <x v="1"/>
    <m/>
    <n v="1200"/>
    <n v="12"/>
    <n v="400"/>
    <s v="Alquiler"/>
    <s v="Ciudad"/>
  </r>
  <r>
    <s v="Piso en calle Madrid74"/>
    <x v="2"/>
    <n v="500"/>
    <x v="7"/>
    <n v="50"/>
    <x v="6"/>
    <x v="1"/>
    <x v="2"/>
    <x v="1"/>
    <x v="1"/>
    <m/>
    <n v="500"/>
    <n v="10"/>
    <n v="500"/>
    <s v="Alquiler"/>
    <s v="Aljarafe"/>
  </r>
  <r>
    <s v="Estudio en camino Jerónimo75"/>
    <x v="2"/>
    <n v="650"/>
    <x v="7"/>
    <n v="50"/>
    <x v="6"/>
    <x v="1"/>
    <x v="2"/>
    <x v="1"/>
    <x v="1"/>
    <m/>
    <n v="650"/>
    <n v="13"/>
    <n v="650"/>
    <s v="Alquiler"/>
    <s v="Aljarafe"/>
  </r>
  <r>
    <s v="Piso en calle Sor Petra78"/>
    <x v="2"/>
    <n v="750"/>
    <x v="7"/>
    <n v="65"/>
    <x v="6"/>
    <x v="1"/>
    <x v="2"/>
    <x v="1"/>
    <x v="1"/>
    <m/>
    <n v="750"/>
    <n v="11.538461538461538"/>
    <n v="750"/>
    <s v="Alquiler"/>
    <s v="Area Metropolitana"/>
  </r>
  <r>
    <s v="Piso en calle Juan Bernal79"/>
    <x v="2"/>
    <n v="800"/>
    <x v="7"/>
    <n v="55"/>
    <x v="6"/>
    <x v="1"/>
    <x v="2"/>
    <x v="1"/>
    <x v="1"/>
    <m/>
    <n v="800"/>
    <n v="14.545454545454545"/>
    <n v="800"/>
    <s v="Alquiler"/>
    <s v="Ciudad"/>
  </r>
  <r>
    <s v="Piso en San Pablo80"/>
    <x v="2"/>
    <n v="900"/>
    <x v="4"/>
    <n v="59"/>
    <x v="6"/>
    <x v="1"/>
    <x v="2"/>
    <x v="1"/>
    <x v="1"/>
    <m/>
    <n v="900"/>
    <n v="15.254237288135593"/>
    <n v="300"/>
    <s v="Alquiler"/>
    <s v="Ciudad"/>
  </r>
  <r>
    <s v="Piso en calle Torres Farfán81"/>
    <x v="2"/>
    <n v="750"/>
    <x v="6"/>
    <n v="50"/>
    <x v="6"/>
    <x v="1"/>
    <x v="2"/>
    <x v="1"/>
    <x v="1"/>
    <m/>
    <n v="750"/>
    <n v="15"/>
    <n v="375"/>
    <s v="Alquiler"/>
    <s v="Ciudad"/>
  </r>
  <r>
    <s v="Piso en calle guerrita82"/>
    <x v="2"/>
    <n v="700"/>
    <x v="6"/>
    <n v="57"/>
    <x v="6"/>
    <x v="1"/>
    <x v="2"/>
    <x v="1"/>
    <x v="1"/>
    <m/>
    <n v="700"/>
    <n v="12.280701754385966"/>
    <n v="350"/>
    <s v="Alquiler"/>
    <s v="Ciudad"/>
  </r>
  <r>
    <s v="Piso en calle Hombre de Piedra84"/>
    <x v="2"/>
    <n v="695"/>
    <x v="7"/>
    <n v="41"/>
    <x v="6"/>
    <x v="1"/>
    <x v="2"/>
    <x v="1"/>
    <x v="1"/>
    <m/>
    <n v="695"/>
    <n v="16.951219512195124"/>
    <n v="695"/>
    <s v="Alquiler"/>
    <s v="Ciudad"/>
  </r>
  <r>
    <s v="Piso en calle Miño86"/>
    <x v="2"/>
    <n v="1575"/>
    <x v="4"/>
    <n v="90"/>
    <x v="6"/>
    <x v="1"/>
    <x v="2"/>
    <x v="1"/>
    <x v="1"/>
    <m/>
    <n v="1575"/>
    <n v="17.5"/>
    <n v="525"/>
    <s v="Alquiler"/>
    <s v="Ciudad"/>
  </r>
  <r>
    <s v="Piso en calle Virgen de la Cinta88"/>
    <x v="2"/>
    <n v="900"/>
    <x v="7"/>
    <n v="52"/>
    <x v="9"/>
    <x v="1"/>
    <x v="1"/>
    <x v="1"/>
    <x v="1"/>
    <m/>
    <n v="900"/>
    <n v="17.307692307692307"/>
    <n v="900"/>
    <s v="Alquiler"/>
    <s v="Ciudad"/>
  </r>
  <r>
    <s v="Piso en C/Santander90"/>
    <x v="2"/>
    <n v="650"/>
    <x v="6"/>
    <n v="47"/>
    <x v="7"/>
    <x v="1"/>
    <x v="1"/>
    <x v="1"/>
    <x v="1"/>
    <m/>
    <n v="650"/>
    <n v="13.829787234042554"/>
    <n v="325"/>
    <s v="Alquiler"/>
    <s v="Aljarafe"/>
  </r>
  <r>
    <s v="Piso en Entrenúcleos93"/>
    <x v="2"/>
    <n v="1000"/>
    <x v="4"/>
    <n v="103"/>
    <x v="7"/>
    <x v="1"/>
    <x v="1"/>
    <x v="1"/>
    <x v="1"/>
    <m/>
    <n v="1000"/>
    <n v="9.7087378640776691"/>
    <n v="333.33333333333331"/>
    <s v="Alquiler"/>
    <s v="Area Metropolitana"/>
  </r>
  <r>
    <s v="Piso en calle Periodista Ramón Resa105"/>
    <x v="2"/>
    <n v="850"/>
    <x v="7"/>
    <n v="64"/>
    <x v="5"/>
    <x v="1"/>
    <x v="1"/>
    <x v="1"/>
    <x v="1"/>
    <m/>
    <n v="850"/>
    <n v="13.28125"/>
    <n v="850"/>
    <s v="Alquiler"/>
    <s v="Ciudad"/>
  </r>
  <r>
    <s v="Piso en Santa Cruz - Alfalfa107"/>
    <x v="2"/>
    <n v="3500"/>
    <x v="4"/>
    <n v="128"/>
    <x v="5"/>
    <x v="1"/>
    <x v="1"/>
    <x v="1"/>
    <x v="1"/>
    <m/>
    <n v="3500"/>
    <n v="27.34375"/>
    <n v="1166.6666666666667"/>
    <s v="Alquiler"/>
    <s v="Ciudad"/>
  </r>
  <r>
    <s v="Piso en avenida Eduardo Dato108"/>
    <x v="2"/>
    <n v="900"/>
    <x v="7"/>
    <n v="55"/>
    <x v="5"/>
    <x v="1"/>
    <x v="1"/>
    <x v="1"/>
    <x v="1"/>
    <m/>
    <n v="900"/>
    <n v="16.363636363636363"/>
    <n v="900"/>
    <s v="Alquiler"/>
    <s v="Ciudad"/>
  </r>
  <r>
    <s v="Piso en avenida de la Constitución109"/>
    <x v="2"/>
    <n v="6000"/>
    <x v="4"/>
    <n v="150"/>
    <x v="5"/>
    <x v="1"/>
    <x v="1"/>
    <x v="1"/>
    <x v="1"/>
    <m/>
    <n v="6000"/>
    <n v="40"/>
    <n v="2000"/>
    <s v="Alquiler"/>
    <s v="Ciudad"/>
  </r>
  <r>
    <s v="Piso en San Pablo110"/>
    <x v="2"/>
    <n v="1000"/>
    <x v="4"/>
    <n v="104"/>
    <x v="5"/>
    <x v="1"/>
    <x v="1"/>
    <x v="1"/>
    <x v="1"/>
    <m/>
    <n v="1000"/>
    <n v="9.615384615384615"/>
    <n v="333.33333333333331"/>
    <s v="Alquiler"/>
    <s v="Ciudad"/>
  </r>
  <r>
    <s v="Piso en calle Cueva de Menga122"/>
    <x v="2"/>
    <n v="1000"/>
    <x v="2"/>
    <n v="125"/>
    <x v="8"/>
    <x v="1"/>
    <x v="1"/>
    <x v="1"/>
    <x v="1"/>
    <m/>
    <n v="1000"/>
    <n v="8"/>
    <n v="250"/>
    <s v="Alquiler"/>
    <s v="Ciudad"/>
  </r>
  <r>
    <s v="Piso en calle Feria123"/>
    <x v="2"/>
    <n v="1200"/>
    <x v="2"/>
    <n v="120"/>
    <x v="8"/>
    <x v="1"/>
    <x v="1"/>
    <x v="1"/>
    <x v="1"/>
    <m/>
    <n v="1200"/>
    <n v="10"/>
    <n v="300"/>
    <s v="Alquiler"/>
    <s v="Ciudad"/>
  </r>
  <r>
    <s v="Piso en calle Tambre125"/>
    <x v="2"/>
    <n v="1800"/>
    <x v="2"/>
    <n v="70"/>
    <x v="8"/>
    <x v="1"/>
    <x v="2"/>
    <x v="1"/>
    <x v="1"/>
    <m/>
    <n v="1800"/>
    <n v="25.714285714285715"/>
    <n v="450"/>
    <s v="Alquiler"/>
    <s v="Ciudad"/>
  </r>
  <r>
    <s v="Piso en plaza de los Duendes de Sevilla126"/>
    <x v="2"/>
    <n v="780"/>
    <x v="4"/>
    <n v="60"/>
    <x v="8"/>
    <x v="1"/>
    <x v="2"/>
    <x v="1"/>
    <x v="1"/>
    <m/>
    <n v="780"/>
    <n v="13"/>
    <n v="260"/>
    <s v="Alquiler"/>
    <s v="Ciudad"/>
  </r>
  <r>
    <s v="Piso en San Alonso Orozco127"/>
    <x v="2"/>
    <n v="1300"/>
    <x v="2"/>
    <n v="120"/>
    <x v="8"/>
    <x v="1"/>
    <x v="1"/>
    <x v="1"/>
    <x v="1"/>
    <m/>
    <n v="1300"/>
    <n v="10.833333333333334"/>
    <n v="325"/>
    <s v="Alquiler"/>
    <s v="Ciudad"/>
  </r>
  <r>
    <s v="Piso en calle Antonio Filpo Rojas129"/>
    <x v="2"/>
    <n v="1300"/>
    <x v="6"/>
    <n v="70"/>
    <x v="8"/>
    <x v="1"/>
    <x v="1"/>
    <x v="1"/>
    <x v="1"/>
    <m/>
    <n v="1300"/>
    <n v="18.571428571428573"/>
    <n v="650"/>
    <s v="Alquiler"/>
    <s v="Ciudad"/>
  </r>
  <r>
    <s v="Piso en plaza de los Duendes de Sevilla131"/>
    <x v="2"/>
    <n v="780"/>
    <x v="4"/>
    <n v="60"/>
    <x v="8"/>
    <x v="1"/>
    <x v="2"/>
    <x v="1"/>
    <x v="1"/>
    <m/>
    <n v="780"/>
    <n v="13"/>
    <n v="260"/>
    <s v="Alquiler"/>
    <s v="Ciudad"/>
  </r>
  <r>
    <s v="Piso en Hermanas Mirabal133"/>
    <x v="2"/>
    <n v="700"/>
    <x v="6"/>
    <n v="75"/>
    <x v="4"/>
    <x v="1"/>
    <x v="1"/>
    <x v="1"/>
    <x v="1"/>
    <m/>
    <n v="700"/>
    <n v="9.3333333333333339"/>
    <n v="350"/>
    <s v="Alquiler"/>
    <s v="Aljarafe"/>
  </r>
  <r>
    <s v="Piso en Felipe II - Bueno Monreal142"/>
    <x v="2"/>
    <n v="675"/>
    <x v="6"/>
    <n v="60"/>
    <x v="4"/>
    <x v="1"/>
    <x v="2"/>
    <x v="1"/>
    <x v="1"/>
    <m/>
    <n v="675"/>
    <n v="11.25"/>
    <n v="337.5"/>
    <s v="Alquiler"/>
    <s v="Ciudad"/>
  </r>
  <r>
    <s v="Piso en Emilio Lemos143"/>
    <x v="2"/>
    <n v="850"/>
    <x v="6"/>
    <n v="79"/>
    <x v="4"/>
    <x v="1"/>
    <x v="1"/>
    <x v="1"/>
    <x v="1"/>
    <m/>
    <n v="850"/>
    <n v="10.759493670886076"/>
    <n v="425"/>
    <s v="Alquiler"/>
    <s v="Ciudad"/>
  </r>
  <r>
    <s v="Piso en calle Teodosio144"/>
    <x v="2"/>
    <n v="1300"/>
    <x v="4"/>
    <n v="90"/>
    <x v="4"/>
    <x v="1"/>
    <x v="2"/>
    <x v="1"/>
    <x v="1"/>
    <m/>
    <n v="1300"/>
    <n v="14.444444444444445"/>
    <n v="433.33333333333331"/>
    <s v="Alquiler"/>
    <s v="Ciudad"/>
  </r>
  <r>
    <s v="Piso en Bellavista145"/>
    <x v="2"/>
    <n v="600"/>
    <x v="7"/>
    <n v="60"/>
    <x v="4"/>
    <x v="1"/>
    <x v="2"/>
    <x v="1"/>
    <x v="1"/>
    <m/>
    <n v="600"/>
    <n v="10"/>
    <n v="600"/>
    <s v="Alquiler"/>
    <s v="Ciudad"/>
  </r>
  <r>
    <s v="Piso en calle Rico Cejudo146"/>
    <x v="2"/>
    <n v="780"/>
    <x v="6"/>
    <n v="60"/>
    <x v="4"/>
    <x v="1"/>
    <x v="1"/>
    <x v="1"/>
    <x v="1"/>
    <m/>
    <n v="780"/>
    <n v="13"/>
    <n v="390"/>
    <s v="Alquiler"/>
    <s v="Ciudad"/>
  </r>
  <r>
    <s v="Piso en Ramón de Carranza - Madre Rafols147"/>
    <x v="2"/>
    <n v="1300"/>
    <x v="6"/>
    <n v="80"/>
    <x v="4"/>
    <x v="1"/>
    <x v="1"/>
    <x v="1"/>
    <x v="1"/>
    <m/>
    <n v="1300"/>
    <n v="16.25"/>
    <n v="650"/>
    <s v="Alquiler"/>
    <s v="Ciudad"/>
  </r>
  <r>
    <s v="Piso en plaza de los Zurradores150"/>
    <x v="2"/>
    <n v="1990"/>
    <x v="4"/>
    <n v="80"/>
    <x v="4"/>
    <x v="1"/>
    <x v="2"/>
    <x v="1"/>
    <x v="1"/>
    <m/>
    <n v="1990"/>
    <n v="24.875"/>
    <n v="663.33333333333337"/>
    <s v="Alquiler"/>
    <s v="Ciudad"/>
  </r>
  <r>
    <s v="Piso en calle Juan de Ledesma151"/>
    <x v="2"/>
    <n v="900"/>
    <x v="6"/>
    <n v="71"/>
    <x v="4"/>
    <x v="1"/>
    <x v="1"/>
    <x v="1"/>
    <x v="1"/>
    <m/>
    <n v="900"/>
    <n v="12.67605633802817"/>
    <n v="450"/>
    <s v="Alquiler"/>
    <s v="Ciudad"/>
  </r>
  <r>
    <s v="Piso en Castilleja de la Cuesta154"/>
    <x v="2"/>
    <n v="850"/>
    <x v="4"/>
    <n v="112"/>
    <x v="3"/>
    <x v="1"/>
    <x v="2"/>
    <x v="1"/>
    <x v="1"/>
    <m/>
    <n v="850"/>
    <n v="7.5892857142857144"/>
    <n v="283.33333333333331"/>
    <s v="Alquiler"/>
    <s v="Aljarafe"/>
  </r>
  <r>
    <s v="Piso en avenida del Aljarafe156"/>
    <x v="2"/>
    <n v="700"/>
    <x v="6"/>
    <n v="69"/>
    <x v="3"/>
    <x v="1"/>
    <x v="1"/>
    <x v="1"/>
    <x v="1"/>
    <m/>
    <n v="700"/>
    <n v="10.144927536231885"/>
    <n v="350"/>
    <s v="Alquiler"/>
    <s v="Aljarafe"/>
  </r>
  <r>
    <s v="Piso en calle Turia157"/>
    <x v="2"/>
    <n v="780"/>
    <x v="6"/>
    <n v="60"/>
    <x v="3"/>
    <x v="1"/>
    <x v="1"/>
    <x v="1"/>
    <x v="1"/>
    <m/>
    <n v="780"/>
    <n v="13"/>
    <n v="390"/>
    <s v="Alquiler"/>
    <s v="Aljarafe"/>
  </r>
  <r>
    <s v="Piso en calle Toledo158"/>
    <x v="2"/>
    <n v="575"/>
    <x v="6"/>
    <n v="56"/>
    <x v="3"/>
    <x v="1"/>
    <x v="2"/>
    <x v="1"/>
    <x v="1"/>
    <m/>
    <n v="575"/>
    <n v="10.267857142857142"/>
    <n v="287.5"/>
    <s v="Alquiler"/>
    <s v="Aljarafe"/>
  </r>
  <r>
    <s v="Piso en calle Marquesa Viuda del Saltillo159"/>
    <x v="2"/>
    <n v="650"/>
    <x v="4"/>
    <n v="90"/>
    <x v="3"/>
    <x v="1"/>
    <x v="2"/>
    <x v="1"/>
    <x v="1"/>
    <m/>
    <n v="650"/>
    <n v="7.2222222222222223"/>
    <n v="216.66666666666666"/>
    <s v="Alquiler"/>
    <s v="Aljarafe"/>
  </r>
  <r>
    <s v="Piso en calle Virgen de los Dolores168"/>
    <x v="2"/>
    <n v="900"/>
    <x v="4"/>
    <n v="100"/>
    <x v="3"/>
    <x v="1"/>
    <x v="2"/>
    <x v="1"/>
    <x v="1"/>
    <m/>
    <n v="900"/>
    <n v="9"/>
    <n v="300"/>
    <s v="Alquiler"/>
    <s v="Aljarafe"/>
  </r>
  <r>
    <s v="Piso en calle José Payán169"/>
    <x v="2"/>
    <n v="625"/>
    <x v="7"/>
    <n v="50"/>
    <x v="3"/>
    <x v="1"/>
    <x v="1"/>
    <x v="1"/>
    <x v="1"/>
    <m/>
    <n v="625"/>
    <n v="12.5"/>
    <n v="625"/>
    <s v="Alquiler"/>
    <s v="Aljarafe"/>
  </r>
  <r>
    <s v="Piso en calle Esporlas174"/>
    <x v="2"/>
    <n v="690"/>
    <x v="4"/>
    <n v="80"/>
    <x v="3"/>
    <x v="1"/>
    <x v="2"/>
    <x v="1"/>
    <x v="1"/>
    <m/>
    <n v="690"/>
    <n v="8.625"/>
    <n v="230"/>
    <s v="Alquiler"/>
    <s v="Aljarafe"/>
  </r>
  <r>
    <s v="Piso en calle Arahal182"/>
    <x v="2"/>
    <n v="700"/>
    <x v="6"/>
    <n v="60"/>
    <x v="3"/>
    <x v="1"/>
    <x v="1"/>
    <x v="1"/>
    <x v="1"/>
    <m/>
    <n v="700"/>
    <n v="11.666666666666666"/>
    <n v="350"/>
    <s v="Alquiler"/>
    <s v="Area Metropolitana"/>
  </r>
  <r>
    <s v="Piso en calle Beatriz de Suabia183"/>
    <x v="2"/>
    <n v="880"/>
    <x v="6"/>
    <n v="54"/>
    <x v="3"/>
    <x v="1"/>
    <x v="2"/>
    <x v="1"/>
    <x v="1"/>
    <m/>
    <n v="880"/>
    <n v="16.296296296296298"/>
    <n v="440"/>
    <s v="Alquiler"/>
    <s v="Ciudad"/>
  </r>
  <r>
    <s v="Piso en calle San Benito184"/>
    <x v="2"/>
    <n v="750"/>
    <x v="6"/>
    <n v="65"/>
    <x v="3"/>
    <x v="1"/>
    <x v="2"/>
    <x v="1"/>
    <x v="1"/>
    <m/>
    <n v="750"/>
    <n v="11.538461538461538"/>
    <n v="375"/>
    <s v="Alquiler"/>
    <s v="Ciudad"/>
  </r>
  <r>
    <s v="Piso en calle Diego Puerta185"/>
    <x v="2"/>
    <n v="800"/>
    <x v="6"/>
    <n v="74"/>
    <x v="3"/>
    <x v="1"/>
    <x v="1"/>
    <x v="1"/>
    <x v="1"/>
    <m/>
    <n v="800"/>
    <n v="10.810810810810811"/>
    <n v="400"/>
    <s v="Alquiler"/>
    <s v="Ciudad"/>
  </r>
  <r>
    <s v="Piso en calle Beatriz de Suabia186"/>
    <x v="2"/>
    <n v="880"/>
    <x v="6"/>
    <n v="55"/>
    <x v="3"/>
    <x v="1"/>
    <x v="2"/>
    <x v="1"/>
    <x v="1"/>
    <m/>
    <n v="880"/>
    <n v="16"/>
    <n v="440"/>
    <s v="Alquiler"/>
    <s v="Ciudad"/>
  </r>
  <r>
    <s v="Piso en calle Puerto de Envalira187"/>
    <x v="2"/>
    <n v="780"/>
    <x v="6"/>
    <n v="70"/>
    <x v="3"/>
    <x v="1"/>
    <x v="2"/>
    <x v="1"/>
    <x v="1"/>
    <m/>
    <n v="780"/>
    <n v="11.142857142857142"/>
    <n v="390"/>
    <s v="Alquiler"/>
    <s v="Ciudad"/>
  </r>
  <r>
    <s v="Dúplex en calle Feria188"/>
    <x v="2"/>
    <n v="1200"/>
    <x v="6"/>
    <n v="82"/>
    <x v="3"/>
    <x v="1"/>
    <x v="2"/>
    <x v="1"/>
    <x v="1"/>
    <m/>
    <n v="1200"/>
    <n v="14.634146341463415"/>
    <n v="600"/>
    <s v="Alquiler"/>
    <s v="Ciudad"/>
  </r>
  <r>
    <s v="Piso en calle Rodrigo Caro190"/>
    <x v="2"/>
    <n v="1300"/>
    <x v="4"/>
    <n v="120"/>
    <x v="3"/>
    <x v="1"/>
    <x v="1"/>
    <x v="1"/>
    <x v="1"/>
    <m/>
    <n v="1300"/>
    <n v="10.833333333333334"/>
    <n v="433.33333333333331"/>
    <s v="Alquiler"/>
    <s v="Ciudad"/>
  </r>
  <r>
    <s v="Piso en calle Rodrigo de Triana191"/>
    <x v="2"/>
    <n v="850"/>
    <x v="6"/>
    <n v="46"/>
    <x v="3"/>
    <x v="1"/>
    <x v="2"/>
    <x v="1"/>
    <x v="1"/>
    <m/>
    <n v="850"/>
    <n v="18.478260869565219"/>
    <n v="425"/>
    <s v="Alquiler"/>
    <s v="Ciudad"/>
  </r>
  <r>
    <s v="Piso en calle Pagés del Corro192"/>
    <x v="2"/>
    <n v="1000"/>
    <x v="7"/>
    <n v="65"/>
    <x v="3"/>
    <x v="1"/>
    <x v="1"/>
    <x v="1"/>
    <x v="1"/>
    <m/>
    <n v="1000"/>
    <n v="15.384615384615385"/>
    <n v="1000"/>
    <s v="Alquiler"/>
    <s v="Ciudad"/>
  </r>
  <r>
    <s v="Piso en avenida de Bellavista193"/>
    <x v="2"/>
    <n v="750"/>
    <x v="4"/>
    <n v="79"/>
    <x v="3"/>
    <x v="1"/>
    <x v="2"/>
    <x v="1"/>
    <x v="1"/>
    <m/>
    <n v="750"/>
    <n v="9.4936708860759502"/>
    <n v="250"/>
    <s v="Alquiler"/>
    <s v="Ciudad"/>
  </r>
  <r>
    <s v="Piso en calle Rosario194"/>
    <x v="2"/>
    <n v="1390"/>
    <x v="6"/>
    <n v="125"/>
    <x v="3"/>
    <x v="1"/>
    <x v="1"/>
    <x v="1"/>
    <x v="1"/>
    <m/>
    <n v="1390"/>
    <n v="11.12"/>
    <n v="695"/>
    <s v="Alquiler"/>
    <s v="Ciudad"/>
  </r>
  <r>
    <s v="Piso en calle Farmaceutico Murillo Herrera195"/>
    <x v="2"/>
    <n v="1450"/>
    <x v="6"/>
    <n v="135"/>
    <x v="3"/>
    <x v="1"/>
    <x v="1"/>
    <x v="1"/>
    <x v="1"/>
    <m/>
    <n v="1450"/>
    <n v="10.74074074074074"/>
    <n v="725"/>
    <s v="Alquiler"/>
    <s v="Ciudad"/>
  </r>
  <r>
    <s v="Piso en Nervión196"/>
    <x v="2"/>
    <n v="1200"/>
    <x v="2"/>
    <n v="121"/>
    <x v="3"/>
    <x v="1"/>
    <x v="2"/>
    <x v="1"/>
    <x v="1"/>
    <m/>
    <n v="1200"/>
    <n v="9.9173553719008272"/>
    <n v="300"/>
    <s v="Alquiler"/>
    <s v="Ciudad"/>
  </r>
  <r>
    <s v="Piso en Arroyo - Santa Justa199"/>
    <x v="2"/>
    <n v="800"/>
    <x v="4"/>
    <n v="67"/>
    <x v="3"/>
    <x v="1"/>
    <x v="1"/>
    <x v="1"/>
    <x v="1"/>
    <m/>
    <n v="800"/>
    <n v="11.940298507462687"/>
    <n v="266.66666666666669"/>
    <s v="Alquiler"/>
    <s v="Ciudad"/>
  </r>
  <r>
    <s v="Piso en Santa Cruz - Alfalfa201"/>
    <x v="2"/>
    <n v="900"/>
    <x v="7"/>
    <n v="52"/>
    <x v="3"/>
    <x v="1"/>
    <x v="2"/>
    <x v="1"/>
    <x v="1"/>
    <m/>
    <n v="900"/>
    <n v="17.307692307692307"/>
    <n v="900"/>
    <s v="Alquiler"/>
    <s v="Ciudad"/>
  </r>
  <r>
    <s v="Piso en Gran Plaza - Marqués de Pickman - Ciudad Jardín202"/>
    <x v="2"/>
    <n v="1100"/>
    <x v="6"/>
    <n v="92"/>
    <x v="3"/>
    <x v="1"/>
    <x v="1"/>
    <x v="1"/>
    <x v="1"/>
    <m/>
    <n v="1100"/>
    <n v="11.956521739130435"/>
    <n v="550"/>
    <s v="Alquiler"/>
    <s v="Ciudad"/>
  </r>
  <r>
    <s v="Piso en Camas203"/>
    <x v="2"/>
    <n v="625"/>
    <x v="6"/>
    <n v="60"/>
    <x v="2"/>
    <x v="1"/>
    <x v="2"/>
    <x v="1"/>
    <x v="1"/>
    <m/>
    <n v="625"/>
    <n v="10.416666666666666"/>
    <n v="312.5"/>
    <s v="Alquiler"/>
    <s v="Aljarafe"/>
  </r>
  <r>
    <s v="Dúplex en avenida 28 Febrero204"/>
    <x v="2"/>
    <n v="650"/>
    <x v="6"/>
    <n v="80"/>
    <x v="2"/>
    <x v="1"/>
    <x v="2"/>
    <x v="1"/>
    <x v="1"/>
    <m/>
    <n v="650"/>
    <n v="8.125"/>
    <n v="325"/>
    <s v="Alquiler"/>
    <s v="Aljarafe"/>
  </r>
  <r>
    <s v="Piso en calle Constitución208"/>
    <x v="2"/>
    <n v="550"/>
    <x v="7"/>
    <n v="50"/>
    <x v="2"/>
    <x v="1"/>
    <x v="2"/>
    <x v="1"/>
    <x v="1"/>
    <m/>
    <n v="550"/>
    <n v="11"/>
    <n v="550"/>
    <s v="Alquiler"/>
    <s v="Aljarafe"/>
  </r>
  <r>
    <s v="Dúplex en calle Mascareta210"/>
    <x v="2"/>
    <n v="950"/>
    <x v="2"/>
    <n v="122"/>
    <x v="2"/>
    <x v="1"/>
    <x v="2"/>
    <x v="1"/>
    <x v="1"/>
    <m/>
    <n v="950"/>
    <n v="7.7868852459016393"/>
    <n v="237.5"/>
    <s v="Alquiler"/>
    <s v="Aljarafe"/>
  </r>
  <r>
    <s v="Piso en calle La Santa Maria214"/>
    <x v="2"/>
    <n v="900"/>
    <x v="6"/>
    <n v="77"/>
    <x v="2"/>
    <x v="1"/>
    <x v="1"/>
    <x v="1"/>
    <x v="1"/>
    <m/>
    <n v="900"/>
    <n v="11.688311688311689"/>
    <n v="450"/>
    <s v="Alquiler"/>
    <s v="Aljarafe"/>
  </r>
  <r>
    <s v="Piso en centro215"/>
    <x v="2"/>
    <n v="575"/>
    <x v="7"/>
    <n v="80"/>
    <x v="2"/>
    <x v="1"/>
    <x v="2"/>
    <x v="1"/>
    <x v="1"/>
    <m/>
    <n v="575"/>
    <n v="7.1875"/>
    <n v="575"/>
    <s v="Alquiler"/>
    <s v="Aljarafe"/>
  </r>
  <r>
    <s v="Piso en calle Tartessos216"/>
    <x v="2"/>
    <n v="550"/>
    <x v="7"/>
    <n v="60"/>
    <x v="2"/>
    <x v="1"/>
    <x v="2"/>
    <x v="1"/>
    <x v="1"/>
    <m/>
    <n v="550"/>
    <n v="9.1666666666666661"/>
    <n v="550"/>
    <s v="Alquiler"/>
    <s v="Aljarafe"/>
  </r>
  <r>
    <s v="Piso en Vista Azul - Consolación221"/>
    <x v="2"/>
    <n v="620"/>
    <x v="7"/>
    <n v="60"/>
    <x v="2"/>
    <x v="1"/>
    <x v="2"/>
    <x v="1"/>
    <x v="1"/>
    <m/>
    <n v="620"/>
    <n v="10.333333333333334"/>
    <n v="620"/>
    <s v="Alquiler"/>
    <s v="Area Metropolitana"/>
  </r>
  <r>
    <s v="Piso en Nuestra Señora de los Ángeles226"/>
    <x v="2"/>
    <n v="850"/>
    <x v="6"/>
    <n v="75"/>
    <x v="2"/>
    <x v="1"/>
    <x v="2"/>
    <x v="1"/>
    <x v="1"/>
    <m/>
    <n v="850"/>
    <n v="11.333333333333334"/>
    <n v="425"/>
    <s v="Alquiler"/>
    <s v="Ciudad"/>
  </r>
  <r>
    <s v="Piso en Bellavista227"/>
    <x v="2"/>
    <n v="700"/>
    <x v="7"/>
    <n v="50"/>
    <x v="2"/>
    <x v="1"/>
    <x v="2"/>
    <x v="1"/>
    <x v="1"/>
    <m/>
    <n v="700"/>
    <n v="14"/>
    <n v="700"/>
    <s v="Alquiler"/>
    <s v="Ciudad"/>
  </r>
  <r>
    <s v="Piso en plaza Square del Duque de la Victoria229"/>
    <x v="2"/>
    <n v="950"/>
    <x v="6"/>
    <n v="70"/>
    <x v="2"/>
    <x v="1"/>
    <x v="1"/>
    <x v="1"/>
    <x v="1"/>
    <m/>
    <n v="950"/>
    <n v="13.571428571428571"/>
    <n v="475"/>
    <s v="Alquiler"/>
    <s v="Ciudad"/>
  </r>
  <r>
    <s v="Piso en calle Beatriz de Suabia233"/>
    <x v="2"/>
    <n v="900"/>
    <x v="4"/>
    <n v="90"/>
    <x v="2"/>
    <x v="1"/>
    <x v="1"/>
    <x v="1"/>
    <x v="1"/>
    <m/>
    <n v="900"/>
    <n v="10"/>
    <n v="300"/>
    <s v="Alquiler"/>
    <s v="Ciudad"/>
  </r>
  <r>
    <s v="Piso en calle María Auxiliadora234"/>
    <x v="2"/>
    <n v="1200"/>
    <x v="4"/>
    <n v="85"/>
    <x v="2"/>
    <x v="1"/>
    <x v="1"/>
    <x v="1"/>
    <x v="1"/>
    <m/>
    <n v="1200"/>
    <n v="14.117647058823529"/>
    <n v="400"/>
    <s v="Alquiler"/>
    <s v="Ciudad"/>
  </r>
  <r>
    <s v="Piso en calle Matahacas237"/>
    <x v="2"/>
    <n v="900"/>
    <x v="7"/>
    <n v="60"/>
    <x v="2"/>
    <x v="1"/>
    <x v="1"/>
    <x v="1"/>
    <x v="1"/>
    <m/>
    <n v="900"/>
    <n v="15"/>
    <n v="900"/>
    <s v="Alquiler"/>
    <s v="Ciudad"/>
  </r>
  <r>
    <s v="Estudio en Encarnación-Las Setas238"/>
    <x v="2"/>
    <n v="575"/>
    <x v="7"/>
    <n v="45"/>
    <x v="2"/>
    <x v="1"/>
    <x v="1"/>
    <x v="1"/>
    <x v="1"/>
    <m/>
    <n v="575"/>
    <n v="12.777777777777779"/>
    <n v="575"/>
    <s v="Alquiler"/>
    <s v="Ciudad"/>
  </r>
  <r>
    <s v="Piso en avenida Doctor Fedriani239"/>
    <x v="2"/>
    <n v="890"/>
    <x v="6"/>
    <n v="76"/>
    <x v="2"/>
    <x v="1"/>
    <x v="2"/>
    <x v="1"/>
    <x v="1"/>
    <m/>
    <n v="890"/>
    <n v="11.710526315789474"/>
    <n v="445"/>
    <s v="Alquiler"/>
    <s v="Ciudad"/>
  </r>
  <r>
    <s v="Piso en calle Virgen de Luján241"/>
    <x v="2"/>
    <n v="1500"/>
    <x v="4"/>
    <n v="120"/>
    <x v="2"/>
    <x v="1"/>
    <x v="1"/>
    <x v="1"/>
    <x v="1"/>
    <m/>
    <n v="1500"/>
    <n v="12.5"/>
    <n v="500"/>
    <s v="Alquiler"/>
    <s v="Ciudad"/>
  </r>
  <r>
    <s v="Piso en calle Alberche242"/>
    <x v="2"/>
    <n v="1600"/>
    <x v="2"/>
    <n v="115"/>
    <x v="2"/>
    <x v="1"/>
    <x v="1"/>
    <x v="1"/>
    <x v="1"/>
    <m/>
    <n v="1600"/>
    <n v="13.913043478260869"/>
    <n v="400"/>
    <s v="Alquiler"/>
    <s v="Ciudad"/>
  </r>
  <r>
    <s v="Piso en calle Pureza243"/>
    <x v="2"/>
    <n v="880"/>
    <x v="7"/>
    <n v="60"/>
    <x v="2"/>
    <x v="1"/>
    <x v="1"/>
    <x v="1"/>
    <x v="1"/>
    <m/>
    <n v="880"/>
    <n v="14.666666666666666"/>
    <n v="880"/>
    <s v="Alquiler"/>
    <s v="Ciudad"/>
  </r>
  <r>
    <s v="Piso en calle Maestro Jiménez244"/>
    <x v="2"/>
    <n v="1215"/>
    <x v="4"/>
    <n v="80"/>
    <x v="2"/>
    <x v="1"/>
    <x v="2"/>
    <x v="1"/>
    <x v="1"/>
    <m/>
    <n v="1215"/>
    <n v="15.1875"/>
    <n v="405"/>
    <s v="Alquiler"/>
    <s v="Ciudad"/>
  </r>
  <r>
    <s v="Piso en plaza Gran Plaza245"/>
    <x v="2"/>
    <n v="900"/>
    <x v="4"/>
    <n v="90"/>
    <x v="2"/>
    <x v="1"/>
    <x v="1"/>
    <x v="1"/>
    <x v="1"/>
    <m/>
    <n v="900"/>
    <n v="10"/>
    <n v="300"/>
    <s v="Alquiler"/>
    <s v="Ciudad"/>
  </r>
  <r>
    <s v="Estudio en calle Antonio Pantión246"/>
    <x v="2"/>
    <n v="700"/>
    <x v="7"/>
    <n v="56"/>
    <x v="2"/>
    <x v="1"/>
    <x v="1"/>
    <x v="1"/>
    <x v="1"/>
    <m/>
    <n v="700"/>
    <n v="12.5"/>
    <n v="700"/>
    <s v="Alquiler"/>
    <s v="Ciudad"/>
  </r>
  <r>
    <s v="Piso en Santa Ana247"/>
    <x v="2"/>
    <n v="800"/>
    <x v="7"/>
    <n v="55"/>
    <x v="2"/>
    <x v="1"/>
    <x v="2"/>
    <x v="1"/>
    <x v="1"/>
    <m/>
    <n v="800"/>
    <n v="14.545454545454545"/>
    <n v="800"/>
    <s v="Alquiler"/>
    <s v="Ciudad"/>
  </r>
  <r>
    <s v="Piso en calle Virgen de Luján248"/>
    <x v="2"/>
    <n v="1000"/>
    <x v="6"/>
    <n v="65"/>
    <x v="15"/>
    <x v="1"/>
    <x v="1"/>
    <x v="1"/>
    <x v="1"/>
    <m/>
    <n v="1000"/>
    <n v="15.384615384615385"/>
    <n v="500"/>
    <s v="Alquiler"/>
    <s v="Ciudad"/>
  </r>
  <r>
    <s v="Piso en San Diego249"/>
    <x v="2"/>
    <n v="800"/>
    <x v="2"/>
    <n v="100"/>
    <x v="16"/>
    <x v="1"/>
    <x v="1"/>
    <x v="1"/>
    <x v="1"/>
    <m/>
    <n v="800"/>
    <n v="8"/>
    <n v="200"/>
    <s v="Alquiler"/>
    <s v="Ciudad"/>
  </r>
  <r>
    <s v="Dúplex en Arenal - Museo - Tetuán252"/>
    <x v="2"/>
    <n v="1200"/>
    <x v="7"/>
    <n v="60"/>
    <x v="6"/>
    <x v="1"/>
    <x v="1"/>
    <x v="2"/>
    <x v="1"/>
    <m/>
    <n v="1200"/>
    <n v="20"/>
    <n v="1200"/>
    <s v="Alquiler"/>
    <s v="Ciudad"/>
  </r>
  <r>
    <s v="Piso en calle Reposo253"/>
    <x v="2"/>
    <n v="700"/>
    <x v="7"/>
    <n v="69"/>
    <x v="6"/>
    <x v="1"/>
    <x v="2"/>
    <x v="2"/>
    <x v="1"/>
    <m/>
    <n v="700"/>
    <n v="10.144927536231885"/>
    <n v="700"/>
    <s v="Alquiler"/>
    <s v="Ciudad"/>
  </r>
  <r>
    <s v="Piso en Puerta Carmona-Puerta Osario-Amador de los Ríos254"/>
    <x v="2"/>
    <n v="750"/>
    <x v="7"/>
    <n v="45"/>
    <x v="6"/>
    <x v="1"/>
    <x v="2"/>
    <x v="2"/>
    <x v="1"/>
    <m/>
    <n v="750"/>
    <n v="16.666666666666668"/>
    <n v="750"/>
    <s v="Alquiler"/>
    <s v="Ciudad"/>
  </r>
  <r>
    <s v="Piso en calle Marqués de Santillana258"/>
    <x v="2"/>
    <n v="600"/>
    <x v="7"/>
    <n v="63"/>
    <x v="3"/>
    <x v="1"/>
    <x v="1"/>
    <x v="2"/>
    <x v="1"/>
    <m/>
    <n v="600"/>
    <n v="9.5238095238095237"/>
    <n v="600"/>
    <s v="Alquiler"/>
    <s v="Aljarafe"/>
  </r>
  <r>
    <s v="Piso en calle Antonio Salado259"/>
    <x v="2"/>
    <n v="950"/>
    <x v="6"/>
    <n v="53"/>
    <x v="3"/>
    <x v="1"/>
    <x v="2"/>
    <x v="2"/>
    <x v="1"/>
    <m/>
    <n v="950"/>
    <n v="17.924528301886792"/>
    <n v="475"/>
    <s v="Alquiler"/>
    <s v="Ciudad"/>
  </r>
  <r>
    <s v="Piso en San Vicente260"/>
    <x v="2"/>
    <n v="700"/>
    <x v="7"/>
    <n v="50"/>
    <x v="3"/>
    <x v="1"/>
    <x v="1"/>
    <x v="2"/>
    <x v="1"/>
    <m/>
    <n v="700"/>
    <n v="14"/>
    <n v="700"/>
    <s v="Alquiler"/>
    <s v="Ciudad"/>
  </r>
  <r>
    <s v="Piso en Asunción - Adolfo Suárez261"/>
    <x v="2"/>
    <n v="945"/>
    <x v="6"/>
    <n v="45"/>
    <x v="3"/>
    <x v="1"/>
    <x v="1"/>
    <x v="2"/>
    <x v="1"/>
    <m/>
    <n v="945"/>
    <n v="21"/>
    <n v="472.5"/>
    <s v="Alquiler"/>
    <s v="Ciudad"/>
  </r>
  <r>
    <s v="Piso en calle Real263"/>
    <x v="2"/>
    <n v="700"/>
    <x v="7"/>
    <n v="70"/>
    <x v="2"/>
    <x v="1"/>
    <x v="2"/>
    <x v="2"/>
    <x v="1"/>
    <m/>
    <n v="700"/>
    <n v="10"/>
    <n v="700"/>
    <s v="Alquiler"/>
    <s v="Aljarafe"/>
  </r>
  <r>
    <s v="Piso en calle Madueño de los Aires264"/>
    <x v="2"/>
    <n v="600"/>
    <x v="6"/>
    <n v="75"/>
    <x v="2"/>
    <x v="1"/>
    <x v="1"/>
    <x v="2"/>
    <x v="1"/>
    <m/>
    <n v="600"/>
    <n v="8"/>
    <n v="300"/>
    <s v="Alquiler"/>
    <s v="Area Metropolitana"/>
  </r>
  <r>
    <s v="Piso en calle Calatrava268"/>
    <x v="2"/>
    <n v="800"/>
    <x v="7"/>
    <n v="55"/>
    <x v="2"/>
    <x v="1"/>
    <x v="2"/>
    <x v="2"/>
    <x v="1"/>
    <m/>
    <n v="800"/>
    <n v="14.545454545454545"/>
    <n v="800"/>
    <s v="Alquiler"/>
    <s v="Ciudad"/>
  </r>
  <r>
    <s v="Piso en Ronda de Triana-Patrocinio-Turruñuelo269"/>
    <x v="2"/>
    <n v="950"/>
    <x v="6"/>
    <n v="80"/>
    <x v="2"/>
    <x v="1"/>
    <x v="1"/>
    <x v="2"/>
    <x v="1"/>
    <m/>
    <n v="950"/>
    <n v="11.875"/>
    <n v="475"/>
    <s v="Alquiler"/>
    <s v="Ciudad"/>
  </r>
  <r>
    <s v="Piso en Santa Cruz - Alfalfa270"/>
    <x v="2"/>
    <n v="925"/>
    <x v="6"/>
    <n v="60"/>
    <x v="2"/>
    <x v="1"/>
    <x v="1"/>
    <x v="2"/>
    <x v="1"/>
    <m/>
    <n v="925"/>
    <n v="15.416666666666666"/>
    <n v="462.5"/>
    <s v="Alquiler"/>
    <s v="Ciudad"/>
  </r>
  <r>
    <s v="Piso en avenida de Alberto de Alcocer25"/>
    <x v="0"/>
    <n v="2240"/>
    <x v="6"/>
    <n v="50"/>
    <x v="16"/>
    <x v="1"/>
    <x v="1"/>
    <x v="1"/>
    <x v="1"/>
    <m/>
    <n v="2240"/>
    <n v="44.8"/>
    <n v="1120"/>
    <s v="Alquiler"/>
    <s v="Ciudad"/>
  </r>
  <r>
    <s v="Piso en calle de la Virgen de Aránzazu26"/>
    <x v="0"/>
    <n v="1300"/>
    <x v="6"/>
    <n v="84"/>
    <x v="17"/>
    <x v="1"/>
    <x v="1"/>
    <x v="1"/>
    <x v="1"/>
    <m/>
    <n v="1300"/>
    <n v="15.476190476190476"/>
    <n v="650"/>
    <s v="Alquiler"/>
    <s v="Ciudad"/>
  </r>
  <r>
    <s v="Ático en plaza Manolete27"/>
    <x v="0"/>
    <n v="1750"/>
    <x v="7"/>
    <n v="65"/>
    <x v="18"/>
    <x v="1"/>
    <x v="1"/>
    <x v="1"/>
    <x v="1"/>
    <m/>
    <n v="1750"/>
    <n v="26.923076923076923"/>
    <n v="1750"/>
    <s v="Alquiler"/>
    <s v="Ciudad"/>
  </r>
  <r>
    <s v="Ático en Bernabéu-Hispanoamérica28"/>
    <x v="0"/>
    <n v="19000"/>
    <x v="1"/>
    <n v="376"/>
    <x v="12"/>
    <x v="1"/>
    <x v="1"/>
    <x v="1"/>
    <x v="1"/>
    <m/>
    <n v="19000"/>
    <n v="50.531914893617021"/>
    <n v="3800"/>
    <s v="Alquiler"/>
    <s v="Ciudad"/>
  </r>
  <r>
    <s v="Ático en Princesa29"/>
    <x v="0"/>
    <n v="2500"/>
    <x v="6"/>
    <n v="98"/>
    <x v="15"/>
    <x v="1"/>
    <x v="1"/>
    <x v="1"/>
    <x v="1"/>
    <m/>
    <n v="2500"/>
    <n v="25.510204081632654"/>
    <n v="1250"/>
    <s v="Alquiler"/>
    <s v="Ciudad"/>
  </r>
  <r>
    <s v="Dúplex en calle Cantueso30"/>
    <x v="0"/>
    <n v="1440"/>
    <x v="7"/>
    <n v="60"/>
    <x v="2"/>
    <x v="1"/>
    <x v="1"/>
    <x v="1"/>
    <x v="1"/>
    <m/>
    <n v="1440"/>
    <n v="24"/>
    <n v="1440"/>
    <s v="Alquiler"/>
    <s v="Ciudad"/>
  </r>
  <r>
    <s v="Dúplex en calle de Génova31"/>
    <x v="0"/>
    <n v="7500"/>
    <x v="1"/>
    <n v="270"/>
    <x v="2"/>
    <x v="1"/>
    <x v="1"/>
    <x v="1"/>
    <x v="1"/>
    <m/>
    <n v="7500"/>
    <n v="27.777777777777779"/>
    <n v="1500"/>
    <s v="Alquiler"/>
    <s v="Ciudad"/>
  </r>
  <r>
    <s v="Dúplex en calle de la Sombrerería32"/>
    <x v="0"/>
    <n v="1900"/>
    <x v="6"/>
    <n v="98"/>
    <x v="2"/>
    <x v="1"/>
    <x v="1"/>
    <x v="1"/>
    <x v="1"/>
    <m/>
    <n v="1900"/>
    <n v="19.387755102040817"/>
    <n v="950"/>
    <s v="Alquiler"/>
    <s v="Ciudad"/>
  </r>
  <r>
    <s v="Dúplex en pasaje de Alcolea33"/>
    <x v="0"/>
    <n v="850"/>
    <x v="7"/>
    <n v="88"/>
    <x v="2"/>
    <x v="1"/>
    <x v="2"/>
    <x v="1"/>
    <x v="1"/>
    <m/>
    <n v="850"/>
    <n v="9.6590909090909083"/>
    <n v="850"/>
    <s v="Alquiler"/>
    <s v="Noroeste"/>
  </r>
  <r>
    <s v="Estudio en calle de Alcalá34"/>
    <x v="0"/>
    <n v="1900"/>
    <x v="7"/>
    <n v="40"/>
    <x v="2"/>
    <x v="1"/>
    <x v="1"/>
    <x v="1"/>
    <x v="1"/>
    <m/>
    <n v="1900"/>
    <n v="47.5"/>
    <n v="1900"/>
    <s v="Alquiler"/>
    <s v="Ciudad"/>
  </r>
  <r>
    <s v="Estudio en calle de Alcalá35"/>
    <x v="0"/>
    <n v="1900"/>
    <x v="7"/>
    <n v="40"/>
    <x v="2"/>
    <x v="1"/>
    <x v="1"/>
    <x v="1"/>
    <x v="1"/>
    <m/>
    <n v="1900"/>
    <n v="47.5"/>
    <n v="1900"/>
    <s v="Alquiler"/>
    <s v="Ciudad"/>
  </r>
  <r>
    <s v="Estudio en calle de Alcalá36"/>
    <x v="0"/>
    <n v="2100"/>
    <x v="7"/>
    <n v="40"/>
    <x v="2"/>
    <x v="1"/>
    <x v="1"/>
    <x v="1"/>
    <x v="1"/>
    <m/>
    <n v="2100"/>
    <n v="52.5"/>
    <n v="2100"/>
    <s v="Alquiler"/>
    <s v="Ciudad"/>
  </r>
  <r>
    <s v="Estudio en calle de Alcalá37"/>
    <x v="0"/>
    <n v="2100"/>
    <x v="7"/>
    <n v="40"/>
    <x v="2"/>
    <x v="1"/>
    <x v="1"/>
    <x v="1"/>
    <x v="1"/>
    <m/>
    <n v="2100"/>
    <n v="52.5"/>
    <n v="2100"/>
    <s v="Alquiler"/>
    <s v="Ciudad"/>
  </r>
  <r>
    <s v="Estudio en calle del Molino de Viento38"/>
    <x v="0"/>
    <n v="1670"/>
    <x v="7"/>
    <n v="31"/>
    <x v="2"/>
    <x v="1"/>
    <x v="1"/>
    <x v="1"/>
    <x v="1"/>
    <m/>
    <n v="1670"/>
    <n v="53.87096774193548"/>
    <n v="1670"/>
    <s v="Alquiler"/>
    <s v="Ciudad"/>
  </r>
  <r>
    <s v="Piso en Acacias39"/>
    <x v="0"/>
    <n v="2200"/>
    <x v="6"/>
    <n v="95"/>
    <x v="2"/>
    <x v="1"/>
    <x v="2"/>
    <x v="1"/>
    <x v="1"/>
    <m/>
    <n v="2200"/>
    <n v="23.157894736842106"/>
    <n v="1100"/>
    <s v="Alquiler"/>
    <s v="Ciudad"/>
  </r>
  <r>
    <s v="Piso en Alcobendas Centro40"/>
    <x v="0"/>
    <n v="1600"/>
    <x v="4"/>
    <n v="90"/>
    <x v="2"/>
    <x v="1"/>
    <x v="2"/>
    <x v="1"/>
    <x v="1"/>
    <m/>
    <n v="1600"/>
    <n v="17.777777777777779"/>
    <n v="533.33333333333337"/>
    <s v="Alquiler"/>
    <s v="Norte"/>
  </r>
  <r>
    <s v="Piso en avenida de la Coruña41"/>
    <x v="0"/>
    <n v="940"/>
    <x v="7"/>
    <n v="50"/>
    <x v="2"/>
    <x v="1"/>
    <x v="2"/>
    <x v="1"/>
    <x v="1"/>
    <m/>
    <n v="940"/>
    <n v="18.8"/>
    <n v="940"/>
    <s v="Alquiler"/>
    <s v="Noroeste"/>
  </r>
  <r>
    <s v="Piso en avenida del Príncipe de Asturias42"/>
    <x v="0"/>
    <n v="1400"/>
    <x v="7"/>
    <n v="70"/>
    <x v="2"/>
    <x v="1"/>
    <x v="1"/>
    <x v="1"/>
    <x v="1"/>
    <m/>
    <n v="1400"/>
    <n v="20"/>
    <n v="1400"/>
    <s v="Alquiler"/>
    <s v="Noroeste"/>
  </r>
  <r>
    <s v="Piso en avenida España43"/>
    <x v="0"/>
    <n v="1150"/>
    <x v="7"/>
    <n v="57"/>
    <x v="2"/>
    <x v="1"/>
    <x v="1"/>
    <x v="1"/>
    <x v="1"/>
    <m/>
    <n v="1150"/>
    <n v="20.17543859649123"/>
    <n v="1150"/>
    <s v="Alquiler"/>
    <s v="Noroeste"/>
  </r>
  <r>
    <s v="Piso en avenida Fuerzas Armadas44"/>
    <x v="0"/>
    <n v="1090"/>
    <x v="4"/>
    <n v="84"/>
    <x v="2"/>
    <x v="1"/>
    <x v="1"/>
    <x v="1"/>
    <x v="1"/>
    <m/>
    <n v="1090"/>
    <n v="12.976190476190476"/>
    <n v="363.33333333333331"/>
    <s v="Alquiler"/>
    <s v="Sur"/>
  </r>
  <r>
    <s v="Piso en Bellas Vistas45"/>
    <x v="0"/>
    <n v="1600"/>
    <x v="7"/>
    <n v="100"/>
    <x v="2"/>
    <x v="1"/>
    <x v="1"/>
    <x v="1"/>
    <x v="1"/>
    <m/>
    <n v="1600"/>
    <n v="16"/>
    <n v="1600"/>
    <s v="Alquiler"/>
    <s v="Ciudad"/>
  </r>
  <r>
    <s v="Piso en calle Burgos46"/>
    <x v="0"/>
    <n v="950"/>
    <x v="6"/>
    <n v="65"/>
    <x v="2"/>
    <x v="1"/>
    <x v="1"/>
    <x v="1"/>
    <x v="1"/>
    <m/>
    <n v="950"/>
    <n v="14.615384615384615"/>
    <n v="475"/>
    <s v="Alquiler"/>
    <s v="Sur"/>
  </r>
  <r>
    <s v="Piso en calle Cantarranas47"/>
    <x v="0"/>
    <n v="850"/>
    <x v="6"/>
    <n v="65"/>
    <x v="2"/>
    <x v="1"/>
    <x v="2"/>
    <x v="1"/>
    <x v="1"/>
    <m/>
    <n v="850"/>
    <n v="13.076923076923077"/>
    <n v="425"/>
    <s v="Alquiler"/>
    <s v="Norte"/>
  </r>
  <r>
    <s v="Piso en calle de Antonio Toledano48"/>
    <x v="0"/>
    <n v="3500"/>
    <x v="2"/>
    <n v="157"/>
    <x v="2"/>
    <x v="1"/>
    <x v="1"/>
    <x v="1"/>
    <x v="1"/>
    <m/>
    <n v="3500"/>
    <n v="22.29299363057325"/>
    <n v="875"/>
    <s v="Alquiler"/>
    <s v="Ciudad"/>
  </r>
  <r>
    <s v="Piso en calle de Atocha49"/>
    <x v="0"/>
    <n v="3295"/>
    <x v="6"/>
    <n v="90"/>
    <x v="2"/>
    <x v="1"/>
    <x v="1"/>
    <x v="1"/>
    <x v="1"/>
    <m/>
    <n v="3295"/>
    <n v="36.611111111111114"/>
    <n v="1647.5"/>
    <s v="Alquiler"/>
    <s v="Ciudad"/>
  </r>
  <r>
    <s v="Piso en calle de Atocha50"/>
    <x v="0"/>
    <n v="3295"/>
    <x v="6"/>
    <n v="90"/>
    <x v="2"/>
    <x v="1"/>
    <x v="1"/>
    <x v="1"/>
    <x v="1"/>
    <m/>
    <n v="3295"/>
    <n v="36.611111111111114"/>
    <n v="1647.5"/>
    <s v="Alquiler"/>
    <s v="Ciudad"/>
  </r>
  <r>
    <s v="Piso en calle de Belén51"/>
    <x v="0"/>
    <n v="1600"/>
    <x v="6"/>
    <n v="70"/>
    <x v="2"/>
    <x v="1"/>
    <x v="2"/>
    <x v="1"/>
    <x v="1"/>
    <m/>
    <n v="1600"/>
    <n v="22.857142857142858"/>
    <n v="800"/>
    <s v="Alquiler"/>
    <s v="Ciudad"/>
  </r>
  <r>
    <s v="Piso en calle de Carlos Arniches52"/>
    <x v="0"/>
    <n v="1200"/>
    <x v="7"/>
    <n v="54"/>
    <x v="2"/>
    <x v="1"/>
    <x v="2"/>
    <x v="1"/>
    <x v="1"/>
    <m/>
    <n v="1200"/>
    <n v="22.222222222222221"/>
    <n v="1200"/>
    <s v="Alquiler"/>
    <s v="Ciudad"/>
  </r>
  <r>
    <s v="Piso en calle de Cartagena53"/>
    <x v="0"/>
    <n v="2300"/>
    <x v="6"/>
    <n v="64"/>
    <x v="2"/>
    <x v="1"/>
    <x v="1"/>
    <x v="1"/>
    <x v="1"/>
    <m/>
    <n v="2300"/>
    <n v="35.9375"/>
    <n v="1150"/>
    <s v="Alquiler"/>
    <s v="Ciudad"/>
  </r>
  <r>
    <s v="Piso en calle de Donoso Cortés54"/>
    <x v="0"/>
    <n v="2100"/>
    <x v="4"/>
    <n v="126"/>
    <x v="2"/>
    <x v="1"/>
    <x v="1"/>
    <x v="1"/>
    <x v="1"/>
    <m/>
    <n v="2100"/>
    <n v="16.666666666666668"/>
    <n v="700"/>
    <s v="Alquiler"/>
    <s v="Ciudad"/>
  </r>
  <r>
    <s v="Piso en calle de Fuente del Saz55"/>
    <x v="0"/>
    <n v="1355"/>
    <x v="7"/>
    <n v="51"/>
    <x v="2"/>
    <x v="1"/>
    <x v="1"/>
    <x v="1"/>
    <x v="1"/>
    <m/>
    <n v="1355"/>
    <n v="26.568627450980394"/>
    <n v="1355"/>
    <s v="Alquiler"/>
    <s v="Ciudad"/>
  </r>
  <r>
    <s v="Piso en calle de Fuente del Saz56"/>
    <x v="0"/>
    <n v="1355"/>
    <x v="7"/>
    <n v="51"/>
    <x v="2"/>
    <x v="1"/>
    <x v="1"/>
    <x v="1"/>
    <x v="1"/>
    <m/>
    <n v="1355"/>
    <n v="26.568627450980394"/>
    <n v="1355"/>
    <s v="Alquiler"/>
    <s v="Ciudad"/>
  </r>
  <r>
    <s v="Piso en calle de Génova57"/>
    <x v="0"/>
    <n v="2290"/>
    <x v="7"/>
    <n v="85"/>
    <x v="2"/>
    <x v="1"/>
    <x v="1"/>
    <x v="1"/>
    <x v="1"/>
    <m/>
    <n v="2290"/>
    <n v="26.941176470588236"/>
    <n v="2290"/>
    <s v="Alquiler"/>
    <s v="Ciudad"/>
  </r>
  <r>
    <s v="Piso en calle de Julián Besteiro58"/>
    <x v="0"/>
    <n v="1200"/>
    <x v="7"/>
    <n v="44"/>
    <x v="2"/>
    <x v="1"/>
    <x v="1"/>
    <x v="1"/>
    <x v="1"/>
    <m/>
    <n v="1200"/>
    <n v="27.272727272727273"/>
    <n v="1200"/>
    <s v="Alquiler"/>
    <s v="Ciudad"/>
  </r>
  <r>
    <s v="Piso en calle de Julio Aguirre59"/>
    <x v="0"/>
    <n v="1320"/>
    <x v="6"/>
    <n v="80"/>
    <x v="2"/>
    <x v="1"/>
    <x v="1"/>
    <x v="1"/>
    <x v="1"/>
    <m/>
    <n v="1320"/>
    <n v="16.5"/>
    <n v="660"/>
    <s v="Alquiler"/>
    <s v="Ciudad"/>
  </r>
  <r>
    <s v="Piso en calle de Julio Aguirre60"/>
    <x v="0"/>
    <n v="1320"/>
    <x v="6"/>
    <n v="80"/>
    <x v="2"/>
    <x v="1"/>
    <x v="1"/>
    <x v="1"/>
    <x v="1"/>
    <m/>
    <n v="1320"/>
    <n v="16.5"/>
    <n v="660"/>
    <s v="Alquiler"/>
    <s v="Ciudad"/>
  </r>
  <r>
    <s v="Piso en calle de la Kerria61"/>
    <x v="0"/>
    <n v="5500"/>
    <x v="1"/>
    <n v="269"/>
    <x v="2"/>
    <x v="1"/>
    <x v="1"/>
    <x v="1"/>
    <x v="1"/>
    <m/>
    <n v="5500"/>
    <n v="20.446096654275092"/>
    <n v="1100"/>
    <s v="Alquiler"/>
    <s v="Norte"/>
  </r>
  <r>
    <s v="Piso en calle de la Reina62"/>
    <x v="0"/>
    <n v="2700"/>
    <x v="6"/>
    <n v="85"/>
    <x v="2"/>
    <x v="1"/>
    <x v="1"/>
    <x v="1"/>
    <x v="1"/>
    <m/>
    <n v="2700"/>
    <n v="31.764705882352942"/>
    <n v="1350"/>
    <s v="Alquiler"/>
    <s v="Ciudad"/>
  </r>
  <r>
    <s v="Piso en calle de la Rioja63"/>
    <x v="0"/>
    <n v="2113"/>
    <x v="4"/>
    <n v="126"/>
    <x v="2"/>
    <x v="1"/>
    <x v="1"/>
    <x v="1"/>
    <x v="1"/>
    <m/>
    <n v="2113"/>
    <n v="16.769841269841269"/>
    <n v="704.33333333333337"/>
    <s v="Alquiler"/>
    <s v="Sur"/>
  </r>
  <r>
    <s v="Piso en calle de la Salvia64"/>
    <x v="0"/>
    <n v="1399"/>
    <x v="7"/>
    <n v="21"/>
    <x v="2"/>
    <x v="1"/>
    <x v="2"/>
    <x v="1"/>
    <x v="1"/>
    <m/>
    <n v="1399"/>
    <n v="66.61904761904762"/>
    <n v="1399"/>
    <s v="Alquiler"/>
    <s v="Ciudad"/>
  </r>
  <r>
    <s v="Piso en calle de las Fuentes65"/>
    <x v="0"/>
    <n v="1000"/>
    <x v="7"/>
    <n v="35"/>
    <x v="2"/>
    <x v="1"/>
    <x v="1"/>
    <x v="1"/>
    <x v="1"/>
    <m/>
    <n v="1000"/>
    <n v="28.571428571428573"/>
    <n v="1000"/>
    <s v="Alquiler"/>
    <s v="Ciudad"/>
  </r>
  <r>
    <s v="Piso en calle de las Mercedes66"/>
    <x v="0"/>
    <n v="950"/>
    <x v="4"/>
    <n v="72"/>
    <x v="2"/>
    <x v="1"/>
    <x v="2"/>
    <x v="1"/>
    <x v="1"/>
    <m/>
    <n v="950"/>
    <n v="13.194444444444445"/>
    <n v="316.66666666666669"/>
    <s v="Alquiler"/>
    <s v="Sur"/>
  </r>
  <r>
    <s v="Piso en calle de las Navas de Tolosa67"/>
    <x v="0"/>
    <n v="1800"/>
    <x v="6"/>
    <n v="112"/>
    <x v="2"/>
    <x v="1"/>
    <x v="2"/>
    <x v="1"/>
    <x v="1"/>
    <m/>
    <n v="1800"/>
    <n v="16.071428571428573"/>
    <n v="900"/>
    <s v="Alquiler"/>
    <s v="Ciudad"/>
  </r>
  <r>
    <s v="Piso en calle de Orense68"/>
    <x v="0"/>
    <n v="2050"/>
    <x v="7"/>
    <n v="62"/>
    <x v="2"/>
    <x v="1"/>
    <x v="1"/>
    <x v="1"/>
    <x v="1"/>
    <m/>
    <n v="2050"/>
    <n v="33.064516129032256"/>
    <n v="2050"/>
    <s v="Alquiler"/>
    <s v="Ciudad"/>
  </r>
  <r>
    <s v="Piso en calle de Padilla69"/>
    <x v="0"/>
    <n v="2735"/>
    <x v="6"/>
    <n v="70"/>
    <x v="2"/>
    <x v="1"/>
    <x v="1"/>
    <x v="1"/>
    <x v="1"/>
    <m/>
    <n v="2735"/>
    <n v="39.071428571428569"/>
    <n v="1367.5"/>
    <s v="Alquiler"/>
    <s v="Ciudad"/>
  </r>
  <r>
    <s v="Piso en calle de Rafael Bergamín70"/>
    <x v="0"/>
    <n v="1200"/>
    <x v="7"/>
    <n v="49"/>
    <x v="2"/>
    <x v="1"/>
    <x v="1"/>
    <x v="1"/>
    <x v="1"/>
    <m/>
    <n v="1200"/>
    <n v="24.489795918367346"/>
    <n v="1200"/>
    <s v="Alquiler"/>
    <s v="Ciudad"/>
  </r>
  <r>
    <s v="Piso en calle de San Andrés71"/>
    <x v="0"/>
    <n v="4575"/>
    <x v="2"/>
    <n v="128"/>
    <x v="2"/>
    <x v="1"/>
    <x v="1"/>
    <x v="1"/>
    <x v="1"/>
    <m/>
    <n v="4575"/>
    <n v="35.7421875"/>
    <n v="1143.75"/>
    <s v="Alquiler"/>
    <s v="Ciudad"/>
  </r>
  <r>
    <s v="Piso en calle de Santa Brígida72"/>
    <x v="0"/>
    <n v="1860"/>
    <x v="7"/>
    <n v="56"/>
    <x v="2"/>
    <x v="1"/>
    <x v="1"/>
    <x v="1"/>
    <x v="1"/>
    <m/>
    <n v="1860"/>
    <n v="33.214285714285715"/>
    <n v="1860"/>
    <s v="Alquiler"/>
    <s v="Ciudad"/>
  </r>
  <r>
    <s v="Piso en calle de Santa Brígida73"/>
    <x v="0"/>
    <n v="2470"/>
    <x v="7"/>
    <n v="48"/>
    <x v="2"/>
    <x v="1"/>
    <x v="1"/>
    <x v="1"/>
    <x v="1"/>
    <m/>
    <n v="2470"/>
    <n v="51.458333333333336"/>
    <n v="2470"/>
    <s v="Alquiler"/>
    <s v="Ciudad"/>
  </r>
  <r>
    <s v="Piso en calle de Saturnino Calleja74"/>
    <x v="0"/>
    <n v="2800"/>
    <x v="7"/>
    <n v="70"/>
    <x v="2"/>
    <x v="1"/>
    <x v="1"/>
    <x v="1"/>
    <x v="1"/>
    <m/>
    <n v="2800"/>
    <n v="40"/>
    <n v="2800"/>
    <s v="Alquiler"/>
    <s v="Ciudad"/>
  </r>
  <r>
    <s v="Piso en calle de Saturnino Calleja75"/>
    <x v="0"/>
    <n v="3150"/>
    <x v="6"/>
    <n v="115"/>
    <x v="2"/>
    <x v="1"/>
    <x v="1"/>
    <x v="1"/>
    <x v="1"/>
    <m/>
    <n v="3150"/>
    <n v="27.391304347826086"/>
    <n v="1575"/>
    <s v="Alquiler"/>
    <s v="Ciudad"/>
  </r>
  <r>
    <s v="Piso en calle de Vallehermoso76"/>
    <x v="0"/>
    <n v="2855"/>
    <x v="6"/>
    <n v="66"/>
    <x v="2"/>
    <x v="1"/>
    <x v="1"/>
    <x v="1"/>
    <x v="1"/>
    <m/>
    <n v="2855"/>
    <n v="43.257575757575758"/>
    <n v="1427.5"/>
    <s v="Alquiler"/>
    <s v="Ciudad"/>
  </r>
  <r>
    <s v="Piso en calle del Arenal77"/>
    <x v="0"/>
    <n v="750"/>
    <x v="7"/>
    <n v="38"/>
    <x v="2"/>
    <x v="1"/>
    <x v="1"/>
    <x v="1"/>
    <x v="1"/>
    <m/>
    <n v="750"/>
    <n v="19.736842105263158"/>
    <n v="750"/>
    <s v="Alquiler"/>
    <s v="Ciudad"/>
  </r>
  <r>
    <s v="Piso en calle del Aviador Zorita78"/>
    <x v="0"/>
    <n v="1200"/>
    <x v="7"/>
    <n v="60"/>
    <x v="2"/>
    <x v="1"/>
    <x v="1"/>
    <x v="1"/>
    <x v="1"/>
    <m/>
    <n v="1200"/>
    <n v="20"/>
    <n v="1200"/>
    <s v="Alquiler"/>
    <s v="Ciudad"/>
  </r>
  <r>
    <s v="Piso en calle del Conde Duque79"/>
    <x v="0"/>
    <n v="2500"/>
    <x v="6"/>
    <n v="80"/>
    <x v="2"/>
    <x v="1"/>
    <x v="1"/>
    <x v="1"/>
    <x v="1"/>
    <m/>
    <n v="2500"/>
    <n v="31.25"/>
    <n v="1250"/>
    <s v="Alquiler"/>
    <s v="Ciudad"/>
  </r>
  <r>
    <s v="Piso en calle del General Cadenas Campos80"/>
    <x v="0"/>
    <n v="1200"/>
    <x v="4"/>
    <n v="78"/>
    <x v="2"/>
    <x v="1"/>
    <x v="2"/>
    <x v="1"/>
    <x v="1"/>
    <m/>
    <n v="1200"/>
    <n v="15.384615384615385"/>
    <n v="400"/>
    <s v="Alquiler"/>
    <s v="Ciudad"/>
  </r>
  <r>
    <s v="Piso en calle del General Margallo81"/>
    <x v="0"/>
    <n v="2340"/>
    <x v="6"/>
    <n v="57"/>
    <x v="2"/>
    <x v="1"/>
    <x v="1"/>
    <x v="1"/>
    <x v="1"/>
    <m/>
    <n v="2340"/>
    <n v="41.05263157894737"/>
    <n v="1170"/>
    <s v="Alquiler"/>
    <s v="Ciudad"/>
  </r>
  <r>
    <s v="Piso en calle del Laurel82"/>
    <x v="0"/>
    <n v="2100"/>
    <x v="2"/>
    <n v="110"/>
    <x v="2"/>
    <x v="1"/>
    <x v="1"/>
    <x v="1"/>
    <x v="1"/>
    <m/>
    <n v="2100"/>
    <n v="19.09090909090909"/>
    <n v="525"/>
    <s v="Alquiler"/>
    <s v="Ciudad"/>
  </r>
  <r>
    <s v="Piso en calle del Pensamiento83"/>
    <x v="0"/>
    <n v="1200"/>
    <x v="7"/>
    <n v="64"/>
    <x v="2"/>
    <x v="1"/>
    <x v="1"/>
    <x v="1"/>
    <x v="1"/>
    <m/>
    <n v="1200"/>
    <n v="18.75"/>
    <n v="1200"/>
    <s v="Alquiler"/>
    <s v="Ciudad"/>
  </r>
  <r>
    <s v="Piso en calle del Pensamiento84"/>
    <x v="0"/>
    <n v="1400"/>
    <x v="7"/>
    <n v="64"/>
    <x v="2"/>
    <x v="1"/>
    <x v="1"/>
    <x v="1"/>
    <x v="1"/>
    <m/>
    <n v="1400"/>
    <n v="21.875"/>
    <n v="1400"/>
    <s v="Alquiler"/>
    <s v="Ciudad"/>
  </r>
  <r>
    <s v="Piso en calle del Pensamiento85"/>
    <x v="0"/>
    <n v="1400"/>
    <x v="7"/>
    <n v="64"/>
    <x v="2"/>
    <x v="1"/>
    <x v="1"/>
    <x v="1"/>
    <x v="1"/>
    <m/>
    <n v="1400"/>
    <n v="21.875"/>
    <n v="1400"/>
    <s v="Alquiler"/>
    <s v="Ciudad"/>
  </r>
  <r>
    <s v="Piso en calle del Príncipe de Anglona86"/>
    <x v="0"/>
    <n v="1300"/>
    <x v="6"/>
    <n v="86"/>
    <x v="2"/>
    <x v="1"/>
    <x v="1"/>
    <x v="1"/>
    <x v="1"/>
    <m/>
    <n v="1300"/>
    <n v="15.116279069767442"/>
    <n v="650"/>
    <s v="Alquiler"/>
    <s v="Ciudad"/>
  </r>
  <r>
    <s v="Piso en calle Pinos Alta87"/>
    <x v="0"/>
    <n v="800"/>
    <x v="7"/>
    <n v="70"/>
    <x v="2"/>
    <x v="1"/>
    <x v="2"/>
    <x v="1"/>
    <x v="1"/>
    <m/>
    <n v="800"/>
    <n v="11.428571428571429"/>
    <n v="800"/>
    <s v="Alquiler"/>
    <s v="Ciudad"/>
  </r>
  <r>
    <s v="Piso en calle Sánchez Morate88"/>
    <x v="0"/>
    <n v="1490"/>
    <x v="4"/>
    <n v="60"/>
    <x v="2"/>
    <x v="1"/>
    <x v="2"/>
    <x v="1"/>
    <x v="1"/>
    <m/>
    <n v="1490"/>
    <n v="24.833333333333332"/>
    <n v="496.66666666666669"/>
    <s v="Alquiler"/>
    <s v="Sur"/>
  </r>
  <r>
    <s v="Piso en calle Sierra de Picos Europa89"/>
    <x v="0"/>
    <n v="925"/>
    <x v="4"/>
    <n v="70"/>
    <x v="2"/>
    <x v="1"/>
    <x v="2"/>
    <x v="1"/>
    <x v="1"/>
    <m/>
    <n v="925"/>
    <n v="13.214285714285714"/>
    <n v="308.33333333333331"/>
    <s v="Alquiler"/>
    <s v="Sur"/>
  </r>
  <r>
    <s v="Piso en calle Virgen de Nieva90"/>
    <x v="0"/>
    <n v="2530"/>
    <x v="6"/>
    <n v="71"/>
    <x v="2"/>
    <x v="1"/>
    <x v="1"/>
    <x v="1"/>
    <x v="1"/>
    <m/>
    <n v="2530"/>
    <n v="35.633802816901408"/>
    <n v="1265"/>
    <s v="Alquiler"/>
    <s v="Ciudad"/>
  </r>
  <r>
    <s v="Piso en Casco Antiguo91"/>
    <x v="0"/>
    <n v="1200"/>
    <x v="6"/>
    <n v="82"/>
    <x v="2"/>
    <x v="1"/>
    <x v="1"/>
    <x v="1"/>
    <x v="1"/>
    <m/>
    <n v="1200"/>
    <n v="14.634146341463415"/>
    <n v="600"/>
    <s v="Alquiler"/>
    <s v="Noroeste"/>
  </r>
  <r>
    <s v="Piso en Conde Orgaz-Piovera92"/>
    <x v="0"/>
    <n v="1250"/>
    <x v="7"/>
    <n v="50"/>
    <x v="2"/>
    <x v="1"/>
    <x v="1"/>
    <x v="1"/>
    <x v="1"/>
    <m/>
    <n v="1250"/>
    <n v="25"/>
    <n v="1250"/>
    <s v="Alquiler"/>
    <s v="Ciudad"/>
  </r>
  <r>
    <s v="Piso en El Burgo93"/>
    <x v="0"/>
    <n v="850"/>
    <x v="7"/>
    <n v="62"/>
    <x v="2"/>
    <x v="1"/>
    <x v="1"/>
    <x v="1"/>
    <x v="1"/>
    <m/>
    <n v="850"/>
    <n v="13.709677419354838"/>
    <n v="850"/>
    <s v="Alquiler"/>
    <s v="Noroeste"/>
  </r>
  <r>
    <s v="Piso en Gaztambide94"/>
    <x v="0"/>
    <n v="3550"/>
    <x v="2"/>
    <n v="150"/>
    <x v="2"/>
    <x v="1"/>
    <x v="1"/>
    <x v="1"/>
    <x v="1"/>
    <m/>
    <n v="3550"/>
    <n v="23.666666666666668"/>
    <n v="887.5"/>
    <s v="Alquiler"/>
    <s v="Ciudad"/>
  </r>
  <r>
    <s v="Piso en Guindalera95"/>
    <x v="0"/>
    <n v="2700"/>
    <x v="4"/>
    <n v="108"/>
    <x v="2"/>
    <x v="1"/>
    <x v="1"/>
    <x v="1"/>
    <x v="1"/>
    <m/>
    <n v="2700"/>
    <n v="25"/>
    <n v="900"/>
    <s v="Alquiler"/>
    <s v="Ciudad"/>
  </r>
  <r>
    <s v="Piso en Palafox96"/>
    <x v="0"/>
    <n v="3400"/>
    <x v="6"/>
    <n v="87"/>
    <x v="2"/>
    <x v="1"/>
    <x v="1"/>
    <x v="1"/>
    <x v="1"/>
    <m/>
    <n v="3400"/>
    <n v="39.080459770114942"/>
    <n v="1700"/>
    <s v="Alquiler"/>
    <s v="Ciudad"/>
  </r>
  <r>
    <s v="Piso en paseo de la Habana97"/>
    <x v="0"/>
    <n v="1790"/>
    <x v="6"/>
    <n v="95"/>
    <x v="2"/>
    <x v="1"/>
    <x v="1"/>
    <x v="1"/>
    <x v="1"/>
    <m/>
    <n v="1790"/>
    <n v="18.842105263157894"/>
    <n v="895"/>
    <s v="Alquiler"/>
    <s v="Ciudad"/>
  </r>
  <r>
    <s v="Piso en plaza Camorritos98"/>
    <x v="0"/>
    <n v="1100"/>
    <x v="6"/>
    <n v="60"/>
    <x v="2"/>
    <x v="1"/>
    <x v="1"/>
    <x v="1"/>
    <x v="1"/>
    <m/>
    <n v="1100"/>
    <n v="18.333333333333332"/>
    <n v="550"/>
    <s v="Alquiler"/>
    <s v="Ciudad"/>
  </r>
  <r>
    <s v="Piso en plaza de Burdeos99"/>
    <x v="0"/>
    <n v="2200"/>
    <x v="4"/>
    <n v="95"/>
    <x v="2"/>
    <x v="1"/>
    <x v="2"/>
    <x v="1"/>
    <x v="1"/>
    <m/>
    <n v="2200"/>
    <n v="23.157894736842106"/>
    <n v="733.33333333333337"/>
    <s v="Alquiler"/>
    <s v="Ciudad"/>
  </r>
  <r>
    <s v="Piso en plaza de Santa Teresita100"/>
    <x v="0"/>
    <n v="1200"/>
    <x v="4"/>
    <n v="76"/>
    <x v="2"/>
    <x v="1"/>
    <x v="1"/>
    <x v="1"/>
    <x v="1"/>
    <m/>
    <n v="1200"/>
    <n v="15.789473684210526"/>
    <n v="400"/>
    <s v="Alquiler"/>
    <s v="Ciudad"/>
  </r>
  <r>
    <s v="Piso en San Isidro101"/>
    <x v="0"/>
    <n v="1200"/>
    <x v="4"/>
    <n v="95"/>
    <x v="2"/>
    <x v="1"/>
    <x v="1"/>
    <x v="1"/>
    <x v="1"/>
    <m/>
    <n v="1200"/>
    <n v="12.631578947368421"/>
    <n v="400"/>
    <s v="Alquiler"/>
    <s v="Sur"/>
  </r>
  <r>
    <s v="Piso en Soto del Real102"/>
    <x v="0"/>
    <n v="800"/>
    <x v="6"/>
    <n v="52"/>
    <x v="2"/>
    <x v="1"/>
    <x v="2"/>
    <x v="1"/>
    <x v="1"/>
    <m/>
    <n v="800"/>
    <n v="15.384615384615385"/>
    <n v="400"/>
    <s v="Alquiler"/>
    <s v="Norte"/>
  </r>
  <r>
    <s v="Piso en Universidad103"/>
    <x v="0"/>
    <n v="1110"/>
    <x v="4"/>
    <n v="65"/>
    <x v="2"/>
    <x v="1"/>
    <x v="1"/>
    <x v="1"/>
    <x v="1"/>
    <m/>
    <n v="1110"/>
    <n v="17.076923076923077"/>
    <n v="370"/>
    <s v="Alquiler"/>
    <s v="Sur"/>
  </r>
  <r>
    <s v="Piso en calle de O'Donnell104"/>
    <x v="0"/>
    <n v="3765"/>
    <x v="6"/>
    <n v="100"/>
    <x v="19"/>
    <x v="1"/>
    <x v="1"/>
    <x v="1"/>
    <x v="1"/>
    <m/>
    <n v="3765"/>
    <n v="37.65"/>
    <n v="1882.5"/>
    <s v="Alquiler"/>
    <s v="Ciudad"/>
  </r>
  <r>
    <s v="Ático en calle Guadarrama105"/>
    <x v="0"/>
    <n v="1000"/>
    <x v="6"/>
    <n v="100"/>
    <x v="3"/>
    <x v="1"/>
    <x v="2"/>
    <x v="1"/>
    <x v="1"/>
    <m/>
    <n v="1000"/>
    <n v="10"/>
    <n v="500"/>
    <s v="Alquiler"/>
    <s v="Norte"/>
  </r>
  <r>
    <s v="Dúplex en calle Rodandero106"/>
    <x v="0"/>
    <n v="900"/>
    <x v="6"/>
    <n v="70"/>
    <x v="3"/>
    <x v="1"/>
    <x v="2"/>
    <x v="1"/>
    <x v="1"/>
    <m/>
    <n v="900"/>
    <n v="12.857142857142858"/>
    <n v="450"/>
    <s v="Alquiler"/>
    <s v="Noroeste"/>
  </r>
  <r>
    <s v="Dúplex en Recoletos107"/>
    <x v="0"/>
    <n v="1175"/>
    <x v="4"/>
    <n v="60"/>
    <x v="3"/>
    <x v="1"/>
    <x v="2"/>
    <x v="1"/>
    <x v="1"/>
    <m/>
    <n v="1175"/>
    <n v="19.583333333333332"/>
    <n v="391.66666666666669"/>
    <s v="Alquiler"/>
    <s v="Ciudad"/>
  </r>
  <r>
    <s v="Estudio en calle de los Mártires108"/>
    <x v="0"/>
    <n v="875"/>
    <x v="7"/>
    <n v="70"/>
    <x v="3"/>
    <x v="1"/>
    <x v="1"/>
    <x v="1"/>
    <x v="1"/>
    <m/>
    <n v="875"/>
    <n v="12.5"/>
    <n v="875"/>
    <s v="Alquiler"/>
    <s v="Noroeste"/>
  </r>
  <r>
    <s v="Estudio en Portazgo109"/>
    <x v="0"/>
    <n v="3800"/>
    <x v="2"/>
    <n v="230"/>
    <x v="3"/>
    <x v="1"/>
    <x v="1"/>
    <x v="1"/>
    <x v="1"/>
    <m/>
    <n v="3800"/>
    <n v="16.521739130434781"/>
    <n v="950"/>
    <s v="Alquiler"/>
    <s v="Ciudad"/>
  </r>
  <r>
    <s v="Piso en Almagro110"/>
    <x v="0"/>
    <n v="2300"/>
    <x v="4"/>
    <n v="144"/>
    <x v="3"/>
    <x v="1"/>
    <x v="2"/>
    <x v="1"/>
    <x v="1"/>
    <m/>
    <n v="2300"/>
    <n v="15.972222222222221"/>
    <n v="766.66666666666663"/>
    <s v="Alquiler"/>
    <s v="Ciudad"/>
  </r>
  <r>
    <s v="Piso en Almagro111"/>
    <x v="0"/>
    <n v="4500"/>
    <x v="4"/>
    <n v="130"/>
    <x v="3"/>
    <x v="1"/>
    <x v="1"/>
    <x v="1"/>
    <x v="1"/>
    <m/>
    <n v="4500"/>
    <n v="34.615384615384613"/>
    <n v="1500"/>
    <s v="Alquiler"/>
    <s v="Ciudad"/>
  </r>
  <r>
    <s v="Piso en avenida de Alberto de Alcocer112"/>
    <x v="0"/>
    <n v="4300"/>
    <x v="2"/>
    <n v="210"/>
    <x v="3"/>
    <x v="1"/>
    <x v="1"/>
    <x v="1"/>
    <x v="1"/>
    <m/>
    <n v="4300"/>
    <n v="20.476190476190474"/>
    <n v="1075"/>
    <s v="Alquiler"/>
    <s v="Ciudad"/>
  </r>
  <r>
    <s v="Piso en calle Boston113"/>
    <x v="0"/>
    <n v="1100"/>
    <x v="7"/>
    <n v="50"/>
    <x v="3"/>
    <x v="1"/>
    <x v="1"/>
    <x v="1"/>
    <x v="1"/>
    <m/>
    <n v="1100"/>
    <n v="22"/>
    <n v="1100"/>
    <s v="Alquiler"/>
    <s v="Ciudad"/>
  </r>
  <r>
    <s v="Piso en calle Cantueso114"/>
    <x v="0"/>
    <n v="1290"/>
    <x v="7"/>
    <n v="65"/>
    <x v="3"/>
    <x v="1"/>
    <x v="1"/>
    <x v="1"/>
    <x v="1"/>
    <m/>
    <n v="1290"/>
    <n v="19.846153846153847"/>
    <n v="1290"/>
    <s v="Alquiler"/>
    <s v="Ciudad"/>
  </r>
  <r>
    <s v="Piso en calle de Agastia115"/>
    <x v="0"/>
    <n v="1300"/>
    <x v="7"/>
    <n v="65"/>
    <x v="3"/>
    <x v="1"/>
    <x v="1"/>
    <x v="1"/>
    <x v="1"/>
    <m/>
    <n v="1300"/>
    <n v="20"/>
    <n v="1300"/>
    <s v="Alquiler"/>
    <s v="Ciudad"/>
  </r>
  <r>
    <s v="Piso en calle de Atocha116"/>
    <x v="0"/>
    <n v="2675"/>
    <x v="7"/>
    <n v="60"/>
    <x v="3"/>
    <x v="1"/>
    <x v="1"/>
    <x v="1"/>
    <x v="1"/>
    <m/>
    <n v="2675"/>
    <n v="44.583333333333336"/>
    <n v="2675"/>
    <s v="Alquiler"/>
    <s v="Ciudad"/>
  </r>
  <r>
    <s v="Piso en calle de Atocha117"/>
    <x v="0"/>
    <n v="2675"/>
    <x v="7"/>
    <n v="60"/>
    <x v="3"/>
    <x v="1"/>
    <x v="1"/>
    <x v="1"/>
    <x v="1"/>
    <m/>
    <n v="2675"/>
    <n v="44.583333333333336"/>
    <n v="2675"/>
    <s v="Alquiler"/>
    <s v="Ciudad"/>
  </r>
  <r>
    <s v="Piso en calle de Baleares118"/>
    <x v="0"/>
    <n v="950"/>
    <x v="4"/>
    <n v="65"/>
    <x v="3"/>
    <x v="1"/>
    <x v="1"/>
    <x v="1"/>
    <x v="1"/>
    <m/>
    <n v="950"/>
    <n v="14.615384615384615"/>
    <n v="316.66666666666669"/>
    <s v="Alquiler"/>
    <s v="Sur"/>
  </r>
  <r>
    <s v="Piso en calle de Barceló119"/>
    <x v="0"/>
    <n v="3105"/>
    <x v="7"/>
    <n v="80"/>
    <x v="3"/>
    <x v="1"/>
    <x v="1"/>
    <x v="1"/>
    <x v="1"/>
    <m/>
    <n v="3105"/>
    <n v="38.8125"/>
    <n v="3105"/>
    <s v="Alquiler"/>
    <s v="Ciudad"/>
  </r>
  <r>
    <s v="Piso en calle de Barceló120"/>
    <x v="0"/>
    <n v="5495"/>
    <x v="4"/>
    <n v="220"/>
    <x v="3"/>
    <x v="1"/>
    <x v="1"/>
    <x v="1"/>
    <x v="1"/>
    <m/>
    <n v="5495"/>
    <n v="24.977272727272727"/>
    <n v="1831.6666666666667"/>
    <s v="Alquiler"/>
    <s v="Ciudad"/>
  </r>
  <r>
    <s v="Piso en calle de Blasco de Garay121"/>
    <x v="0"/>
    <n v="1600"/>
    <x v="6"/>
    <n v="57"/>
    <x v="3"/>
    <x v="1"/>
    <x v="1"/>
    <x v="1"/>
    <x v="1"/>
    <m/>
    <n v="1600"/>
    <n v="28.07017543859649"/>
    <n v="800"/>
    <s v="Alquiler"/>
    <s v="Ciudad"/>
  </r>
  <r>
    <s v="Piso en calle de bordadores122"/>
    <x v="0"/>
    <n v="2300"/>
    <x v="6"/>
    <n v="120"/>
    <x v="3"/>
    <x v="1"/>
    <x v="1"/>
    <x v="1"/>
    <x v="1"/>
    <m/>
    <n v="2300"/>
    <n v="19.166666666666668"/>
    <n v="1150"/>
    <s v="Alquiler"/>
    <s v="Ciudad"/>
  </r>
  <r>
    <s v="Piso en calle de Caracas123"/>
    <x v="0"/>
    <n v="3400"/>
    <x v="6"/>
    <n v="170"/>
    <x v="3"/>
    <x v="1"/>
    <x v="1"/>
    <x v="1"/>
    <x v="1"/>
    <m/>
    <n v="3400"/>
    <n v="20"/>
    <n v="1700"/>
    <s v="Alquiler"/>
    <s v="Ciudad"/>
  </r>
  <r>
    <s v="Piso en calle de Castelló124"/>
    <x v="0"/>
    <n v="1500"/>
    <x v="6"/>
    <n v="84"/>
    <x v="3"/>
    <x v="1"/>
    <x v="1"/>
    <x v="1"/>
    <x v="1"/>
    <m/>
    <n v="1500"/>
    <n v="17.857142857142858"/>
    <n v="750"/>
    <s v="Alquiler"/>
    <s v="Ciudad"/>
  </r>
  <r>
    <s v="Piso en calle de Costa Rica125"/>
    <x v="0"/>
    <n v="1200"/>
    <x v="6"/>
    <n v="50"/>
    <x v="3"/>
    <x v="1"/>
    <x v="1"/>
    <x v="1"/>
    <x v="1"/>
    <m/>
    <n v="1200"/>
    <n v="24"/>
    <n v="600"/>
    <s v="Alquiler"/>
    <s v="Ciudad"/>
  </r>
  <r>
    <s v="Piso en calle de José Abascal126"/>
    <x v="0"/>
    <n v="3120"/>
    <x v="6"/>
    <n v="81"/>
    <x v="3"/>
    <x v="1"/>
    <x v="1"/>
    <x v="1"/>
    <x v="1"/>
    <m/>
    <n v="3120"/>
    <n v="38.518518518518519"/>
    <n v="1560"/>
    <s v="Alquiler"/>
    <s v="Ciudad"/>
  </r>
  <r>
    <s v="Piso en calle de José Espelius127"/>
    <x v="0"/>
    <n v="1700"/>
    <x v="4"/>
    <n v="87"/>
    <x v="3"/>
    <x v="1"/>
    <x v="1"/>
    <x v="1"/>
    <x v="1"/>
    <m/>
    <n v="1700"/>
    <n v="19.540229885057471"/>
    <n v="566.66666666666663"/>
    <s v="Alquiler"/>
    <s v="Ciudad"/>
  </r>
  <r>
    <s v="Piso en calle de José Ortega y Gasset128"/>
    <x v="0"/>
    <n v="5495"/>
    <x v="4"/>
    <n v="220"/>
    <x v="3"/>
    <x v="1"/>
    <x v="1"/>
    <x v="1"/>
    <x v="1"/>
    <m/>
    <n v="5495"/>
    <n v="24.977272727272727"/>
    <n v="1831.6666666666667"/>
    <s v="Alquiler"/>
    <s v="Ciudad"/>
  </r>
  <r>
    <s v="Piso en calle de José Picón129"/>
    <x v="0"/>
    <n v="1250"/>
    <x v="6"/>
    <n v="52"/>
    <x v="3"/>
    <x v="1"/>
    <x v="2"/>
    <x v="1"/>
    <x v="1"/>
    <m/>
    <n v="1250"/>
    <n v="24.03846153846154"/>
    <n v="625"/>
    <s v="Alquiler"/>
    <s v="Ciudad"/>
  </r>
  <r>
    <s v="Piso en calle de Juan Bravo130"/>
    <x v="0"/>
    <n v="1080"/>
    <x v="7"/>
    <n v="48"/>
    <x v="3"/>
    <x v="1"/>
    <x v="1"/>
    <x v="1"/>
    <x v="1"/>
    <m/>
    <n v="1080"/>
    <n v="22.5"/>
    <n v="1080"/>
    <s v="Alquiler"/>
    <s v="Ciudad"/>
  </r>
  <r>
    <s v="Piso en calle de la Laguna131"/>
    <x v="0"/>
    <n v="950"/>
    <x v="6"/>
    <n v="62"/>
    <x v="3"/>
    <x v="1"/>
    <x v="2"/>
    <x v="1"/>
    <x v="1"/>
    <m/>
    <n v="950"/>
    <n v="15.32258064516129"/>
    <n v="475"/>
    <s v="Alquiler"/>
    <s v="Ciudad"/>
  </r>
  <r>
    <s v="Piso en calle de Lagasca132"/>
    <x v="0"/>
    <n v="2000"/>
    <x v="7"/>
    <n v="65"/>
    <x v="3"/>
    <x v="1"/>
    <x v="1"/>
    <x v="1"/>
    <x v="1"/>
    <m/>
    <n v="2000"/>
    <n v="30.76923076923077"/>
    <n v="2000"/>
    <s v="Alquiler"/>
    <s v="Ciudad"/>
  </r>
  <r>
    <s v="Piso en calle de Luciente133"/>
    <x v="0"/>
    <n v="1390"/>
    <x v="6"/>
    <n v="52"/>
    <x v="3"/>
    <x v="1"/>
    <x v="2"/>
    <x v="1"/>
    <x v="1"/>
    <m/>
    <n v="1390"/>
    <n v="26.73076923076923"/>
    <n v="695"/>
    <s v="Alquiler"/>
    <s v="Ciudad"/>
  </r>
  <r>
    <s v="Piso en calle de Luciente134"/>
    <x v="0"/>
    <n v="1390"/>
    <x v="6"/>
    <n v="52"/>
    <x v="3"/>
    <x v="1"/>
    <x v="2"/>
    <x v="1"/>
    <x v="1"/>
    <m/>
    <n v="1390"/>
    <n v="26.73076923076923"/>
    <n v="695"/>
    <s v="Alquiler"/>
    <s v="Ciudad"/>
  </r>
  <r>
    <s v="Piso en calle de Mesonero Romanos135"/>
    <x v="0"/>
    <n v="2990"/>
    <x v="4"/>
    <n v="116"/>
    <x v="3"/>
    <x v="1"/>
    <x v="1"/>
    <x v="1"/>
    <x v="1"/>
    <m/>
    <n v="2990"/>
    <n v="25.775862068965516"/>
    <n v="996.66666666666663"/>
    <s v="Alquiler"/>
    <s v="Ciudad"/>
  </r>
  <r>
    <s v="Piso en calle de Mesonero Romanos136"/>
    <x v="0"/>
    <n v="2990"/>
    <x v="4"/>
    <n v="114"/>
    <x v="3"/>
    <x v="1"/>
    <x v="1"/>
    <x v="1"/>
    <x v="1"/>
    <m/>
    <n v="2990"/>
    <n v="26.228070175438596"/>
    <n v="996.66666666666663"/>
    <s v="Alquiler"/>
    <s v="Ciudad"/>
  </r>
  <r>
    <s v="Piso en calle de Pedro Fernández Labrada137"/>
    <x v="0"/>
    <n v="990"/>
    <x v="7"/>
    <n v="59"/>
    <x v="3"/>
    <x v="1"/>
    <x v="1"/>
    <x v="1"/>
    <x v="1"/>
    <m/>
    <n v="990"/>
    <n v="16.779661016949152"/>
    <n v="990"/>
    <s v="Alquiler"/>
    <s v="Ciudad"/>
  </r>
  <r>
    <s v="Piso en calle de Peña Gorbea138"/>
    <x v="0"/>
    <n v="1200"/>
    <x v="4"/>
    <n v="65"/>
    <x v="3"/>
    <x v="1"/>
    <x v="2"/>
    <x v="1"/>
    <x v="1"/>
    <m/>
    <n v="1200"/>
    <n v="18.46153846153846"/>
    <n v="400"/>
    <s v="Alquiler"/>
    <s v="Ciudad"/>
  </r>
  <r>
    <s v="Piso en calle de Ramírez de Prado139"/>
    <x v="0"/>
    <n v="1200"/>
    <x v="7"/>
    <n v="51"/>
    <x v="3"/>
    <x v="1"/>
    <x v="1"/>
    <x v="1"/>
    <x v="1"/>
    <m/>
    <n v="1200"/>
    <n v="23.529411764705884"/>
    <n v="1200"/>
    <s v="Alquiler"/>
    <s v="Ciudad"/>
  </r>
  <r>
    <s v="Piso en calle de Ramón de Madariaga140"/>
    <x v="0"/>
    <n v="1600"/>
    <x v="6"/>
    <n v="50"/>
    <x v="3"/>
    <x v="1"/>
    <x v="2"/>
    <x v="1"/>
    <x v="1"/>
    <m/>
    <n v="1600"/>
    <n v="32"/>
    <n v="800"/>
    <s v="Alquiler"/>
    <s v="Ciudad"/>
  </r>
  <r>
    <s v="Piso en calle de San Justiniano141"/>
    <x v="0"/>
    <n v="890"/>
    <x v="4"/>
    <n v="71"/>
    <x v="3"/>
    <x v="1"/>
    <x v="2"/>
    <x v="1"/>
    <x v="1"/>
    <m/>
    <n v="890"/>
    <n v="12.535211267605634"/>
    <n v="296.66666666666669"/>
    <s v="Alquiler"/>
    <s v="Sur"/>
  </r>
  <r>
    <s v="Piso en calle de San Vicente142"/>
    <x v="0"/>
    <n v="900"/>
    <x v="7"/>
    <n v="55"/>
    <x v="3"/>
    <x v="1"/>
    <x v="1"/>
    <x v="1"/>
    <x v="1"/>
    <m/>
    <n v="900"/>
    <n v="16.363636363636363"/>
    <n v="900"/>
    <s v="Alquiler"/>
    <s v="Sur"/>
  </r>
  <r>
    <s v="Piso en calle de Serrano143"/>
    <x v="0"/>
    <n v="1920"/>
    <x v="7"/>
    <n v="42"/>
    <x v="3"/>
    <x v="1"/>
    <x v="1"/>
    <x v="1"/>
    <x v="1"/>
    <m/>
    <n v="1920"/>
    <n v="45.714285714285715"/>
    <n v="1920"/>
    <s v="Alquiler"/>
    <s v="Ciudad"/>
  </r>
  <r>
    <s v="Piso en calle del Corral de Cantos144"/>
    <x v="0"/>
    <n v="950"/>
    <x v="7"/>
    <n v="50"/>
    <x v="3"/>
    <x v="1"/>
    <x v="2"/>
    <x v="1"/>
    <x v="1"/>
    <m/>
    <n v="950"/>
    <n v="19"/>
    <n v="950"/>
    <s v="Alquiler"/>
    <s v="Ciudad"/>
  </r>
  <r>
    <s v="Piso en calle del General Margallo145"/>
    <x v="0"/>
    <n v="2160"/>
    <x v="7"/>
    <n v="45"/>
    <x v="3"/>
    <x v="1"/>
    <x v="1"/>
    <x v="1"/>
    <x v="1"/>
    <m/>
    <n v="2160"/>
    <n v="48"/>
    <n v="2160"/>
    <s v="Alquiler"/>
    <s v="Ciudad"/>
  </r>
  <r>
    <s v="Piso en calle del General Marva146"/>
    <x v="0"/>
    <n v="1100"/>
    <x v="6"/>
    <n v="50"/>
    <x v="3"/>
    <x v="1"/>
    <x v="2"/>
    <x v="1"/>
    <x v="1"/>
    <m/>
    <n v="1100"/>
    <n v="22"/>
    <n v="550"/>
    <s v="Alquiler"/>
    <s v="Ciudad"/>
  </r>
  <r>
    <s v="Piso en calle del Príncipe de Vergara147"/>
    <x v="0"/>
    <n v="2650"/>
    <x v="7"/>
    <n v="160"/>
    <x v="3"/>
    <x v="1"/>
    <x v="2"/>
    <x v="1"/>
    <x v="1"/>
    <m/>
    <n v="2650"/>
    <n v="16.5625"/>
    <n v="2650"/>
    <s v="Alquiler"/>
    <s v="Ciudad"/>
  </r>
  <r>
    <s v="Piso en calle del Puerto de Pajares148"/>
    <x v="0"/>
    <n v="1600"/>
    <x v="2"/>
    <n v="121"/>
    <x v="3"/>
    <x v="1"/>
    <x v="2"/>
    <x v="1"/>
    <x v="1"/>
    <m/>
    <n v="1600"/>
    <n v="13.223140495867769"/>
    <n v="400"/>
    <s v="Alquiler"/>
    <s v="Ciudad"/>
  </r>
  <r>
    <s v="Piso en calle del Santo Domingo de Silos149"/>
    <x v="0"/>
    <n v="1085"/>
    <x v="6"/>
    <n v="79"/>
    <x v="3"/>
    <x v="1"/>
    <x v="1"/>
    <x v="1"/>
    <x v="1"/>
    <m/>
    <n v="1085"/>
    <n v="13.734177215189874"/>
    <n v="542.5"/>
    <s v="Alquiler"/>
    <s v="Sur"/>
  </r>
  <r>
    <s v="Piso en calle General Pintos150"/>
    <x v="0"/>
    <n v="1250"/>
    <x v="6"/>
    <n v="50"/>
    <x v="3"/>
    <x v="1"/>
    <x v="2"/>
    <x v="1"/>
    <x v="1"/>
    <m/>
    <n v="1250"/>
    <n v="25"/>
    <n v="625"/>
    <s v="Alquiler"/>
    <s v="Ciudad"/>
  </r>
  <r>
    <s v="Piso en calle Granado151"/>
    <x v="0"/>
    <n v="950"/>
    <x v="7"/>
    <n v="45"/>
    <x v="3"/>
    <x v="1"/>
    <x v="2"/>
    <x v="1"/>
    <x v="1"/>
    <m/>
    <n v="950"/>
    <n v="21.111111111111111"/>
    <n v="950"/>
    <s v="Alquiler"/>
    <s v="Ciudad"/>
  </r>
  <r>
    <s v="Piso en calle Guabairo152"/>
    <x v="0"/>
    <n v="1100"/>
    <x v="4"/>
    <n v="62"/>
    <x v="3"/>
    <x v="1"/>
    <x v="2"/>
    <x v="1"/>
    <x v="1"/>
    <m/>
    <n v="1100"/>
    <n v="17.741935483870968"/>
    <n v="366.66666666666669"/>
    <s v="Alquiler"/>
    <s v="Ciudad"/>
  </r>
  <r>
    <s v="Piso en calle Guadamolinos153"/>
    <x v="0"/>
    <n v="1200"/>
    <x v="4"/>
    <n v="80"/>
    <x v="3"/>
    <x v="1"/>
    <x v="2"/>
    <x v="1"/>
    <x v="1"/>
    <m/>
    <n v="1200"/>
    <n v="15"/>
    <n v="400"/>
    <s v="Alquiler"/>
    <s v="Noroeste"/>
  </r>
  <r>
    <s v="Piso en calle Jorge Juan154"/>
    <x v="0"/>
    <n v="4500"/>
    <x v="2"/>
    <n v="137"/>
    <x v="3"/>
    <x v="1"/>
    <x v="1"/>
    <x v="1"/>
    <x v="1"/>
    <m/>
    <n v="4500"/>
    <n v="32.846715328467155"/>
    <n v="1125"/>
    <s v="Alquiler"/>
    <s v="Ciudad"/>
  </r>
  <r>
    <s v="Piso en calle Juan Bravo155"/>
    <x v="0"/>
    <n v="1750"/>
    <x v="7"/>
    <n v="66"/>
    <x v="3"/>
    <x v="1"/>
    <x v="1"/>
    <x v="1"/>
    <x v="1"/>
    <m/>
    <n v="1750"/>
    <n v="26.515151515151516"/>
    <n v="1750"/>
    <s v="Alquiler"/>
    <s v="Ciudad"/>
  </r>
  <r>
    <s v="Piso en calle Martinez Izquierdo156"/>
    <x v="0"/>
    <n v="950"/>
    <x v="7"/>
    <n v="35"/>
    <x v="3"/>
    <x v="1"/>
    <x v="1"/>
    <x v="1"/>
    <x v="1"/>
    <m/>
    <n v="950"/>
    <n v="27.142857142857142"/>
    <n v="950"/>
    <s v="Alquiler"/>
    <s v="Ciudad"/>
  </r>
  <r>
    <s v="Piso en calle Olvido157"/>
    <x v="0"/>
    <n v="1950"/>
    <x v="4"/>
    <n v="113"/>
    <x v="3"/>
    <x v="1"/>
    <x v="1"/>
    <x v="1"/>
    <x v="1"/>
    <m/>
    <n v="1950"/>
    <n v="17.256637168141594"/>
    <n v="650"/>
    <s v="Alquiler"/>
    <s v="Noroeste"/>
  </r>
  <r>
    <s v="Piso en calle Pérez Herrera158"/>
    <x v="0"/>
    <n v="1150"/>
    <x v="7"/>
    <n v="50"/>
    <x v="3"/>
    <x v="1"/>
    <x v="1"/>
    <x v="1"/>
    <x v="1"/>
    <m/>
    <n v="1150"/>
    <n v="23"/>
    <n v="1150"/>
    <s v="Alquiler"/>
    <s v="Ciudad"/>
  </r>
  <r>
    <s v="Piso en Calle Pinto-San Roque159"/>
    <x v="0"/>
    <n v="980"/>
    <x v="6"/>
    <n v="52"/>
    <x v="3"/>
    <x v="1"/>
    <x v="2"/>
    <x v="1"/>
    <x v="1"/>
    <m/>
    <n v="980"/>
    <n v="18.846153846153847"/>
    <n v="490"/>
    <s v="Alquiler"/>
    <s v="Sur"/>
  </r>
  <r>
    <s v="Piso en calle Real160"/>
    <x v="0"/>
    <n v="1100"/>
    <x v="7"/>
    <n v="50"/>
    <x v="3"/>
    <x v="1"/>
    <x v="1"/>
    <x v="1"/>
    <x v="1"/>
    <m/>
    <n v="1100"/>
    <n v="22"/>
    <n v="1100"/>
    <s v="Alquiler"/>
    <s v="Noroeste"/>
  </r>
  <r>
    <s v="Piso en calle Río Tajo161"/>
    <x v="0"/>
    <n v="1200"/>
    <x v="4"/>
    <n v="87"/>
    <x v="3"/>
    <x v="1"/>
    <x v="1"/>
    <x v="1"/>
    <x v="1"/>
    <m/>
    <n v="1200"/>
    <n v="13.793103448275861"/>
    <n v="400"/>
    <s v="Alquiler"/>
    <s v="Sur"/>
  </r>
  <r>
    <s v="Piso en calle Solana de Luche162"/>
    <x v="0"/>
    <n v="1550"/>
    <x v="4"/>
    <n v="70"/>
    <x v="3"/>
    <x v="1"/>
    <x v="2"/>
    <x v="1"/>
    <x v="1"/>
    <m/>
    <n v="1550"/>
    <n v="22.142857142857142"/>
    <n v="516.66666666666663"/>
    <s v="Alquiler"/>
    <s v="Ciudad"/>
  </r>
  <r>
    <s v="Piso en Centro163"/>
    <x v="0"/>
    <n v="1050"/>
    <x v="7"/>
    <n v="60"/>
    <x v="3"/>
    <x v="1"/>
    <x v="2"/>
    <x v="1"/>
    <x v="1"/>
    <m/>
    <n v="1050"/>
    <n v="17.5"/>
    <n v="1050"/>
    <s v="Alquiler"/>
    <s v="Noroeste"/>
  </r>
  <r>
    <s v="Piso en Centro164"/>
    <x v="0"/>
    <n v="1200"/>
    <x v="6"/>
    <n v="73"/>
    <x v="3"/>
    <x v="1"/>
    <x v="2"/>
    <x v="1"/>
    <x v="1"/>
    <m/>
    <n v="1200"/>
    <n v="16.438356164383563"/>
    <n v="600"/>
    <s v="Alquiler"/>
    <s v="Noroeste"/>
  </r>
  <r>
    <s v="Piso en Centro165"/>
    <x v="0"/>
    <n v="1090"/>
    <x v="4"/>
    <n v="85"/>
    <x v="3"/>
    <x v="1"/>
    <x v="2"/>
    <x v="1"/>
    <x v="1"/>
    <m/>
    <n v="1090"/>
    <n v="12.823529411764707"/>
    <n v="363.33333333333331"/>
    <s v="Alquiler"/>
    <s v="Sur"/>
  </r>
  <r>
    <s v="Piso en Gaztambide166"/>
    <x v="0"/>
    <n v="4300"/>
    <x v="1"/>
    <n v="239"/>
    <x v="3"/>
    <x v="1"/>
    <x v="1"/>
    <x v="1"/>
    <x v="1"/>
    <m/>
    <n v="4300"/>
    <n v="17.99163179916318"/>
    <n v="860"/>
    <s v="Alquiler"/>
    <s v="Ciudad"/>
  </r>
  <r>
    <s v="Piso en Moscardó167"/>
    <x v="0"/>
    <n v="1600"/>
    <x v="4"/>
    <n v="100"/>
    <x v="3"/>
    <x v="1"/>
    <x v="1"/>
    <x v="1"/>
    <x v="1"/>
    <m/>
    <n v="1600"/>
    <n v="16"/>
    <n v="533.33333333333337"/>
    <s v="Alquiler"/>
    <s v="Ciudad"/>
  </r>
  <r>
    <s v="Piso en Nicolás Morales168"/>
    <x v="0"/>
    <n v="980"/>
    <x v="7"/>
    <n v="54"/>
    <x v="3"/>
    <x v="1"/>
    <x v="1"/>
    <x v="1"/>
    <x v="1"/>
    <m/>
    <n v="980"/>
    <n v="18.148148148148149"/>
    <n v="980"/>
    <s v="Alquiler"/>
    <s v="Ciudad"/>
  </r>
  <r>
    <s v="Piso en Palafox169"/>
    <x v="0"/>
    <n v="3400"/>
    <x v="6"/>
    <n v="87"/>
    <x v="3"/>
    <x v="1"/>
    <x v="1"/>
    <x v="1"/>
    <x v="1"/>
    <m/>
    <n v="3400"/>
    <n v="39.080459770114942"/>
    <n v="1700"/>
    <s v="Alquiler"/>
    <s v="Ciudad"/>
  </r>
  <r>
    <s v="Piso en paseo de la Reina Cristina170"/>
    <x v="0"/>
    <n v="3200"/>
    <x v="2"/>
    <n v="120"/>
    <x v="3"/>
    <x v="1"/>
    <x v="1"/>
    <x v="1"/>
    <x v="1"/>
    <m/>
    <n v="3200"/>
    <n v="26.666666666666668"/>
    <n v="800"/>
    <s v="Alquiler"/>
    <s v="Ciudad"/>
  </r>
  <r>
    <s v="Piso en paseo de Santa María de la Cabeza171"/>
    <x v="0"/>
    <n v="1550"/>
    <x v="6"/>
    <n v="65"/>
    <x v="3"/>
    <x v="1"/>
    <x v="1"/>
    <x v="1"/>
    <x v="1"/>
    <m/>
    <n v="1550"/>
    <n v="23.846153846153847"/>
    <n v="775"/>
    <s v="Alquiler"/>
    <s v="Ciudad"/>
  </r>
  <r>
    <s v="Piso en San Diego172"/>
    <x v="0"/>
    <n v="825"/>
    <x v="6"/>
    <n v="50"/>
    <x v="3"/>
    <x v="1"/>
    <x v="2"/>
    <x v="1"/>
    <x v="1"/>
    <m/>
    <n v="825"/>
    <n v="16.5"/>
    <n v="412.5"/>
    <s v="Alquiler"/>
    <s v="Ciudad"/>
  </r>
  <r>
    <s v="Piso en travesía del Río Lozoya173"/>
    <x v="0"/>
    <n v="600"/>
    <x v="4"/>
    <n v="88"/>
    <x v="3"/>
    <x v="1"/>
    <x v="2"/>
    <x v="1"/>
    <x v="1"/>
    <m/>
    <n v="600"/>
    <n v="6.8181818181818183"/>
    <n v="200"/>
    <s v="Alquiler"/>
    <s v="Norte"/>
  </r>
  <r>
    <s v="Piso en Universidad174"/>
    <x v="0"/>
    <n v="900"/>
    <x v="6"/>
    <n v="70"/>
    <x v="3"/>
    <x v="1"/>
    <x v="2"/>
    <x v="1"/>
    <x v="1"/>
    <m/>
    <n v="900"/>
    <n v="12.857142857142858"/>
    <n v="450"/>
    <s v="Alquiler"/>
    <s v="Sur"/>
  </r>
  <r>
    <s v="Piso en via Gran175"/>
    <x v="0"/>
    <n v="2450"/>
    <x v="7"/>
    <n v="58"/>
    <x v="3"/>
    <x v="1"/>
    <x v="1"/>
    <x v="1"/>
    <x v="1"/>
    <m/>
    <n v="2450"/>
    <n v="42.241379310344826"/>
    <n v="2450"/>
    <s v="Alquiler"/>
    <s v="Ciudad"/>
  </r>
  <r>
    <s v="Piso en via Gran176"/>
    <x v="0"/>
    <n v="3450"/>
    <x v="6"/>
    <n v="120"/>
    <x v="3"/>
    <x v="1"/>
    <x v="1"/>
    <x v="1"/>
    <x v="1"/>
    <m/>
    <n v="3450"/>
    <n v="28.75"/>
    <n v="1725"/>
    <s v="Alquiler"/>
    <s v="Ciudad"/>
  </r>
  <r>
    <s v="Piso en Zona Renfe177"/>
    <x v="0"/>
    <n v="1125"/>
    <x v="4"/>
    <n v="63"/>
    <x v="3"/>
    <x v="1"/>
    <x v="2"/>
    <x v="1"/>
    <x v="1"/>
    <m/>
    <n v="1125"/>
    <n v="17.857142857142858"/>
    <n v="375"/>
    <s v="Alquiler"/>
    <s v="Sur"/>
  </r>
  <r>
    <s v="Ático en calle de Caunedo178"/>
    <x v="0"/>
    <n v="1400"/>
    <x v="6"/>
    <n v="85"/>
    <x v="4"/>
    <x v="1"/>
    <x v="1"/>
    <x v="1"/>
    <x v="1"/>
    <m/>
    <n v="1400"/>
    <n v="16.470588235294116"/>
    <n v="700"/>
    <s v="Alquiler"/>
    <s v="Ciudad"/>
  </r>
  <r>
    <s v="Ático en calle de Caunedo179"/>
    <x v="0"/>
    <n v="1400"/>
    <x v="6"/>
    <n v="85"/>
    <x v="4"/>
    <x v="1"/>
    <x v="1"/>
    <x v="1"/>
    <x v="1"/>
    <m/>
    <n v="1400"/>
    <n v="16.470588235294116"/>
    <n v="700"/>
    <s v="Alquiler"/>
    <s v="Ciudad"/>
  </r>
  <r>
    <s v="Ático en calle de la Industria180"/>
    <x v="0"/>
    <n v="1350"/>
    <x v="7"/>
    <n v="75"/>
    <x v="4"/>
    <x v="1"/>
    <x v="1"/>
    <x v="1"/>
    <x v="1"/>
    <m/>
    <n v="1350"/>
    <n v="18"/>
    <n v="1350"/>
    <s v="Alquiler"/>
    <s v="Ciudad"/>
  </r>
  <r>
    <s v="Ático en calle Fernando Barrachina181"/>
    <x v="0"/>
    <n v="1049"/>
    <x v="7"/>
    <n v="50"/>
    <x v="4"/>
    <x v="1"/>
    <x v="1"/>
    <x v="1"/>
    <x v="1"/>
    <m/>
    <n v="1049"/>
    <n v="20.98"/>
    <n v="1049"/>
    <s v="Alquiler"/>
    <s v="Sur"/>
  </r>
  <r>
    <s v="Ático en calle García Cea182"/>
    <x v="0"/>
    <n v="1600"/>
    <x v="7"/>
    <n v="65"/>
    <x v="4"/>
    <x v="1"/>
    <x v="2"/>
    <x v="1"/>
    <x v="1"/>
    <m/>
    <n v="1600"/>
    <n v="24.615384615384617"/>
    <n v="1600"/>
    <s v="Alquiler"/>
    <s v="Ciudad"/>
  </r>
  <r>
    <s v="Ático en Puerta del Ángel183"/>
    <x v="0"/>
    <n v="1350"/>
    <x v="7"/>
    <n v="75"/>
    <x v="4"/>
    <x v="1"/>
    <x v="1"/>
    <x v="1"/>
    <x v="1"/>
    <m/>
    <n v="1350"/>
    <n v="18"/>
    <n v="1350"/>
    <s v="Alquiler"/>
    <s v="Ciudad"/>
  </r>
  <r>
    <s v="Estudio en calle Amalia184"/>
    <x v="0"/>
    <n v="1080"/>
    <x v="7"/>
    <n v="45"/>
    <x v="4"/>
    <x v="1"/>
    <x v="2"/>
    <x v="1"/>
    <x v="1"/>
    <m/>
    <n v="1080"/>
    <n v="24"/>
    <n v="1080"/>
    <s v="Alquiler"/>
    <s v="Ciudad"/>
  </r>
  <r>
    <s v="Estudio en calle de Antonio Zamora185"/>
    <x v="0"/>
    <n v="720"/>
    <x v="7"/>
    <n v="35"/>
    <x v="4"/>
    <x v="1"/>
    <x v="2"/>
    <x v="1"/>
    <x v="1"/>
    <m/>
    <n v="720"/>
    <n v="20.571428571428573"/>
    <n v="720"/>
    <s v="Alquiler"/>
    <s v="Ciudad"/>
  </r>
  <r>
    <s v="Estudio en calle de Antonio Zamora186"/>
    <x v="0"/>
    <n v="720"/>
    <x v="7"/>
    <n v="35"/>
    <x v="4"/>
    <x v="1"/>
    <x v="2"/>
    <x v="1"/>
    <x v="1"/>
    <m/>
    <n v="720"/>
    <n v="20.571428571428573"/>
    <n v="720"/>
    <s v="Alquiler"/>
    <s v="Ciudad"/>
  </r>
  <r>
    <s v="Piso en Argüelles187"/>
    <x v="0"/>
    <n v="3500"/>
    <x v="1"/>
    <n v="310"/>
    <x v="4"/>
    <x v="1"/>
    <x v="1"/>
    <x v="1"/>
    <x v="1"/>
    <m/>
    <n v="3500"/>
    <n v="11.290322580645162"/>
    <n v="700"/>
    <s v="Alquiler"/>
    <s v="Ciudad"/>
  </r>
  <r>
    <s v="Piso en calle Cantueso188"/>
    <x v="0"/>
    <n v="1720"/>
    <x v="6"/>
    <n v="71"/>
    <x v="4"/>
    <x v="1"/>
    <x v="1"/>
    <x v="1"/>
    <x v="1"/>
    <m/>
    <n v="1720"/>
    <n v="24.225352112676056"/>
    <n v="860"/>
    <s v="Alquiler"/>
    <s v="Ciudad"/>
  </r>
  <r>
    <s v="Piso en calle de Alcántara189"/>
    <x v="0"/>
    <n v="2200"/>
    <x v="6"/>
    <n v="105"/>
    <x v="4"/>
    <x v="1"/>
    <x v="1"/>
    <x v="1"/>
    <x v="1"/>
    <m/>
    <n v="2200"/>
    <n v="20.952380952380953"/>
    <n v="1100"/>
    <s v="Alquiler"/>
    <s v="Ciudad"/>
  </r>
  <r>
    <s v="Piso en calle de Ambrosio Vallejo190"/>
    <x v="0"/>
    <n v="1000"/>
    <x v="7"/>
    <n v="37"/>
    <x v="4"/>
    <x v="1"/>
    <x v="2"/>
    <x v="1"/>
    <x v="1"/>
    <m/>
    <n v="1000"/>
    <n v="27.027027027027028"/>
    <n v="1000"/>
    <s v="Alquiler"/>
    <s v="Ciudad"/>
  </r>
  <r>
    <s v="Piso en calle de Atocha191"/>
    <x v="0"/>
    <n v="2270"/>
    <x v="7"/>
    <n v="50"/>
    <x v="4"/>
    <x v="1"/>
    <x v="1"/>
    <x v="1"/>
    <x v="1"/>
    <m/>
    <n v="2270"/>
    <n v="45.4"/>
    <n v="2270"/>
    <s v="Alquiler"/>
    <s v="Ciudad"/>
  </r>
  <r>
    <s v="Piso en calle de Atocha192"/>
    <x v="0"/>
    <n v="2270"/>
    <x v="7"/>
    <n v="50"/>
    <x v="4"/>
    <x v="1"/>
    <x v="1"/>
    <x v="1"/>
    <x v="1"/>
    <m/>
    <n v="2270"/>
    <n v="45.4"/>
    <n v="2270"/>
    <s v="Alquiler"/>
    <s v="Ciudad"/>
  </r>
  <r>
    <s v="Piso en calle de Ayala193"/>
    <x v="0"/>
    <n v="2600"/>
    <x v="4"/>
    <n v="145"/>
    <x v="4"/>
    <x v="1"/>
    <x v="1"/>
    <x v="1"/>
    <x v="1"/>
    <m/>
    <n v="2600"/>
    <n v="17.931034482758619"/>
    <n v="866.66666666666663"/>
    <s v="Alquiler"/>
    <s v="Ciudad"/>
  </r>
  <r>
    <s v="Piso en calle de Canillas194"/>
    <x v="0"/>
    <n v="1900"/>
    <x v="6"/>
    <n v="67"/>
    <x v="4"/>
    <x v="1"/>
    <x v="2"/>
    <x v="1"/>
    <x v="1"/>
    <m/>
    <n v="1900"/>
    <n v="28.35820895522388"/>
    <n v="950"/>
    <s v="Alquiler"/>
    <s v="Ciudad"/>
  </r>
  <r>
    <s v="Piso en calle de Canillas195"/>
    <x v="0"/>
    <n v="1900"/>
    <x v="6"/>
    <n v="67"/>
    <x v="4"/>
    <x v="1"/>
    <x v="2"/>
    <x v="1"/>
    <x v="1"/>
    <m/>
    <n v="1900"/>
    <n v="28.35820895522388"/>
    <n v="950"/>
    <s v="Alquiler"/>
    <s v="Ciudad"/>
  </r>
  <r>
    <s v="Piso en calle de Eduardo Adaro196"/>
    <x v="0"/>
    <n v="1100"/>
    <x v="7"/>
    <n v="40"/>
    <x v="4"/>
    <x v="1"/>
    <x v="2"/>
    <x v="1"/>
    <x v="1"/>
    <m/>
    <n v="1100"/>
    <n v="27.5"/>
    <n v="1100"/>
    <s v="Alquiler"/>
    <s v="Ciudad"/>
  </r>
  <r>
    <s v="Piso en calle de Fuencarral197"/>
    <x v="0"/>
    <n v="2815"/>
    <x v="7"/>
    <n v="80"/>
    <x v="4"/>
    <x v="1"/>
    <x v="1"/>
    <x v="1"/>
    <x v="1"/>
    <m/>
    <n v="2815"/>
    <n v="35.1875"/>
    <n v="2815"/>
    <s v="Alquiler"/>
    <s v="Ciudad"/>
  </r>
  <r>
    <s v="Piso en calle de Hermosilla198"/>
    <x v="0"/>
    <n v="1550"/>
    <x v="7"/>
    <n v="60"/>
    <x v="4"/>
    <x v="1"/>
    <x v="1"/>
    <x v="1"/>
    <x v="1"/>
    <m/>
    <n v="1550"/>
    <n v="25.833333333333332"/>
    <n v="1550"/>
    <s v="Alquiler"/>
    <s v="Ciudad"/>
  </r>
  <r>
    <s v="Piso en calle de la Torrecilla del Leal199"/>
    <x v="0"/>
    <n v="1500"/>
    <x v="6"/>
    <n v="85"/>
    <x v="4"/>
    <x v="1"/>
    <x v="1"/>
    <x v="1"/>
    <x v="1"/>
    <m/>
    <n v="1500"/>
    <n v="17.647058823529413"/>
    <n v="750"/>
    <s v="Alquiler"/>
    <s v="Ciudad"/>
  </r>
  <r>
    <s v="Piso en calle de los Fundadores200"/>
    <x v="0"/>
    <n v="1500"/>
    <x v="4"/>
    <n v="84"/>
    <x v="4"/>
    <x v="1"/>
    <x v="1"/>
    <x v="1"/>
    <x v="1"/>
    <m/>
    <n v="1500"/>
    <n v="17.857142857142858"/>
    <n v="500"/>
    <s v="Alquiler"/>
    <s v="Ciudad"/>
  </r>
  <r>
    <s v="Piso en calle de Luchana201"/>
    <x v="0"/>
    <n v="4490"/>
    <x v="2"/>
    <n v="134"/>
    <x v="4"/>
    <x v="1"/>
    <x v="1"/>
    <x v="1"/>
    <x v="1"/>
    <m/>
    <n v="4490"/>
    <n v="33.507462686567166"/>
    <n v="1122.5"/>
    <s v="Alquiler"/>
    <s v="Ciudad"/>
  </r>
  <r>
    <s v="Piso en calle de Madrid202"/>
    <x v="0"/>
    <n v="1100"/>
    <x v="6"/>
    <n v="143"/>
    <x v="4"/>
    <x v="1"/>
    <x v="1"/>
    <x v="1"/>
    <x v="1"/>
    <m/>
    <n v="1100"/>
    <n v="7.6923076923076925"/>
    <n v="550"/>
    <s v="Alquiler"/>
    <s v="Sur"/>
  </r>
  <r>
    <s v="Piso en calle de Manipa203"/>
    <x v="0"/>
    <n v="1400"/>
    <x v="4"/>
    <n v="100"/>
    <x v="4"/>
    <x v="1"/>
    <x v="1"/>
    <x v="1"/>
    <x v="1"/>
    <m/>
    <n v="1400"/>
    <n v="14"/>
    <n v="466.66666666666669"/>
    <s v="Alquiler"/>
    <s v="Ciudad"/>
  </r>
  <r>
    <s v="Piso en calle de Narváez204"/>
    <x v="0"/>
    <n v="2000"/>
    <x v="4"/>
    <n v="76"/>
    <x v="4"/>
    <x v="1"/>
    <x v="1"/>
    <x v="1"/>
    <x v="1"/>
    <m/>
    <n v="2000"/>
    <n v="26.315789473684209"/>
    <n v="666.66666666666663"/>
    <s v="Alquiler"/>
    <s v="Ciudad"/>
  </r>
  <r>
    <s v="Piso en calle de Núñez de Balboa205"/>
    <x v="0"/>
    <n v="1550"/>
    <x v="7"/>
    <n v="56"/>
    <x v="4"/>
    <x v="1"/>
    <x v="1"/>
    <x v="1"/>
    <x v="1"/>
    <m/>
    <n v="1550"/>
    <n v="27.678571428571427"/>
    <n v="1550"/>
    <s v="Alquiler"/>
    <s v="Ciudad"/>
  </r>
  <r>
    <s v="Piso en calle de Orense206"/>
    <x v="0"/>
    <n v="2000"/>
    <x v="6"/>
    <n v="63"/>
    <x v="4"/>
    <x v="1"/>
    <x v="1"/>
    <x v="1"/>
    <x v="1"/>
    <m/>
    <n v="2000"/>
    <n v="31.746031746031747"/>
    <n v="1000"/>
    <s v="Alquiler"/>
    <s v="Ciudad"/>
  </r>
  <r>
    <s v="Piso en calle de Palafox207"/>
    <x v="0"/>
    <n v="3400"/>
    <x v="6"/>
    <n v="90"/>
    <x v="4"/>
    <x v="1"/>
    <x v="1"/>
    <x v="1"/>
    <x v="1"/>
    <m/>
    <n v="3400"/>
    <n v="37.777777777777779"/>
    <n v="1700"/>
    <s v="Alquiler"/>
    <s v="Ciudad"/>
  </r>
  <r>
    <s v="Piso en calle de Peñaranda de Bracamonte208"/>
    <x v="0"/>
    <n v="1230"/>
    <x v="6"/>
    <n v="70"/>
    <x v="4"/>
    <x v="1"/>
    <x v="1"/>
    <x v="1"/>
    <x v="1"/>
    <m/>
    <n v="1230"/>
    <n v="17.571428571428573"/>
    <n v="615"/>
    <s v="Alquiler"/>
    <s v="Ciudad"/>
  </r>
  <r>
    <s v="Piso en calle de Rufino Blanco209"/>
    <x v="0"/>
    <n v="1450"/>
    <x v="6"/>
    <n v="60"/>
    <x v="4"/>
    <x v="1"/>
    <x v="1"/>
    <x v="1"/>
    <x v="1"/>
    <m/>
    <n v="1450"/>
    <n v="24.166666666666668"/>
    <n v="725"/>
    <s v="Alquiler"/>
    <s v="Ciudad"/>
  </r>
  <r>
    <s v="Piso en calle de San Andrés210"/>
    <x v="0"/>
    <n v="4575"/>
    <x v="2"/>
    <n v="128"/>
    <x v="4"/>
    <x v="1"/>
    <x v="1"/>
    <x v="1"/>
    <x v="1"/>
    <m/>
    <n v="4575"/>
    <n v="35.7421875"/>
    <n v="1143.75"/>
    <s v="Alquiler"/>
    <s v="Ciudad"/>
  </r>
  <r>
    <s v="Piso en calle de San Bernardo211"/>
    <x v="0"/>
    <n v="3600"/>
    <x v="6"/>
    <n v="85"/>
    <x v="4"/>
    <x v="1"/>
    <x v="1"/>
    <x v="1"/>
    <x v="1"/>
    <m/>
    <n v="3600"/>
    <n v="42.352941176470587"/>
    <n v="1800"/>
    <s v="Alquiler"/>
    <s v="Ciudad"/>
  </r>
  <r>
    <s v="Piso en calle de San Bernardo212"/>
    <x v="0"/>
    <n v="3600"/>
    <x v="6"/>
    <n v="90"/>
    <x v="4"/>
    <x v="1"/>
    <x v="1"/>
    <x v="1"/>
    <x v="1"/>
    <m/>
    <n v="3600"/>
    <n v="40"/>
    <n v="1800"/>
    <s v="Alquiler"/>
    <s v="Ciudad"/>
  </r>
  <r>
    <s v="Piso en calle de San Bernardo213"/>
    <x v="0"/>
    <n v="3600"/>
    <x v="6"/>
    <n v="90"/>
    <x v="4"/>
    <x v="1"/>
    <x v="1"/>
    <x v="1"/>
    <x v="1"/>
    <m/>
    <n v="3600"/>
    <n v="40"/>
    <n v="1800"/>
    <s v="Alquiler"/>
    <s v="Ciudad"/>
  </r>
  <r>
    <s v="Piso en calle de Santa Engracia214"/>
    <x v="0"/>
    <n v="4575"/>
    <x v="2"/>
    <n v="150"/>
    <x v="4"/>
    <x v="1"/>
    <x v="1"/>
    <x v="1"/>
    <x v="1"/>
    <m/>
    <n v="4575"/>
    <n v="30.5"/>
    <n v="1143.75"/>
    <s v="Alquiler"/>
    <s v="Ciudad"/>
  </r>
  <r>
    <s v="Piso en calle de Santa Rosa215"/>
    <x v="0"/>
    <n v="900"/>
    <x v="6"/>
    <n v="65"/>
    <x v="4"/>
    <x v="1"/>
    <x v="2"/>
    <x v="1"/>
    <x v="1"/>
    <m/>
    <n v="900"/>
    <n v="13.846153846153847"/>
    <n v="450"/>
    <s v="Alquiler"/>
    <s v="Sur"/>
  </r>
  <r>
    <s v="Piso en calle de Sierra de la Sagra216"/>
    <x v="0"/>
    <n v="1190"/>
    <x v="6"/>
    <n v="66"/>
    <x v="4"/>
    <x v="1"/>
    <x v="2"/>
    <x v="1"/>
    <x v="1"/>
    <m/>
    <n v="1190"/>
    <n v="18.030303030303031"/>
    <n v="595"/>
    <s v="Alquiler"/>
    <s v="Ciudad"/>
  </r>
  <r>
    <s v="Piso en calle de Villamanín217"/>
    <x v="0"/>
    <n v="1400"/>
    <x v="2"/>
    <n v="91"/>
    <x v="4"/>
    <x v="1"/>
    <x v="1"/>
    <x v="1"/>
    <x v="1"/>
    <m/>
    <n v="1400"/>
    <n v="15.384615384615385"/>
    <n v="350"/>
    <s v="Alquiler"/>
    <s v="Ciudad"/>
  </r>
  <r>
    <s v="Piso en calle del Jazmín218"/>
    <x v="0"/>
    <n v="1100"/>
    <x v="7"/>
    <n v="58"/>
    <x v="4"/>
    <x v="1"/>
    <x v="1"/>
    <x v="1"/>
    <x v="1"/>
    <m/>
    <n v="1100"/>
    <n v="18.96551724137931"/>
    <n v="1100"/>
    <s v="Alquiler"/>
    <s v="Ciudad"/>
  </r>
  <r>
    <s v="Piso en calle del Noviciado219"/>
    <x v="0"/>
    <n v="3995"/>
    <x v="4"/>
    <n v="147"/>
    <x v="4"/>
    <x v="1"/>
    <x v="1"/>
    <x v="1"/>
    <x v="1"/>
    <m/>
    <n v="3995"/>
    <n v="27.176870748299319"/>
    <n v="1331.6666666666667"/>
    <s v="Alquiler"/>
    <s v="Ciudad"/>
  </r>
  <r>
    <s v="Piso en calle Fuenlabrada220"/>
    <x v="0"/>
    <n v="1080"/>
    <x v="4"/>
    <n v="81"/>
    <x v="4"/>
    <x v="1"/>
    <x v="1"/>
    <x v="1"/>
    <x v="1"/>
    <m/>
    <n v="1080"/>
    <n v="13.333333333333334"/>
    <n v="360"/>
    <s v="Alquiler"/>
    <s v="Sur"/>
  </r>
  <r>
    <s v="Piso en calle Galiana221"/>
    <x v="0"/>
    <n v="1400"/>
    <x v="6"/>
    <n v="79"/>
    <x v="4"/>
    <x v="1"/>
    <x v="1"/>
    <x v="1"/>
    <x v="1"/>
    <m/>
    <n v="1400"/>
    <n v="17.721518987341771"/>
    <n v="700"/>
    <s v="Alquiler"/>
    <s v="Ciudad"/>
  </r>
  <r>
    <s v="Piso en calle Jorge Juan222"/>
    <x v="0"/>
    <n v="2150"/>
    <x v="6"/>
    <n v="60"/>
    <x v="4"/>
    <x v="1"/>
    <x v="1"/>
    <x v="1"/>
    <x v="1"/>
    <m/>
    <n v="2150"/>
    <n v="35.833333333333336"/>
    <n v="1075"/>
    <s v="Alquiler"/>
    <s v="Ciudad"/>
  </r>
  <r>
    <s v="Piso en calle Málaga223"/>
    <x v="0"/>
    <n v="950"/>
    <x v="4"/>
    <n v="65"/>
    <x v="4"/>
    <x v="1"/>
    <x v="2"/>
    <x v="1"/>
    <x v="1"/>
    <m/>
    <n v="950"/>
    <n v="14.615384615384615"/>
    <n v="316.66666666666669"/>
    <s v="Alquiler"/>
    <s v="Sur"/>
  </r>
  <r>
    <s v="Piso en calle Marqués de la Ensenada224"/>
    <x v="0"/>
    <n v="1980"/>
    <x v="7"/>
    <n v="70"/>
    <x v="4"/>
    <x v="1"/>
    <x v="1"/>
    <x v="1"/>
    <x v="1"/>
    <m/>
    <n v="1980"/>
    <n v="28.285714285714285"/>
    <n v="1980"/>
    <s v="Alquiler"/>
    <s v="Ciudad"/>
  </r>
  <r>
    <s v="Piso en calle Zeus225"/>
    <x v="0"/>
    <n v="875"/>
    <x v="7"/>
    <n v="62"/>
    <x v="4"/>
    <x v="1"/>
    <x v="1"/>
    <x v="1"/>
    <x v="1"/>
    <m/>
    <n v="875"/>
    <n v="14.112903225806452"/>
    <n v="875"/>
    <s v="Alquiler"/>
    <s v="Sur"/>
  </r>
  <r>
    <s v="Piso en calle Zunzunegui226"/>
    <x v="0"/>
    <n v="800"/>
    <x v="7"/>
    <n v="50"/>
    <x v="4"/>
    <x v="1"/>
    <x v="2"/>
    <x v="1"/>
    <x v="1"/>
    <m/>
    <n v="800"/>
    <n v="16"/>
    <n v="800"/>
    <s v="Alquiler"/>
    <s v="Noroeste"/>
  </r>
  <r>
    <s v="Piso en carretera de Boadilla227"/>
    <x v="0"/>
    <n v="1300"/>
    <x v="7"/>
    <n v="44"/>
    <x v="4"/>
    <x v="1"/>
    <x v="1"/>
    <x v="1"/>
    <x v="1"/>
    <m/>
    <n v="1300"/>
    <n v="29.545454545454547"/>
    <n v="1300"/>
    <s v="Alquiler"/>
    <s v="Noroeste"/>
  </r>
  <r>
    <s v="Piso en Casco Histórico de Vallecas228"/>
    <x v="0"/>
    <n v="975"/>
    <x v="6"/>
    <n v="50"/>
    <x v="4"/>
    <x v="1"/>
    <x v="2"/>
    <x v="1"/>
    <x v="1"/>
    <m/>
    <n v="975"/>
    <n v="19.5"/>
    <n v="487.5"/>
    <s v="Alquiler"/>
    <s v="Ciudad"/>
  </r>
  <r>
    <s v="Piso en Centro Urbano229"/>
    <x v="0"/>
    <n v="1250"/>
    <x v="6"/>
    <n v="75"/>
    <x v="4"/>
    <x v="1"/>
    <x v="2"/>
    <x v="1"/>
    <x v="1"/>
    <m/>
    <n v="1250"/>
    <n v="16.666666666666668"/>
    <n v="625"/>
    <s v="Alquiler"/>
    <s v="Norte"/>
  </r>
  <r>
    <s v="Piso en Chueca-Justicia230"/>
    <x v="0"/>
    <n v="3000"/>
    <x v="6"/>
    <n v="70"/>
    <x v="4"/>
    <x v="1"/>
    <x v="1"/>
    <x v="1"/>
    <x v="1"/>
    <m/>
    <n v="3000"/>
    <n v="42.857142857142854"/>
    <n v="1500"/>
    <s v="Alquiler"/>
    <s v="Ciudad"/>
  </r>
  <r>
    <s v="Piso en Clara del Rey231"/>
    <x v="0"/>
    <n v="2900"/>
    <x v="6"/>
    <n v="90"/>
    <x v="4"/>
    <x v="1"/>
    <x v="1"/>
    <x v="1"/>
    <x v="1"/>
    <m/>
    <n v="2900"/>
    <n v="32.222222222222221"/>
    <n v="1450"/>
    <s v="Alquiler"/>
    <s v="Ciudad"/>
  </r>
  <r>
    <s v="Piso en Huertas-Cortes232"/>
    <x v="0"/>
    <n v="2000"/>
    <x v="6"/>
    <n v="97"/>
    <x v="4"/>
    <x v="1"/>
    <x v="2"/>
    <x v="1"/>
    <x v="1"/>
    <m/>
    <n v="2000"/>
    <n v="20.618556701030929"/>
    <n v="1000"/>
    <s v="Alquiler"/>
    <s v="Ciudad"/>
  </r>
  <r>
    <s v="Piso en Juan de la Cierva233"/>
    <x v="0"/>
    <n v="1145"/>
    <x v="4"/>
    <n v="69"/>
    <x v="4"/>
    <x v="1"/>
    <x v="2"/>
    <x v="1"/>
    <x v="1"/>
    <m/>
    <n v="1145"/>
    <n v="16.594202898550726"/>
    <n v="381.66666666666669"/>
    <s v="Alquiler"/>
    <s v="Sur"/>
  </r>
  <r>
    <s v="Piso en Malasaña-Universidad234"/>
    <x v="0"/>
    <n v="2200"/>
    <x v="6"/>
    <n v="86"/>
    <x v="4"/>
    <x v="1"/>
    <x v="1"/>
    <x v="1"/>
    <x v="1"/>
    <m/>
    <n v="2200"/>
    <n v="25.581395348837209"/>
    <n v="1100"/>
    <s v="Alquiler"/>
    <s v="Ciudad"/>
  </r>
  <r>
    <s v="Piso en paseo de las Delicias235"/>
    <x v="0"/>
    <n v="1500"/>
    <x v="6"/>
    <n v="70"/>
    <x v="4"/>
    <x v="1"/>
    <x v="1"/>
    <x v="1"/>
    <x v="1"/>
    <m/>
    <n v="1500"/>
    <n v="21.428571428571427"/>
    <n v="750"/>
    <s v="Alquiler"/>
    <s v="Ciudad"/>
  </r>
  <r>
    <s v="Piso en paseo Miguel de Cervantes236"/>
    <x v="0"/>
    <n v="1550"/>
    <x v="4"/>
    <n v="121"/>
    <x v="4"/>
    <x v="1"/>
    <x v="1"/>
    <x v="1"/>
    <x v="1"/>
    <m/>
    <n v="1550"/>
    <n v="12.809917355371901"/>
    <n v="516.66666666666663"/>
    <s v="Alquiler"/>
    <s v="Sur"/>
  </r>
  <r>
    <s v="Piso en plaza Angel de Carbajo237"/>
    <x v="0"/>
    <n v="1650"/>
    <x v="6"/>
    <n v="60"/>
    <x v="4"/>
    <x v="1"/>
    <x v="1"/>
    <x v="1"/>
    <x v="1"/>
    <m/>
    <n v="1650"/>
    <n v="27.5"/>
    <n v="825"/>
    <s v="Alquiler"/>
    <s v="Ciudad"/>
  </r>
  <r>
    <s v="Piso en plaza de El Pardo238"/>
    <x v="0"/>
    <n v="1600"/>
    <x v="4"/>
    <n v="109"/>
    <x v="4"/>
    <x v="1"/>
    <x v="1"/>
    <x v="1"/>
    <x v="1"/>
    <m/>
    <n v="1600"/>
    <n v="14.678899082568808"/>
    <n v="533.33333333333337"/>
    <s v="Alquiler"/>
    <s v="Ciudad"/>
  </r>
  <r>
    <s v="Piso en plaza de Olavide239"/>
    <x v="0"/>
    <n v="3295"/>
    <x v="6"/>
    <n v="96"/>
    <x v="4"/>
    <x v="1"/>
    <x v="2"/>
    <x v="1"/>
    <x v="1"/>
    <m/>
    <n v="3295"/>
    <n v="34.322916666666664"/>
    <n v="1647.5"/>
    <s v="Alquiler"/>
    <s v="Ciudad"/>
  </r>
  <r>
    <s v="Piso en plaza del Ángel240"/>
    <x v="0"/>
    <n v="2200"/>
    <x v="7"/>
    <n v="80"/>
    <x v="4"/>
    <x v="1"/>
    <x v="1"/>
    <x v="1"/>
    <x v="1"/>
    <m/>
    <n v="2200"/>
    <n v="27.5"/>
    <n v="2200"/>
    <s v="Alquiler"/>
    <s v="Ciudad"/>
  </r>
  <r>
    <s v="Ático en avenida de San Diego241"/>
    <x v="0"/>
    <n v="1250"/>
    <x v="7"/>
    <n v="60"/>
    <x v="8"/>
    <x v="1"/>
    <x v="1"/>
    <x v="1"/>
    <x v="1"/>
    <m/>
    <n v="1250"/>
    <n v="20.833333333333332"/>
    <n v="1250"/>
    <s v="Alquiler"/>
    <s v="Ciudad"/>
  </r>
  <r>
    <s v="Ático en calle de Felipe Campos242"/>
    <x v="0"/>
    <n v="3000"/>
    <x v="4"/>
    <n v="96"/>
    <x v="8"/>
    <x v="1"/>
    <x v="2"/>
    <x v="1"/>
    <x v="1"/>
    <m/>
    <n v="3000"/>
    <n v="31.25"/>
    <n v="1000"/>
    <s v="Alquiler"/>
    <s v="Ciudad"/>
  </r>
  <r>
    <s v="Ático en calle de la Madera243"/>
    <x v="0"/>
    <n v="1900"/>
    <x v="6"/>
    <n v="102"/>
    <x v="8"/>
    <x v="1"/>
    <x v="1"/>
    <x v="1"/>
    <x v="1"/>
    <m/>
    <n v="1900"/>
    <n v="18.627450980392158"/>
    <n v="950"/>
    <s v="Alquiler"/>
    <s v="Ciudad"/>
  </r>
  <r>
    <s v="Ático en calle de Luchana244"/>
    <x v="0"/>
    <n v="1700"/>
    <x v="7"/>
    <n v="42"/>
    <x v="8"/>
    <x v="1"/>
    <x v="2"/>
    <x v="1"/>
    <x v="1"/>
    <m/>
    <n v="1700"/>
    <n v="40.476190476190474"/>
    <n v="1700"/>
    <s v="Alquiler"/>
    <s v="Ciudad"/>
  </r>
  <r>
    <s v="Ático en calle del Bastero245"/>
    <x v="0"/>
    <n v="995"/>
    <x v="7"/>
    <n v="40"/>
    <x v="8"/>
    <x v="1"/>
    <x v="2"/>
    <x v="1"/>
    <x v="1"/>
    <m/>
    <n v="995"/>
    <n v="24.875"/>
    <n v="995"/>
    <s v="Alquiler"/>
    <s v="Ciudad"/>
  </r>
  <r>
    <s v="Ático en calle del Conde de Lemos246"/>
    <x v="0"/>
    <n v="1390"/>
    <x v="7"/>
    <n v="68"/>
    <x v="8"/>
    <x v="1"/>
    <x v="2"/>
    <x v="1"/>
    <x v="1"/>
    <m/>
    <n v="1390"/>
    <n v="20.441176470588236"/>
    <n v="1390"/>
    <s v="Alquiler"/>
    <s v="Ciudad"/>
  </r>
  <r>
    <s v="Ático en calle del General Zabala247"/>
    <x v="0"/>
    <n v="2400"/>
    <x v="6"/>
    <n v="82"/>
    <x v="8"/>
    <x v="1"/>
    <x v="1"/>
    <x v="1"/>
    <x v="1"/>
    <m/>
    <n v="2400"/>
    <n v="29.26829268292683"/>
    <n v="1200"/>
    <s v="Alquiler"/>
    <s v="Ciudad"/>
  </r>
  <r>
    <s v="Ático en calle del Marqués de Santa Ana248"/>
    <x v="0"/>
    <n v="1450"/>
    <x v="7"/>
    <n v="70"/>
    <x v="8"/>
    <x v="1"/>
    <x v="1"/>
    <x v="1"/>
    <x v="1"/>
    <m/>
    <n v="1450"/>
    <n v="20.714285714285715"/>
    <n v="1450"/>
    <s v="Alquiler"/>
    <s v="Ciudad"/>
  </r>
  <r>
    <s v="Ático en calle del Salitre249"/>
    <x v="0"/>
    <n v="1000"/>
    <x v="7"/>
    <n v="50"/>
    <x v="8"/>
    <x v="1"/>
    <x v="1"/>
    <x v="1"/>
    <x v="1"/>
    <m/>
    <n v="1000"/>
    <n v="20"/>
    <n v="1000"/>
    <s v="Alquiler"/>
    <s v="Ciudad"/>
  </r>
  <r>
    <s v="Ático en Palomeras sureste250"/>
    <x v="0"/>
    <n v="1150"/>
    <x v="4"/>
    <n v="62"/>
    <x v="8"/>
    <x v="1"/>
    <x v="2"/>
    <x v="1"/>
    <x v="1"/>
    <m/>
    <n v="1150"/>
    <n v="18.548387096774192"/>
    <n v="383.33333333333331"/>
    <s v="Alquiler"/>
    <s v="Ciudad"/>
  </r>
  <r>
    <s v="Dúplex en Fuente del Berro251"/>
    <x v="0"/>
    <n v="1675"/>
    <x v="6"/>
    <n v="65"/>
    <x v="8"/>
    <x v="1"/>
    <x v="1"/>
    <x v="1"/>
    <x v="1"/>
    <m/>
    <n v="1675"/>
    <n v="25.76923076923077"/>
    <n v="837.5"/>
    <s v="Alquiler"/>
    <s v="Ciudad"/>
  </r>
  <r>
    <s v="Dúplex en Gaztambide252"/>
    <x v="0"/>
    <n v="1400"/>
    <x v="7"/>
    <n v="59"/>
    <x v="8"/>
    <x v="1"/>
    <x v="1"/>
    <x v="1"/>
    <x v="1"/>
    <m/>
    <n v="1400"/>
    <n v="23.728813559322035"/>
    <n v="1400"/>
    <s v="Alquiler"/>
    <s v="Ciudad"/>
  </r>
  <r>
    <s v="Dúplex en plaza Mayor253"/>
    <x v="0"/>
    <n v="2300"/>
    <x v="6"/>
    <n v="142"/>
    <x v="8"/>
    <x v="1"/>
    <x v="2"/>
    <x v="1"/>
    <x v="1"/>
    <m/>
    <n v="2300"/>
    <n v="16.197183098591548"/>
    <n v="1150"/>
    <s v="Alquiler"/>
    <s v="Ciudad"/>
  </r>
  <r>
    <s v="Estudio en calle Cantueso254"/>
    <x v="0"/>
    <n v="1410"/>
    <x v="7"/>
    <n v="48"/>
    <x v="8"/>
    <x v="1"/>
    <x v="1"/>
    <x v="1"/>
    <x v="1"/>
    <m/>
    <n v="1410"/>
    <n v="29.375"/>
    <n v="1410"/>
    <s v="Alquiler"/>
    <s v="Ciudad"/>
  </r>
  <r>
    <s v="Piso en avenida de Belén255"/>
    <x v="0"/>
    <n v="850"/>
    <x v="4"/>
    <n v="65"/>
    <x v="8"/>
    <x v="1"/>
    <x v="2"/>
    <x v="1"/>
    <x v="1"/>
    <m/>
    <n v="850"/>
    <n v="13.076923076923077"/>
    <n v="283.33333333333331"/>
    <s v="Alquiler"/>
    <s v="Sur"/>
  </r>
  <r>
    <s v="Piso en avenida de Brasil256"/>
    <x v="0"/>
    <n v="2950"/>
    <x v="6"/>
    <n v="95"/>
    <x v="8"/>
    <x v="1"/>
    <x v="1"/>
    <x v="1"/>
    <x v="1"/>
    <m/>
    <n v="2950"/>
    <n v="31.05263157894737"/>
    <n v="1475"/>
    <s v="Alquiler"/>
    <s v="Ciudad"/>
  </r>
  <r>
    <s v="Piso en avenida de los Andes257"/>
    <x v="0"/>
    <n v="950"/>
    <x v="4"/>
    <n v="80"/>
    <x v="8"/>
    <x v="1"/>
    <x v="2"/>
    <x v="1"/>
    <x v="1"/>
    <m/>
    <n v="950"/>
    <n v="11.875"/>
    <n v="316.66666666666669"/>
    <s v="Alquiler"/>
    <s v="Sur"/>
  </r>
  <r>
    <s v="Piso en Barrio Justicia noviciado258"/>
    <x v="0"/>
    <n v="1400"/>
    <x v="7"/>
    <n v="52"/>
    <x v="8"/>
    <x v="1"/>
    <x v="1"/>
    <x v="1"/>
    <x v="1"/>
    <m/>
    <n v="1400"/>
    <n v="26.923076923076923"/>
    <n v="1400"/>
    <s v="Alquiler"/>
    <s v="Ciudad"/>
  </r>
  <r>
    <s v="Piso en calle Alonso Cano259"/>
    <x v="0"/>
    <n v="1100"/>
    <x v="4"/>
    <n v="120"/>
    <x v="8"/>
    <x v="1"/>
    <x v="1"/>
    <x v="1"/>
    <x v="1"/>
    <m/>
    <n v="1100"/>
    <n v="9.1666666666666661"/>
    <n v="366.66666666666669"/>
    <s v="Alquiler"/>
    <s v="Sur"/>
  </r>
  <r>
    <s v="Piso en calle Cudillero260"/>
    <x v="0"/>
    <n v="995"/>
    <x v="7"/>
    <n v="57"/>
    <x v="8"/>
    <x v="1"/>
    <x v="1"/>
    <x v="1"/>
    <x v="1"/>
    <m/>
    <n v="995"/>
    <n v="17.456140350877192"/>
    <n v="995"/>
    <s v="Alquiler"/>
    <s v="Noroeste"/>
  </r>
  <r>
    <s v="Piso en calle de Atocha261"/>
    <x v="0"/>
    <n v="2080"/>
    <x v="7"/>
    <n v="50"/>
    <x v="8"/>
    <x v="1"/>
    <x v="1"/>
    <x v="1"/>
    <x v="1"/>
    <m/>
    <n v="2080"/>
    <n v="41.6"/>
    <n v="2080"/>
    <s v="Alquiler"/>
    <s v="Ciudad"/>
  </r>
  <r>
    <s v="Piso en calle de Atocha262"/>
    <x v="0"/>
    <n v="2080"/>
    <x v="7"/>
    <n v="50"/>
    <x v="8"/>
    <x v="1"/>
    <x v="1"/>
    <x v="1"/>
    <x v="1"/>
    <m/>
    <n v="2080"/>
    <n v="41.6"/>
    <n v="2080"/>
    <s v="Alquiler"/>
    <s v="Ciudad"/>
  </r>
  <r>
    <s v="Piso en calle de Augusto Figueroa263"/>
    <x v="0"/>
    <n v="2800"/>
    <x v="6"/>
    <n v="76"/>
    <x v="8"/>
    <x v="1"/>
    <x v="1"/>
    <x v="1"/>
    <x v="1"/>
    <m/>
    <n v="2800"/>
    <n v="36.842105263157897"/>
    <n v="1400"/>
    <s v="Alquiler"/>
    <s v="Ciudad"/>
  </r>
  <r>
    <s v="Piso en calle de Badalona264"/>
    <x v="0"/>
    <n v="1750"/>
    <x v="4"/>
    <n v="81"/>
    <x v="8"/>
    <x v="1"/>
    <x v="1"/>
    <x v="1"/>
    <x v="1"/>
    <m/>
    <n v="1750"/>
    <n v="21.604938271604937"/>
    <n v="583.33333333333337"/>
    <s v="Alquiler"/>
    <s v="Ciudad"/>
  </r>
  <r>
    <s v="Piso en calle de Escosura265"/>
    <x v="0"/>
    <n v="1950"/>
    <x v="4"/>
    <n v="92"/>
    <x v="8"/>
    <x v="1"/>
    <x v="1"/>
    <x v="1"/>
    <x v="1"/>
    <m/>
    <n v="1950"/>
    <n v="21.195652173913043"/>
    <n v="650"/>
    <s v="Alquiler"/>
    <s v="Ciudad"/>
  </r>
  <r>
    <s v="Piso en calle de Francisco Silvela266"/>
    <x v="0"/>
    <n v="1850"/>
    <x v="6"/>
    <n v="66"/>
    <x v="8"/>
    <x v="1"/>
    <x v="1"/>
    <x v="1"/>
    <x v="1"/>
    <m/>
    <n v="1850"/>
    <n v="28.030303030303031"/>
    <n v="925"/>
    <s v="Alquiler"/>
    <s v="Ciudad"/>
  </r>
  <r>
    <s v="Piso en calle de Galileo267"/>
    <x v="0"/>
    <n v="1590"/>
    <x v="6"/>
    <n v="83"/>
    <x v="8"/>
    <x v="1"/>
    <x v="1"/>
    <x v="1"/>
    <x v="1"/>
    <m/>
    <n v="1590"/>
    <n v="19.156626506024097"/>
    <n v="795"/>
    <s v="Alquiler"/>
    <s v="Ciudad"/>
  </r>
  <r>
    <s v="Piso en calle de Hermosilla268"/>
    <x v="0"/>
    <n v="2200"/>
    <x v="4"/>
    <n v="107"/>
    <x v="8"/>
    <x v="1"/>
    <x v="1"/>
    <x v="1"/>
    <x v="1"/>
    <m/>
    <n v="2200"/>
    <n v="20.560747663551403"/>
    <n v="733.33333333333337"/>
    <s v="Alquiler"/>
    <s v="Ciudad"/>
  </r>
  <r>
    <s v="Piso en calle de José Ortega y Gasset269"/>
    <x v="0"/>
    <n v="6995"/>
    <x v="4"/>
    <n v="155"/>
    <x v="8"/>
    <x v="1"/>
    <x v="1"/>
    <x v="1"/>
    <x v="1"/>
    <m/>
    <n v="6995"/>
    <n v="45.12903225806452"/>
    <n v="2331.6666666666665"/>
    <s v="Alquiler"/>
    <s v="Ciudad"/>
  </r>
  <r>
    <s v="Piso en calle de Leganitos270"/>
    <x v="0"/>
    <n v="1590"/>
    <x v="7"/>
    <n v="60"/>
    <x v="8"/>
    <x v="1"/>
    <x v="1"/>
    <x v="1"/>
    <x v="1"/>
    <m/>
    <n v="1590"/>
    <n v="26.5"/>
    <n v="1590"/>
    <s v="Alquiler"/>
    <s v="Ciudad"/>
  </r>
  <r>
    <s v="Piso en calle de los Artistas271"/>
    <x v="0"/>
    <n v="3175"/>
    <x v="6"/>
    <n v="81"/>
    <x v="8"/>
    <x v="1"/>
    <x v="1"/>
    <x v="1"/>
    <x v="1"/>
    <m/>
    <n v="3175"/>
    <n v="39.197530864197532"/>
    <n v="1587.5"/>
    <s v="Alquiler"/>
    <s v="Ciudad"/>
  </r>
  <r>
    <s v="Piso en calle de los Hermanos Trueba272"/>
    <x v="0"/>
    <n v="850"/>
    <x v="7"/>
    <n v="38"/>
    <x v="8"/>
    <x v="1"/>
    <x v="2"/>
    <x v="1"/>
    <x v="1"/>
    <m/>
    <n v="850"/>
    <n v="22.368421052631579"/>
    <n v="850"/>
    <s v="Alquiler"/>
    <s v="Ciudad"/>
  </r>
  <r>
    <s v="Piso en calle de Luchana273"/>
    <x v="0"/>
    <n v="4375"/>
    <x v="2"/>
    <n v="137"/>
    <x v="8"/>
    <x v="1"/>
    <x v="1"/>
    <x v="1"/>
    <x v="1"/>
    <m/>
    <n v="4375"/>
    <n v="31.934306569343065"/>
    <n v="1093.75"/>
    <s v="Alquiler"/>
    <s v="Ciudad"/>
  </r>
  <r>
    <s v="Piso en calle de María de Guzmán274"/>
    <x v="0"/>
    <n v="2850"/>
    <x v="4"/>
    <n v="142"/>
    <x v="8"/>
    <x v="1"/>
    <x v="1"/>
    <x v="1"/>
    <x v="1"/>
    <m/>
    <n v="2850"/>
    <n v="20.070422535211268"/>
    <n v="950"/>
    <s v="Alquiler"/>
    <s v="Ciudad"/>
  </r>
  <r>
    <s v="Piso en calle de Mauricio Legendre275"/>
    <x v="0"/>
    <n v="1350"/>
    <x v="7"/>
    <n v="64"/>
    <x v="8"/>
    <x v="1"/>
    <x v="1"/>
    <x v="1"/>
    <x v="1"/>
    <m/>
    <n v="1350"/>
    <n v="21.09375"/>
    <n v="1350"/>
    <s v="Alquiler"/>
    <s v="Ciudad"/>
  </r>
  <r>
    <s v="Piso en calle de Ofelia Nieto276"/>
    <x v="0"/>
    <n v="2200"/>
    <x v="4"/>
    <n v="101"/>
    <x v="8"/>
    <x v="1"/>
    <x v="2"/>
    <x v="1"/>
    <x v="1"/>
    <m/>
    <n v="2200"/>
    <n v="21.782178217821784"/>
    <n v="733.33333333333337"/>
    <s v="Alquiler"/>
    <s v="Ciudad"/>
  </r>
  <r>
    <s v="Piso en calle de Rodríguez Espinosa277"/>
    <x v="0"/>
    <n v="715"/>
    <x v="6"/>
    <n v="70"/>
    <x v="8"/>
    <x v="1"/>
    <x v="2"/>
    <x v="1"/>
    <x v="1"/>
    <m/>
    <n v="715"/>
    <n v="10.214285714285714"/>
    <n v="357.5"/>
    <s v="Alquiler"/>
    <s v="Ciudad"/>
  </r>
  <r>
    <s v="Piso en calle de San Bernardo278"/>
    <x v="0"/>
    <n v="3400"/>
    <x v="1"/>
    <n v="215"/>
    <x v="8"/>
    <x v="1"/>
    <x v="1"/>
    <x v="1"/>
    <x v="1"/>
    <m/>
    <n v="3400"/>
    <n v="15.813953488372093"/>
    <n v="680"/>
    <s v="Alquiler"/>
    <s v="Ciudad"/>
  </r>
  <r>
    <s v="Piso en calle de San Maximiliano279"/>
    <x v="0"/>
    <n v="1500"/>
    <x v="6"/>
    <n v="65"/>
    <x v="8"/>
    <x v="1"/>
    <x v="1"/>
    <x v="1"/>
    <x v="1"/>
    <m/>
    <n v="1500"/>
    <n v="23.076923076923077"/>
    <n v="750"/>
    <s v="Alquiler"/>
    <s v="Ciudad"/>
  </r>
  <r>
    <s v="Piso en calle de Serrano280"/>
    <x v="0"/>
    <n v="3400"/>
    <x v="4"/>
    <n v="60"/>
    <x v="8"/>
    <x v="1"/>
    <x v="1"/>
    <x v="1"/>
    <x v="1"/>
    <m/>
    <n v="3400"/>
    <n v="56.666666666666664"/>
    <n v="1133.3333333333333"/>
    <s v="Alquiler"/>
    <s v="Ciudad"/>
  </r>
  <r>
    <s v="Piso en calle de Villaviciosa281"/>
    <x v="0"/>
    <n v="999"/>
    <x v="6"/>
    <n v="50"/>
    <x v="8"/>
    <x v="1"/>
    <x v="2"/>
    <x v="1"/>
    <x v="1"/>
    <m/>
    <n v="999"/>
    <n v="19.98"/>
    <n v="499.5"/>
    <s v="Alquiler"/>
    <s v="Ciudad"/>
  </r>
  <r>
    <s v="Piso en calle de Zurbano282"/>
    <x v="0"/>
    <n v="3700"/>
    <x v="6"/>
    <n v="180"/>
    <x v="8"/>
    <x v="1"/>
    <x v="1"/>
    <x v="1"/>
    <x v="1"/>
    <m/>
    <n v="3700"/>
    <n v="20.555555555555557"/>
    <n v="1850"/>
    <s v="Alquiler"/>
    <s v="Ciudad"/>
  </r>
  <r>
    <s v="Piso en calle del Barquillo283"/>
    <x v="0"/>
    <n v="1500"/>
    <x v="7"/>
    <n v="65"/>
    <x v="8"/>
    <x v="1"/>
    <x v="2"/>
    <x v="1"/>
    <x v="1"/>
    <m/>
    <n v="1500"/>
    <n v="23.076923076923077"/>
    <n v="1500"/>
    <s v="Alquiler"/>
    <s v="Ciudad"/>
  </r>
  <r>
    <s v="Piso en calle del Doctor Castelo284"/>
    <x v="0"/>
    <n v="6995"/>
    <x v="4"/>
    <n v="155"/>
    <x v="8"/>
    <x v="1"/>
    <x v="1"/>
    <x v="1"/>
    <x v="1"/>
    <m/>
    <n v="6995"/>
    <n v="45.12903225806452"/>
    <n v="2331.6666666666665"/>
    <s v="Alquiler"/>
    <s v="Ciudad"/>
  </r>
  <r>
    <s v="Piso en calle del General Margallo285"/>
    <x v="0"/>
    <n v="2160"/>
    <x v="7"/>
    <n v="45"/>
    <x v="8"/>
    <x v="1"/>
    <x v="1"/>
    <x v="1"/>
    <x v="1"/>
    <m/>
    <n v="2160"/>
    <n v="48"/>
    <n v="2160"/>
    <s v="Alquiler"/>
    <s v="Ciudad"/>
  </r>
  <r>
    <s v="Piso en calle del General Margallo286"/>
    <x v="0"/>
    <n v="2430"/>
    <x v="6"/>
    <n v="57"/>
    <x v="8"/>
    <x v="1"/>
    <x v="1"/>
    <x v="1"/>
    <x v="1"/>
    <m/>
    <n v="2430"/>
    <n v="42.631578947368418"/>
    <n v="1215"/>
    <s v="Alquiler"/>
    <s v="Ciudad"/>
  </r>
  <r>
    <s v="Piso en calle Doña Francisquita287"/>
    <x v="0"/>
    <n v="950"/>
    <x v="6"/>
    <n v="55"/>
    <x v="8"/>
    <x v="1"/>
    <x v="2"/>
    <x v="1"/>
    <x v="1"/>
    <m/>
    <n v="950"/>
    <n v="17.272727272727273"/>
    <n v="475"/>
    <s v="Alquiler"/>
    <s v="Ciudad"/>
  </r>
  <r>
    <s v="Piso en calle Dos de mayo288"/>
    <x v="0"/>
    <n v="1200"/>
    <x v="7"/>
    <n v="53"/>
    <x v="8"/>
    <x v="1"/>
    <x v="2"/>
    <x v="1"/>
    <x v="1"/>
    <m/>
    <n v="1200"/>
    <n v="22.641509433962263"/>
    <n v="1200"/>
    <s v="Alquiler"/>
    <s v="Ciudad"/>
  </r>
  <r>
    <s v="Piso en calle Geraneo289"/>
    <x v="0"/>
    <n v="1150"/>
    <x v="4"/>
    <n v="65"/>
    <x v="8"/>
    <x v="1"/>
    <x v="2"/>
    <x v="1"/>
    <x v="1"/>
    <m/>
    <n v="1150"/>
    <n v="17.692307692307693"/>
    <n v="383.33333333333331"/>
    <s v="Alquiler"/>
    <s v="Sur"/>
  </r>
  <r>
    <s v="Piso en calle luna290"/>
    <x v="0"/>
    <n v="1450"/>
    <x v="7"/>
    <n v="86"/>
    <x v="8"/>
    <x v="1"/>
    <x v="1"/>
    <x v="1"/>
    <x v="1"/>
    <m/>
    <n v="1450"/>
    <n v="16.86046511627907"/>
    <n v="1450"/>
    <s v="Alquiler"/>
    <s v="Ciudad"/>
  </r>
  <r>
    <s v="Piso en calle Marqués de Santillana291"/>
    <x v="0"/>
    <n v="975"/>
    <x v="4"/>
    <n v="110"/>
    <x v="8"/>
    <x v="1"/>
    <x v="2"/>
    <x v="1"/>
    <x v="1"/>
    <m/>
    <n v="975"/>
    <n v="8.8636363636363633"/>
    <n v="325"/>
    <s v="Alquiler"/>
    <s v="Noroeste"/>
  </r>
  <r>
    <s v="Piso en calle Velázquez292"/>
    <x v="0"/>
    <n v="3700"/>
    <x v="4"/>
    <n v="167"/>
    <x v="8"/>
    <x v="1"/>
    <x v="1"/>
    <x v="1"/>
    <x v="1"/>
    <m/>
    <n v="3700"/>
    <n v="22.155688622754489"/>
    <n v="1233.3333333333333"/>
    <s v="Alquiler"/>
    <s v="Ciudad"/>
  </r>
  <r>
    <s v="Piso en calle Velázquez293"/>
    <x v="0"/>
    <n v="3900"/>
    <x v="4"/>
    <n v="151"/>
    <x v="8"/>
    <x v="1"/>
    <x v="1"/>
    <x v="1"/>
    <x v="1"/>
    <m/>
    <n v="3900"/>
    <n v="25.827814569536425"/>
    <n v="1300"/>
    <s v="Alquiler"/>
    <s v="Ciudad"/>
  </r>
  <r>
    <s v="Piso en calle Vigo294"/>
    <x v="0"/>
    <n v="1100"/>
    <x v="4"/>
    <n v="80"/>
    <x v="8"/>
    <x v="1"/>
    <x v="2"/>
    <x v="1"/>
    <x v="1"/>
    <m/>
    <n v="1100"/>
    <n v="13.75"/>
    <n v="366.66666666666669"/>
    <s v="Alquiler"/>
    <s v="Sur"/>
  </r>
  <r>
    <s v="Piso en Casco Histórico de Vallecas295"/>
    <x v="0"/>
    <n v="1175"/>
    <x v="4"/>
    <n v="68"/>
    <x v="8"/>
    <x v="1"/>
    <x v="2"/>
    <x v="1"/>
    <x v="1"/>
    <m/>
    <n v="1175"/>
    <n v="17.279411764705884"/>
    <n v="391.66666666666669"/>
    <s v="Alquiler"/>
    <s v="Ciudad"/>
  </r>
  <r>
    <s v="Piso en Centro296"/>
    <x v="0"/>
    <n v="1125"/>
    <x v="4"/>
    <n v="64"/>
    <x v="8"/>
    <x v="1"/>
    <x v="2"/>
    <x v="1"/>
    <x v="1"/>
    <m/>
    <n v="1125"/>
    <n v="17.578125"/>
    <n v="375"/>
    <s v="Alquiler"/>
    <s v="Sur"/>
  </r>
  <r>
    <s v="Piso en Centro297"/>
    <x v="0"/>
    <n v="1030"/>
    <x v="4"/>
    <n v="65"/>
    <x v="8"/>
    <x v="1"/>
    <x v="2"/>
    <x v="1"/>
    <x v="1"/>
    <m/>
    <n v="1030"/>
    <n v="15.846153846153847"/>
    <n v="343.33333333333331"/>
    <s v="Alquiler"/>
    <s v="Sur"/>
  </r>
  <r>
    <s v="Piso en Fuentebella-San Felix-El Leguario298"/>
    <x v="0"/>
    <n v="1150"/>
    <x v="4"/>
    <n v="87"/>
    <x v="8"/>
    <x v="1"/>
    <x v="1"/>
    <x v="1"/>
    <x v="1"/>
    <m/>
    <n v="1150"/>
    <n v="13.218390804597702"/>
    <n v="383.33333333333331"/>
    <s v="Alquiler"/>
    <s v="Sur"/>
  </r>
  <r>
    <s v="Piso en Goya299"/>
    <x v="0"/>
    <n v="1200"/>
    <x v="7"/>
    <n v="18"/>
    <x v="8"/>
    <x v="1"/>
    <x v="1"/>
    <x v="1"/>
    <x v="1"/>
    <m/>
    <n v="1200"/>
    <n v="66.666666666666671"/>
    <n v="1200"/>
    <s v="Alquiler"/>
    <s v="Ciudad"/>
  </r>
  <r>
    <s v="Piso en Nuevos Ministerios-Ríos Rosas300"/>
    <x v="0"/>
    <n v="1000"/>
    <x v="7"/>
    <n v="40"/>
    <x v="8"/>
    <x v="1"/>
    <x v="1"/>
    <x v="1"/>
    <x v="1"/>
    <m/>
    <n v="1000"/>
    <n v="25"/>
    <n v="1000"/>
    <s v="Alquiler"/>
    <s v="Ciudad"/>
  </r>
  <r>
    <s v="Piso en paseo Castellanos301"/>
    <x v="0"/>
    <n v="1850"/>
    <x v="2"/>
    <n v="80"/>
    <x v="8"/>
    <x v="1"/>
    <x v="2"/>
    <x v="1"/>
    <x v="1"/>
    <m/>
    <n v="1850"/>
    <n v="23.125"/>
    <n v="462.5"/>
    <s v="Alquiler"/>
    <s v="Ciudad"/>
  </r>
  <r>
    <s v="Piso en plaza de Carlos Cambronero302"/>
    <x v="0"/>
    <n v="2090"/>
    <x v="6"/>
    <n v="105"/>
    <x v="8"/>
    <x v="1"/>
    <x v="2"/>
    <x v="1"/>
    <x v="1"/>
    <m/>
    <n v="2090"/>
    <n v="19.904761904761905"/>
    <n v="1045"/>
    <s v="Alquiler"/>
    <s v="Ciudad"/>
  </r>
  <r>
    <s v="Piso en plaza de la Inmaculada303"/>
    <x v="0"/>
    <n v="950"/>
    <x v="6"/>
    <n v="85"/>
    <x v="8"/>
    <x v="1"/>
    <x v="1"/>
    <x v="1"/>
    <x v="1"/>
    <m/>
    <n v="950"/>
    <n v="11.176470588235293"/>
    <n v="475"/>
    <s v="Alquiler"/>
    <s v="Sur"/>
  </r>
  <r>
    <s v="Piso en Tres Olivos - Valverde304"/>
    <x v="0"/>
    <n v="1300"/>
    <x v="4"/>
    <n v="84"/>
    <x v="8"/>
    <x v="1"/>
    <x v="1"/>
    <x v="1"/>
    <x v="1"/>
    <m/>
    <n v="1300"/>
    <n v="15.476190476190476"/>
    <n v="433.33333333333331"/>
    <s v="Alquiler"/>
    <s v="Ciudad"/>
  </r>
  <r>
    <s v="Piso en Zona Centro Joven305"/>
    <x v="0"/>
    <n v="1000"/>
    <x v="4"/>
    <n v="57"/>
    <x v="8"/>
    <x v="1"/>
    <x v="2"/>
    <x v="1"/>
    <x v="1"/>
    <m/>
    <n v="1000"/>
    <n v="17.543859649122808"/>
    <n v="333.33333333333331"/>
    <s v="Alquiler"/>
    <s v="Sur"/>
  </r>
  <r>
    <s v="Ático en Ciudad Jardín306"/>
    <x v="0"/>
    <n v="2700"/>
    <x v="6"/>
    <n v="85"/>
    <x v="5"/>
    <x v="1"/>
    <x v="1"/>
    <x v="1"/>
    <x v="1"/>
    <m/>
    <n v="2700"/>
    <n v="31.764705882352942"/>
    <n v="1350"/>
    <s v="Alquiler"/>
    <s v="Ciudad"/>
  </r>
  <r>
    <s v="Estudio en calle Cantueso307"/>
    <x v="0"/>
    <n v="1130"/>
    <x v="7"/>
    <n v="43"/>
    <x v="5"/>
    <x v="1"/>
    <x v="1"/>
    <x v="1"/>
    <x v="1"/>
    <m/>
    <n v="1130"/>
    <n v="26.279069767441861"/>
    <n v="1130"/>
    <s v="Alquiler"/>
    <s v="Ciudad"/>
  </r>
  <r>
    <s v="Piso en avenida de Menéndez Pelayo308"/>
    <x v="0"/>
    <n v="4690"/>
    <x v="2"/>
    <n v="145"/>
    <x v="5"/>
    <x v="1"/>
    <x v="1"/>
    <x v="1"/>
    <x v="1"/>
    <m/>
    <n v="4690"/>
    <n v="32.344827586206897"/>
    <n v="1172.5"/>
    <s v="Alquiler"/>
    <s v="Ciudad"/>
  </r>
  <r>
    <s v="Piso en calle de Álava309"/>
    <x v="0"/>
    <n v="1250"/>
    <x v="7"/>
    <n v="75"/>
    <x v="5"/>
    <x v="1"/>
    <x v="1"/>
    <x v="1"/>
    <x v="1"/>
    <m/>
    <n v="1250"/>
    <n v="16.666666666666668"/>
    <n v="1250"/>
    <s v="Alquiler"/>
    <s v="Ciudad"/>
  </r>
  <r>
    <s v="Piso en calle de Alcalá310"/>
    <x v="0"/>
    <n v="3495"/>
    <x v="6"/>
    <n v="119"/>
    <x v="5"/>
    <x v="1"/>
    <x v="1"/>
    <x v="1"/>
    <x v="1"/>
    <m/>
    <n v="3495"/>
    <n v="29.369747899159663"/>
    <n v="1747.5"/>
    <s v="Alquiler"/>
    <s v="Ciudad"/>
  </r>
  <r>
    <s v="Piso en calle de Antonio Arias311"/>
    <x v="0"/>
    <n v="3975"/>
    <x v="4"/>
    <n v="96"/>
    <x v="5"/>
    <x v="1"/>
    <x v="1"/>
    <x v="1"/>
    <x v="1"/>
    <m/>
    <n v="3975"/>
    <n v="41.40625"/>
    <n v="1325"/>
    <s v="Alquiler"/>
    <s v="Ciudad"/>
  </r>
  <r>
    <s v="Piso en calle de Castelló312"/>
    <x v="0"/>
    <n v="4200"/>
    <x v="6"/>
    <n v="115"/>
    <x v="5"/>
    <x v="1"/>
    <x v="1"/>
    <x v="1"/>
    <x v="1"/>
    <m/>
    <n v="4200"/>
    <n v="36.521739130434781"/>
    <n v="2100"/>
    <s v="Alquiler"/>
    <s v="Ciudad"/>
  </r>
  <r>
    <s v="Piso en calle de Castelló313"/>
    <x v="0"/>
    <n v="2985"/>
    <x v="6"/>
    <n v="110"/>
    <x v="5"/>
    <x v="1"/>
    <x v="1"/>
    <x v="1"/>
    <x v="1"/>
    <m/>
    <n v="2985"/>
    <n v="27.136363636363637"/>
    <n v="1492.5"/>
    <s v="Alquiler"/>
    <s v="Ciudad"/>
  </r>
  <r>
    <s v="Piso en calle de Castilla la Vieja314"/>
    <x v="0"/>
    <n v="960"/>
    <x v="4"/>
    <n v="82"/>
    <x v="5"/>
    <x v="1"/>
    <x v="1"/>
    <x v="1"/>
    <x v="1"/>
    <m/>
    <n v="960"/>
    <n v="11.707317073170731"/>
    <n v="320"/>
    <s v="Alquiler"/>
    <s v="Sur"/>
  </r>
  <r>
    <s v="Piso en calle de Francisco Silvela315"/>
    <x v="0"/>
    <n v="1800"/>
    <x v="6"/>
    <n v="62"/>
    <x v="5"/>
    <x v="1"/>
    <x v="1"/>
    <x v="1"/>
    <x v="1"/>
    <m/>
    <n v="1800"/>
    <n v="29.032258064516128"/>
    <n v="900"/>
    <s v="Alquiler"/>
    <s v="Ciudad"/>
  </r>
  <r>
    <s v="Piso en calle de Guzmán el Bueno316"/>
    <x v="0"/>
    <n v="3200"/>
    <x v="2"/>
    <n v="160"/>
    <x v="5"/>
    <x v="1"/>
    <x v="1"/>
    <x v="1"/>
    <x v="1"/>
    <m/>
    <n v="3200"/>
    <n v="20"/>
    <n v="800"/>
    <s v="Alquiler"/>
    <s v="Ciudad"/>
  </r>
  <r>
    <s v="Piso en calle de Guzmán el Bueno317"/>
    <x v="0"/>
    <n v="3200"/>
    <x v="2"/>
    <n v="160"/>
    <x v="5"/>
    <x v="1"/>
    <x v="1"/>
    <x v="1"/>
    <x v="1"/>
    <m/>
    <n v="3200"/>
    <n v="20"/>
    <n v="800"/>
    <s v="Alquiler"/>
    <s v="Ciudad"/>
  </r>
  <r>
    <s v="Piso en calle de José Lázaro Galdiano318"/>
    <x v="0"/>
    <n v="1700"/>
    <x v="4"/>
    <n v="90"/>
    <x v="5"/>
    <x v="1"/>
    <x v="1"/>
    <x v="1"/>
    <x v="1"/>
    <m/>
    <n v="1700"/>
    <n v="18.888888888888889"/>
    <n v="566.66666666666663"/>
    <s v="Alquiler"/>
    <s v="Ciudad"/>
  </r>
  <r>
    <s v="Piso en calle de José Ortega y Gasset319"/>
    <x v="0"/>
    <n v="6995"/>
    <x v="4"/>
    <n v="153"/>
    <x v="5"/>
    <x v="1"/>
    <x v="1"/>
    <x v="1"/>
    <x v="1"/>
    <m/>
    <n v="6995"/>
    <n v="45.718954248366011"/>
    <n v="2331.6666666666665"/>
    <s v="Alquiler"/>
    <s v="Ciudad"/>
  </r>
  <r>
    <s v="Piso en calle de Juan Bravo320"/>
    <x v="0"/>
    <n v="2600"/>
    <x v="2"/>
    <n v="150"/>
    <x v="5"/>
    <x v="1"/>
    <x v="1"/>
    <x v="1"/>
    <x v="1"/>
    <m/>
    <n v="2600"/>
    <n v="17.333333333333332"/>
    <n v="650"/>
    <s v="Alquiler"/>
    <s v="Ciudad"/>
  </r>
  <r>
    <s v="Piso en calle de las Veneras321"/>
    <x v="0"/>
    <n v="1200"/>
    <x v="7"/>
    <n v="45"/>
    <x v="5"/>
    <x v="1"/>
    <x v="1"/>
    <x v="1"/>
    <x v="1"/>
    <m/>
    <n v="1200"/>
    <n v="26.666666666666668"/>
    <n v="1200"/>
    <s v="Alquiler"/>
    <s v="Ciudad"/>
  </r>
  <r>
    <s v="Piso en calle de Luisa Fernanda322"/>
    <x v="0"/>
    <n v="2250"/>
    <x v="4"/>
    <n v="106"/>
    <x v="5"/>
    <x v="1"/>
    <x v="1"/>
    <x v="1"/>
    <x v="1"/>
    <m/>
    <n v="2250"/>
    <n v="21.226415094339622"/>
    <n v="750"/>
    <s v="Alquiler"/>
    <s v="Ciudad"/>
  </r>
  <r>
    <s v="Piso en calle de Luisa Fernanda323"/>
    <x v="0"/>
    <n v="2250"/>
    <x v="4"/>
    <n v="106"/>
    <x v="5"/>
    <x v="1"/>
    <x v="1"/>
    <x v="1"/>
    <x v="1"/>
    <m/>
    <n v="2250"/>
    <n v="21.226415094339622"/>
    <n v="750"/>
    <s v="Alquiler"/>
    <s v="Ciudad"/>
  </r>
  <r>
    <s v="Piso en calle de María Zambrano324"/>
    <x v="0"/>
    <n v="1150"/>
    <x v="6"/>
    <n v="60"/>
    <x v="5"/>
    <x v="1"/>
    <x v="1"/>
    <x v="1"/>
    <x v="1"/>
    <m/>
    <n v="1150"/>
    <n v="19.166666666666668"/>
    <n v="575"/>
    <s v="Alquiler"/>
    <s v="Ciudad"/>
  </r>
  <r>
    <s v="Piso en calle de San Maximiliano325"/>
    <x v="0"/>
    <n v="1200"/>
    <x v="4"/>
    <n v="78"/>
    <x v="5"/>
    <x v="1"/>
    <x v="2"/>
    <x v="1"/>
    <x v="1"/>
    <m/>
    <n v="1200"/>
    <n v="15.384615384615385"/>
    <n v="400"/>
    <s v="Alquiler"/>
    <s v="Ciudad"/>
  </r>
  <r>
    <s v="Piso en calle de Santiago Bernabéu326"/>
    <x v="0"/>
    <n v="2000"/>
    <x v="4"/>
    <n v="95"/>
    <x v="5"/>
    <x v="1"/>
    <x v="1"/>
    <x v="1"/>
    <x v="1"/>
    <m/>
    <n v="2000"/>
    <n v="21.05263157894737"/>
    <n v="666.66666666666663"/>
    <s v="Alquiler"/>
    <s v="Ciudad"/>
  </r>
  <r>
    <s v="Piso en calle del Príncipe de Vergara327"/>
    <x v="0"/>
    <n v="3500"/>
    <x v="4"/>
    <n v="118"/>
    <x v="5"/>
    <x v="1"/>
    <x v="1"/>
    <x v="1"/>
    <x v="1"/>
    <m/>
    <n v="3500"/>
    <n v="29.661016949152543"/>
    <n v="1166.6666666666667"/>
    <s v="Alquiler"/>
    <s v="Ciudad"/>
  </r>
  <r>
    <s v="Piso en calle Mayor328"/>
    <x v="0"/>
    <n v="2200"/>
    <x v="4"/>
    <n v="100"/>
    <x v="5"/>
    <x v="1"/>
    <x v="1"/>
    <x v="1"/>
    <x v="1"/>
    <m/>
    <n v="2200"/>
    <n v="22"/>
    <n v="733.33333333333337"/>
    <s v="Alquiler"/>
    <s v="Ciudad"/>
  </r>
  <r>
    <s v="Piso en calle Velázquez329"/>
    <x v="0"/>
    <n v="4000"/>
    <x v="6"/>
    <n v="133"/>
    <x v="5"/>
    <x v="1"/>
    <x v="1"/>
    <x v="1"/>
    <x v="1"/>
    <m/>
    <n v="4000"/>
    <n v="30.075187969924812"/>
    <n v="2000"/>
    <s v="Alquiler"/>
    <s v="Ciudad"/>
  </r>
  <r>
    <s v="Piso en Los Ángeles330"/>
    <x v="0"/>
    <n v="1130"/>
    <x v="4"/>
    <n v="56"/>
    <x v="5"/>
    <x v="1"/>
    <x v="2"/>
    <x v="1"/>
    <x v="1"/>
    <m/>
    <n v="1130"/>
    <n v="20.178571428571427"/>
    <n v="376.66666666666669"/>
    <s v="Alquiler"/>
    <s v="Ciudad"/>
  </r>
  <r>
    <s v="Piso en Nueva España331"/>
    <x v="0"/>
    <n v="2700"/>
    <x v="4"/>
    <n v="127"/>
    <x v="5"/>
    <x v="1"/>
    <x v="1"/>
    <x v="1"/>
    <x v="1"/>
    <m/>
    <n v="2700"/>
    <n v="21.259842519685041"/>
    <n v="900"/>
    <s v="Alquiler"/>
    <s v="Ciudad"/>
  </r>
  <r>
    <s v="Piso en paseo del General Martínez Campos332"/>
    <x v="0"/>
    <n v="3770"/>
    <x v="6"/>
    <n v="85"/>
    <x v="5"/>
    <x v="1"/>
    <x v="1"/>
    <x v="1"/>
    <x v="1"/>
    <m/>
    <n v="3770"/>
    <n v="44.352941176470587"/>
    <n v="1885"/>
    <s v="Alquiler"/>
    <s v="Ciudad"/>
  </r>
  <r>
    <s v="Piso en plaza Ciudad de Viena333"/>
    <x v="0"/>
    <n v="2100"/>
    <x v="6"/>
    <n v="98"/>
    <x v="5"/>
    <x v="1"/>
    <x v="1"/>
    <x v="1"/>
    <x v="1"/>
    <m/>
    <n v="2100"/>
    <n v="21.428571428571427"/>
    <n v="1050"/>
    <s v="Alquiler"/>
    <s v="Ciudad"/>
  </r>
  <r>
    <s v="Piso en plaza de Peña Horcajo334"/>
    <x v="0"/>
    <n v="1350"/>
    <x v="7"/>
    <n v="67"/>
    <x v="5"/>
    <x v="1"/>
    <x v="1"/>
    <x v="1"/>
    <x v="1"/>
    <m/>
    <n v="1350"/>
    <n v="20.149253731343283"/>
    <n v="1350"/>
    <s v="Alquiler"/>
    <s v="Ciudad"/>
  </r>
  <r>
    <s v="Piso en travesía de Castilla335"/>
    <x v="0"/>
    <n v="1200"/>
    <x v="4"/>
    <n v="80"/>
    <x v="5"/>
    <x v="1"/>
    <x v="1"/>
    <x v="1"/>
    <x v="1"/>
    <m/>
    <n v="1200"/>
    <n v="15"/>
    <n v="400"/>
    <s v="Alquiler"/>
    <s v="Sur"/>
  </r>
  <r>
    <s v="Piso en Ventilla-Almenara336"/>
    <x v="0"/>
    <n v="2600"/>
    <x v="2"/>
    <n v="150"/>
    <x v="5"/>
    <x v="1"/>
    <x v="1"/>
    <x v="1"/>
    <x v="1"/>
    <m/>
    <n v="2600"/>
    <n v="17.333333333333332"/>
    <n v="650"/>
    <s v="Alquiler"/>
    <s v="Ciudad"/>
  </r>
  <r>
    <s v="Ático en calle de Blasco de Garay337"/>
    <x v="0"/>
    <n v="1590"/>
    <x v="7"/>
    <n v="66"/>
    <x v="7"/>
    <x v="1"/>
    <x v="1"/>
    <x v="1"/>
    <x v="1"/>
    <m/>
    <n v="1590"/>
    <n v="24.09090909090909"/>
    <n v="1590"/>
    <s v="Alquiler"/>
    <s v="Ciudad"/>
  </r>
  <r>
    <s v="Ático en calle de Hermosilla338"/>
    <x v="0"/>
    <n v="1700"/>
    <x v="7"/>
    <n v="35"/>
    <x v="7"/>
    <x v="1"/>
    <x v="1"/>
    <x v="1"/>
    <x v="1"/>
    <m/>
    <n v="1700"/>
    <n v="48.571428571428569"/>
    <n v="1700"/>
    <s v="Alquiler"/>
    <s v="Ciudad"/>
  </r>
  <r>
    <s v="Ático en calle de Jorge Juan339"/>
    <x v="0"/>
    <n v="3900"/>
    <x v="6"/>
    <n v="122"/>
    <x v="7"/>
    <x v="1"/>
    <x v="1"/>
    <x v="1"/>
    <x v="1"/>
    <m/>
    <n v="3900"/>
    <n v="31.967213114754099"/>
    <n v="1950"/>
    <s v="Alquiler"/>
    <s v="Ciudad"/>
  </r>
  <r>
    <s v="Ático en calle de Málaga340"/>
    <x v="0"/>
    <n v="2855"/>
    <x v="6"/>
    <n v="67"/>
    <x v="7"/>
    <x v="1"/>
    <x v="1"/>
    <x v="1"/>
    <x v="1"/>
    <m/>
    <n v="2855"/>
    <n v="42.611940298507463"/>
    <n v="1427.5"/>
    <s v="Alquiler"/>
    <s v="Ciudad"/>
  </r>
  <r>
    <s v="Ático en plaza de la Virgen de la Paloma341"/>
    <x v="0"/>
    <n v="1500"/>
    <x v="7"/>
    <n v="56"/>
    <x v="7"/>
    <x v="1"/>
    <x v="1"/>
    <x v="1"/>
    <x v="1"/>
    <m/>
    <n v="1500"/>
    <n v="26.785714285714285"/>
    <n v="1500"/>
    <s v="Alquiler"/>
    <s v="Ciudad"/>
  </r>
  <r>
    <s v="Piso en avenida de Alberto de Alcocer342"/>
    <x v="0"/>
    <n v="2300"/>
    <x v="7"/>
    <n v="49"/>
    <x v="7"/>
    <x v="1"/>
    <x v="1"/>
    <x v="1"/>
    <x v="1"/>
    <m/>
    <n v="2300"/>
    <n v="46.938775510204081"/>
    <n v="2300"/>
    <s v="Alquiler"/>
    <s v="Ciudad"/>
  </r>
  <r>
    <s v="Piso en calle de Ayala343"/>
    <x v="0"/>
    <n v="2000"/>
    <x v="7"/>
    <n v="75"/>
    <x v="7"/>
    <x v="1"/>
    <x v="1"/>
    <x v="1"/>
    <x v="1"/>
    <m/>
    <n v="2000"/>
    <n v="26.666666666666668"/>
    <n v="2000"/>
    <s v="Alquiler"/>
    <s v="Ciudad"/>
  </r>
  <r>
    <s v="Piso en calle del Arenal344"/>
    <x v="0"/>
    <n v="2500"/>
    <x v="6"/>
    <n v="90"/>
    <x v="7"/>
    <x v="1"/>
    <x v="1"/>
    <x v="1"/>
    <x v="1"/>
    <m/>
    <n v="2500"/>
    <n v="27.777777777777779"/>
    <n v="1250"/>
    <s v="Alquiler"/>
    <s v="Ciudad"/>
  </r>
  <r>
    <s v="Piso en calle del General Margallo345"/>
    <x v="0"/>
    <n v="2430"/>
    <x v="6"/>
    <n v="57"/>
    <x v="7"/>
    <x v="1"/>
    <x v="1"/>
    <x v="1"/>
    <x v="1"/>
    <m/>
    <n v="2430"/>
    <n v="42.631578947368418"/>
    <n v="1215"/>
    <s v="Alquiler"/>
    <s v="Ciudad"/>
  </r>
  <r>
    <s v="Piso en calle del Mesón de Paredes346"/>
    <x v="0"/>
    <n v="3600"/>
    <x v="4"/>
    <n v="120"/>
    <x v="7"/>
    <x v="1"/>
    <x v="1"/>
    <x v="1"/>
    <x v="1"/>
    <m/>
    <n v="3600"/>
    <n v="30"/>
    <n v="1200"/>
    <s v="Alquiler"/>
    <s v="Ciudad"/>
  </r>
  <r>
    <s v="Piso en calle del Príncipe de Vergara347"/>
    <x v="0"/>
    <n v="7000"/>
    <x v="4"/>
    <n v="300"/>
    <x v="7"/>
    <x v="1"/>
    <x v="1"/>
    <x v="1"/>
    <x v="1"/>
    <m/>
    <n v="7000"/>
    <n v="23.333333333333332"/>
    <n v="2333.3333333333335"/>
    <s v="Alquiler"/>
    <s v="Ciudad"/>
  </r>
  <r>
    <s v="Piso en calle Pintor Ribera348"/>
    <x v="0"/>
    <n v="1190"/>
    <x v="4"/>
    <n v="96"/>
    <x v="7"/>
    <x v="1"/>
    <x v="1"/>
    <x v="1"/>
    <x v="1"/>
    <m/>
    <n v="1190"/>
    <n v="12.395833333333334"/>
    <n v="396.66666666666669"/>
    <s v="Alquiler"/>
    <s v="Sur"/>
  </r>
  <r>
    <s v="Piso en paseo de la Castellana349"/>
    <x v="0"/>
    <n v="1199"/>
    <x v="6"/>
    <n v="65"/>
    <x v="7"/>
    <x v="1"/>
    <x v="1"/>
    <x v="1"/>
    <x v="1"/>
    <m/>
    <n v="1199"/>
    <n v="18.446153846153845"/>
    <n v="599.5"/>
    <s v="Alquiler"/>
    <s v="Ciudad"/>
  </r>
  <r>
    <s v="Piso en paseo de la Castellana350"/>
    <x v="0"/>
    <n v="5400"/>
    <x v="2"/>
    <n v="230"/>
    <x v="7"/>
    <x v="1"/>
    <x v="1"/>
    <x v="1"/>
    <x v="1"/>
    <m/>
    <n v="5400"/>
    <n v="23.478260869565219"/>
    <n v="1350"/>
    <s v="Alquiler"/>
    <s v="Ciudad"/>
  </r>
  <r>
    <s v="Piso en plaza Ciudad de Viena351"/>
    <x v="0"/>
    <n v="1600"/>
    <x v="6"/>
    <n v="90"/>
    <x v="7"/>
    <x v="1"/>
    <x v="1"/>
    <x v="1"/>
    <x v="1"/>
    <m/>
    <n v="1600"/>
    <n v="17.777777777777779"/>
    <n v="800"/>
    <s v="Alquiler"/>
    <s v="Ciudad"/>
  </r>
  <r>
    <s v="Piso en plaza de Olavide352"/>
    <x v="0"/>
    <n v="3185"/>
    <x v="6"/>
    <n v="90"/>
    <x v="7"/>
    <x v="1"/>
    <x v="1"/>
    <x v="1"/>
    <x v="1"/>
    <m/>
    <n v="3185"/>
    <n v="35.388888888888886"/>
    <n v="1592.5"/>
    <s v="Alquiler"/>
    <s v="Ciudad"/>
  </r>
  <r>
    <s v="Piso en plaza República Dominicana353"/>
    <x v="0"/>
    <n v="1850"/>
    <x v="4"/>
    <n v="80"/>
    <x v="7"/>
    <x v="1"/>
    <x v="1"/>
    <x v="1"/>
    <x v="1"/>
    <m/>
    <n v="1850"/>
    <n v="23.125"/>
    <n v="616.66666666666663"/>
    <s v="Alquiler"/>
    <s v="Ciudad"/>
  </r>
  <r>
    <s v="Piso en Principe Pío Madrid354"/>
    <x v="0"/>
    <n v="1400"/>
    <x v="6"/>
    <n v="90"/>
    <x v="7"/>
    <x v="1"/>
    <x v="1"/>
    <x v="1"/>
    <x v="1"/>
    <m/>
    <n v="1400"/>
    <n v="15.555555555555555"/>
    <n v="700"/>
    <s v="Alquiler"/>
    <s v="Ciudad"/>
  </r>
  <r>
    <s v="Piso en Zarzaquemada355"/>
    <x v="0"/>
    <n v="900"/>
    <x v="4"/>
    <n v="81"/>
    <x v="7"/>
    <x v="1"/>
    <x v="1"/>
    <x v="1"/>
    <x v="1"/>
    <m/>
    <n v="900"/>
    <n v="11.111111111111111"/>
    <n v="300"/>
    <s v="Alquiler"/>
    <s v="Sur"/>
  </r>
  <r>
    <s v="Ático en calle de Jerónimo de la Quintana356"/>
    <x v="0"/>
    <n v="3435"/>
    <x v="4"/>
    <n v="90"/>
    <x v="1"/>
    <x v="1"/>
    <x v="1"/>
    <x v="1"/>
    <x v="1"/>
    <m/>
    <n v="3435"/>
    <n v="38.166666666666664"/>
    <n v="1145"/>
    <s v="Alquiler"/>
    <s v="Ciudad"/>
  </r>
  <r>
    <s v="Piso en calle de Carlota O’Neill357"/>
    <x v="0"/>
    <n v="1550"/>
    <x v="6"/>
    <n v="63"/>
    <x v="1"/>
    <x v="1"/>
    <x v="1"/>
    <x v="1"/>
    <x v="1"/>
    <m/>
    <n v="1550"/>
    <n v="24.603174603174605"/>
    <n v="775"/>
    <s v="Alquiler"/>
    <s v="Ciudad"/>
  </r>
  <r>
    <s v="Piso en calle de Castelló358"/>
    <x v="0"/>
    <n v="2200"/>
    <x v="7"/>
    <n v="84"/>
    <x v="1"/>
    <x v="1"/>
    <x v="1"/>
    <x v="1"/>
    <x v="1"/>
    <m/>
    <n v="2200"/>
    <n v="26.19047619047619"/>
    <n v="2200"/>
    <s v="Alquiler"/>
    <s v="Ciudad"/>
  </r>
  <r>
    <s v="Piso en calle de Clara del Rey359"/>
    <x v="0"/>
    <n v="1500"/>
    <x v="6"/>
    <n v="75"/>
    <x v="1"/>
    <x v="1"/>
    <x v="1"/>
    <x v="1"/>
    <x v="1"/>
    <m/>
    <n v="1500"/>
    <n v="20"/>
    <n v="750"/>
    <s v="Alquiler"/>
    <s v="Ciudad"/>
  </r>
  <r>
    <s v="Piso en calle de López de Hoyos360"/>
    <x v="0"/>
    <n v="2500"/>
    <x v="6"/>
    <n v="80"/>
    <x v="1"/>
    <x v="1"/>
    <x v="1"/>
    <x v="1"/>
    <x v="1"/>
    <m/>
    <n v="2500"/>
    <n v="31.25"/>
    <n v="1250"/>
    <s v="Alquiler"/>
    <s v="Ciudad"/>
  </r>
  <r>
    <s v="Piso en calle de Nieremberg361"/>
    <x v="0"/>
    <n v="2100"/>
    <x v="4"/>
    <n v="93"/>
    <x v="1"/>
    <x v="1"/>
    <x v="1"/>
    <x v="1"/>
    <x v="1"/>
    <m/>
    <n v="2100"/>
    <n v="22.580645161290324"/>
    <n v="700"/>
    <s v="Alquiler"/>
    <s v="Ciudad"/>
  </r>
  <r>
    <s v="Piso en calle de Pedro Rico362"/>
    <x v="0"/>
    <n v="1900"/>
    <x v="4"/>
    <n v="140"/>
    <x v="1"/>
    <x v="1"/>
    <x v="1"/>
    <x v="1"/>
    <x v="1"/>
    <m/>
    <n v="1900"/>
    <n v="13.571428571428571"/>
    <n v="633.33333333333337"/>
    <s v="Alquiler"/>
    <s v="Ciudad"/>
  </r>
  <r>
    <s v="Piso en calle de Velázquez363"/>
    <x v="0"/>
    <n v="2300"/>
    <x v="7"/>
    <n v="65"/>
    <x v="1"/>
    <x v="1"/>
    <x v="1"/>
    <x v="1"/>
    <x v="1"/>
    <m/>
    <n v="2300"/>
    <n v="35.384615384615387"/>
    <n v="2300"/>
    <s v="Alquiler"/>
    <s v="Ciudad"/>
  </r>
  <r>
    <s v="Piso en calle de Velázquez364"/>
    <x v="0"/>
    <n v="2300"/>
    <x v="7"/>
    <n v="65"/>
    <x v="1"/>
    <x v="1"/>
    <x v="1"/>
    <x v="1"/>
    <x v="1"/>
    <m/>
    <n v="2300"/>
    <n v="35.384615384615387"/>
    <n v="2300"/>
    <s v="Alquiler"/>
    <s v="Ciudad"/>
  </r>
  <r>
    <s v="Piso en calle Castello365"/>
    <x v="0"/>
    <n v="2300"/>
    <x v="6"/>
    <n v="100"/>
    <x v="9"/>
    <x v="1"/>
    <x v="1"/>
    <x v="1"/>
    <x v="1"/>
    <m/>
    <n v="2300"/>
    <n v="23"/>
    <n v="1150"/>
    <s v="Alquiler"/>
    <s v="Ciudad"/>
  </r>
  <r>
    <s v="Piso en calle del Conde de Peñalver366"/>
    <x v="0"/>
    <n v="3095"/>
    <x v="6"/>
    <n v="75"/>
    <x v="9"/>
    <x v="1"/>
    <x v="1"/>
    <x v="1"/>
    <x v="1"/>
    <m/>
    <n v="3095"/>
    <n v="41.266666666666666"/>
    <n v="1547.5"/>
    <s v="Alquiler"/>
    <s v="Ciudad"/>
  </r>
  <r>
    <s v="Piso en calle Juan de Juanes367"/>
    <x v="0"/>
    <n v="1390"/>
    <x v="2"/>
    <n v="128"/>
    <x v="9"/>
    <x v="1"/>
    <x v="1"/>
    <x v="1"/>
    <x v="1"/>
    <m/>
    <n v="1390"/>
    <n v="10.859375"/>
    <n v="347.5"/>
    <s v="Alquiler"/>
    <s v="Sur"/>
  </r>
  <r>
    <s v="Piso en Castellana368"/>
    <x v="0"/>
    <n v="2299"/>
    <x v="6"/>
    <n v="75"/>
    <x v="9"/>
    <x v="1"/>
    <x v="1"/>
    <x v="1"/>
    <x v="1"/>
    <m/>
    <n v="2299"/>
    <n v="30.653333333333332"/>
    <n v="1149.5"/>
    <s v="Alquiler"/>
    <s v="Ciudad"/>
  </r>
  <r>
    <s v="Piso en Ibiza369"/>
    <x v="0"/>
    <n v="2300"/>
    <x v="7"/>
    <n v="62"/>
    <x v="9"/>
    <x v="1"/>
    <x v="1"/>
    <x v="1"/>
    <x v="1"/>
    <m/>
    <n v="2300"/>
    <n v="37.096774193548384"/>
    <n v="2300"/>
    <s v="Alquiler"/>
    <s v="Ciudad"/>
  </r>
  <r>
    <s v="Piso en calle de Pedro Teixeira370"/>
    <x v="0"/>
    <n v="1750"/>
    <x v="6"/>
    <n v="78"/>
    <x v="11"/>
    <x v="1"/>
    <x v="1"/>
    <x v="1"/>
    <x v="1"/>
    <m/>
    <n v="1750"/>
    <n v="22.435897435897434"/>
    <n v="875"/>
    <s v="Alquiler"/>
    <s v="Ciudad"/>
  </r>
  <r>
    <s v="Piso en avenida de Concha Espina371"/>
    <x v="0"/>
    <n v="1250"/>
    <x v="7"/>
    <n v="37"/>
    <x v="6"/>
    <x v="1"/>
    <x v="1"/>
    <x v="1"/>
    <x v="1"/>
    <m/>
    <n v="1250"/>
    <n v="33.783783783783782"/>
    <n v="1250"/>
    <s v="Alquiler"/>
    <s v="Ciudad"/>
  </r>
  <r>
    <s v="Piso en avenida de Concha Espina372"/>
    <x v="0"/>
    <n v="1250"/>
    <x v="7"/>
    <n v="37"/>
    <x v="6"/>
    <x v="1"/>
    <x v="1"/>
    <x v="1"/>
    <x v="1"/>
    <m/>
    <n v="1250"/>
    <n v="33.783783783783782"/>
    <n v="1250"/>
    <s v="Alquiler"/>
    <s v="Ciudad"/>
  </r>
  <r>
    <s v="Piso en avenida del Doctor Federico Rubio y Galí373"/>
    <x v="0"/>
    <n v="2600"/>
    <x v="2"/>
    <n v="65"/>
    <x v="6"/>
    <x v="1"/>
    <x v="1"/>
    <x v="1"/>
    <x v="1"/>
    <m/>
    <n v="2600"/>
    <n v="40"/>
    <n v="650"/>
    <s v="Alquiler"/>
    <s v="Ciudad"/>
  </r>
  <r>
    <s v="Piso en calle Batalla de Trafalgar374"/>
    <x v="0"/>
    <n v="850"/>
    <x v="7"/>
    <n v="40"/>
    <x v="6"/>
    <x v="1"/>
    <x v="1"/>
    <x v="1"/>
    <x v="1"/>
    <m/>
    <n v="850"/>
    <n v="21.25"/>
    <n v="850"/>
    <s v="Alquiler"/>
    <s v="Sur"/>
  </r>
  <r>
    <s v="Piso en calle de Amado Nervo375"/>
    <x v="0"/>
    <n v="2800"/>
    <x v="4"/>
    <n v="136"/>
    <x v="6"/>
    <x v="1"/>
    <x v="1"/>
    <x v="1"/>
    <x v="1"/>
    <m/>
    <n v="2800"/>
    <n v="20.588235294117649"/>
    <n v="933.33333333333337"/>
    <s v="Alquiler"/>
    <s v="Ciudad"/>
  </r>
  <r>
    <s v="Piso en calle de Argentina376"/>
    <x v="0"/>
    <n v="850"/>
    <x v="6"/>
    <n v="70"/>
    <x v="6"/>
    <x v="1"/>
    <x v="1"/>
    <x v="1"/>
    <x v="1"/>
    <m/>
    <n v="850"/>
    <n v="12.142857142857142"/>
    <n v="425"/>
    <s v="Alquiler"/>
    <s v="Sur"/>
  </r>
  <r>
    <s v="Piso en calle de Bayona377"/>
    <x v="0"/>
    <n v="2100"/>
    <x v="7"/>
    <n v="103"/>
    <x v="6"/>
    <x v="1"/>
    <x v="1"/>
    <x v="1"/>
    <x v="1"/>
    <m/>
    <n v="2100"/>
    <n v="20.388349514563107"/>
    <n v="2100"/>
    <s v="Alquiler"/>
    <s v="Ciudad"/>
  </r>
  <r>
    <s v="Piso en calle de Beire378"/>
    <x v="0"/>
    <n v="1300"/>
    <x v="6"/>
    <n v="55"/>
    <x v="6"/>
    <x v="1"/>
    <x v="1"/>
    <x v="1"/>
    <x v="1"/>
    <m/>
    <n v="1300"/>
    <n v="23.636363636363637"/>
    <n v="650"/>
    <s v="Alquiler"/>
    <s v="Ciudad"/>
  </r>
  <r>
    <s v="Piso en calle de Claudio Coello379"/>
    <x v="0"/>
    <n v="2500"/>
    <x v="4"/>
    <n v="143"/>
    <x v="6"/>
    <x v="1"/>
    <x v="1"/>
    <x v="1"/>
    <x v="1"/>
    <m/>
    <n v="2500"/>
    <n v="17.482517482517483"/>
    <n v="833.33333333333337"/>
    <s v="Alquiler"/>
    <s v="Ciudad"/>
  </r>
  <r>
    <s v="Piso en calle de Granada380"/>
    <x v="0"/>
    <n v="1290"/>
    <x v="7"/>
    <n v="55"/>
    <x v="6"/>
    <x v="1"/>
    <x v="1"/>
    <x v="1"/>
    <x v="1"/>
    <m/>
    <n v="1290"/>
    <n v="23.454545454545453"/>
    <n v="1290"/>
    <s v="Alquiler"/>
    <s v="Ciudad"/>
  </r>
  <r>
    <s v="Piso en calle de la Concordia381"/>
    <x v="0"/>
    <n v="950"/>
    <x v="6"/>
    <n v="76"/>
    <x v="6"/>
    <x v="1"/>
    <x v="1"/>
    <x v="1"/>
    <x v="1"/>
    <m/>
    <n v="950"/>
    <n v="12.5"/>
    <n v="475"/>
    <s v="Alquiler"/>
    <s v="Sur"/>
  </r>
  <r>
    <s v="Piso en calle de la Drácena382"/>
    <x v="0"/>
    <n v="3200"/>
    <x v="4"/>
    <n v="139"/>
    <x v="6"/>
    <x v="1"/>
    <x v="1"/>
    <x v="1"/>
    <x v="1"/>
    <m/>
    <n v="3200"/>
    <n v="23.021582733812949"/>
    <n v="1066.6666666666667"/>
    <s v="Alquiler"/>
    <s v="Ciudad"/>
  </r>
  <r>
    <s v="Piso en calle de las Mártires Concepcionistas383"/>
    <x v="0"/>
    <n v="1300"/>
    <x v="7"/>
    <n v="50"/>
    <x v="6"/>
    <x v="1"/>
    <x v="1"/>
    <x v="1"/>
    <x v="1"/>
    <m/>
    <n v="1300"/>
    <n v="26"/>
    <n v="1300"/>
    <s v="Alquiler"/>
    <s v="Ciudad"/>
  </r>
  <r>
    <s v="Piso en calle de Manuel Caldeiro384"/>
    <x v="0"/>
    <n v="1500"/>
    <x v="6"/>
    <n v="75"/>
    <x v="6"/>
    <x v="1"/>
    <x v="1"/>
    <x v="1"/>
    <x v="1"/>
    <m/>
    <n v="1500"/>
    <n v="20"/>
    <n v="750"/>
    <s v="Alquiler"/>
    <s v="Ciudad"/>
  </r>
  <r>
    <s v="Piso en calle del Amparo385"/>
    <x v="0"/>
    <n v="1400"/>
    <x v="6"/>
    <n v="68"/>
    <x v="6"/>
    <x v="1"/>
    <x v="1"/>
    <x v="1"/>
    <x v="1"/>
    <m/>
    <n v="1400"/>
    <n v="20.588235294117649"/>
    <n v="700"/>
    <s v="Alquiler"/>
    <s v="Ciudad"/>
  </r>
  <r>
    <s v="Piso en calle del General Arrando386"/>
    <x v="0"/>
    <n v="3900"/>
    <x v="2"/>
    <n v="115"/>
    <x v="6"/>
    <x v="1"/>
    <x v="1"/>
    <x v="1"/>
    <x v="1"/>
    <m/>
    <n v="3900"/>
    <n v="33.913043478260867"/>
    <n v="975"/>
    <s v="Alquiler"/>
    <s v="Ciudad"/>
  </r>
  <r>
    <s v="Piso en calle la Colonial387"/>
    <x v="0"/>
    <n v="840"/>
    <x v="7"/>
    <n v="36"/>
    <x v="6"/>
    <x v="1"/>
    <x v="1"/>
    <x v="1"/>
    <x v="1"/>
    <m/>
    <n v="840"/>
    <n v="23.333333333333332"/>
    <n v="840"/>
    <s v="Alquiler"/>
    <s v="Sur"/>
  </r>
  <r>
    <s v="Piso en Castilla388"/>
    <x v="0"/>
    <n v="1500"/>
    <x v="7"/>
    <n v="55"/>
    <x v="6"/>
    <x v="1"/>
    <x v="1"/>
    <x v="1"/>
    <x v="1"/>
    <m/>
    <n v="1500"/>
    <n v="27.272727272727273"/>
    <n v="1500"/>
    <s v="Alquiler"/>
    <s v="Ciudad"/>
  </r>
  <r>
    <s v="Piso en Santa Susana389"/>
    <x v="0"/>
    <n v="1250"/>
    <x v="6"/>
    <n v="50"/>
    <x v="6"/>
    <x v="1"/>
    <x v="1"/>
    <x v="1"/>
    <x v="1"/>
    <m/>
    <n v="1250"/>
    <n v="25"/>
    <n v="625"/>
    <s v="Alquiler"/>
    <s v="Ciudad"/>
  </r>
  <r>
    <s v="Dúplex en calle Polonia390"/>
    <x v="0"/>
    <n v="1200"/>
    <x v="7"/>
    <n v="70"/>
    <x v="6"/>
    <x v="1"/>
    <x v="2"/>
    <x v="1"/>
    <x v="1"/>
    <m/>
    <n v="1200"/>
    <n v="17.142857142857142"/>
    <n v="1200"/>
    <s v="Alquiler"/>
    <s v="Sur"/>
  </r>
  <r>
    <s v="Dúplex en Vivaldi391"/>
    <x v="0"/>
    <n v="1000"/>
    <x v="7"/>
    <n v="60"/>
    <x v="6"/>
    <x v="1"/>
    <x v="2"/>
    <x v="1"/>
    <x v="1"/>
    <m/>
    <n v="1000"/>
    <n v="16.666666666666668"/>
    <n v="1000"/>
    <s v="Alquiler"/>
    <s v="Noroeste"/>
  </r>
  <r>
    <s v="Estudio en calle de Tordegrillos392"/>
    <x v="0"/>
    <n v="690"/>
    <x v="7"/>
    <n v="25"/>
    <x v="6"/>
    <x v="1"/>
    <x v="2"/>
    <x v="1"/>
    <x v="1"/>
    <m/>
    <n v="690"/>
    <n v="27.6"/>
    <n v="690"/>
    <s v="Alquiler"/>
    <s v="Ciudad"/>
  </r>
  <r>
    <s v="Estudio en calle de Tordegrillos393"/>
    <x v="0"/>
    <n v="690"/>
    <x v="7"/>
    <n v="25"/>
    <x v="6"/>
    <x v="1"/>
    <x v="2"/>
    <x v="1"/>
    <x v="1"/>
    <m/>
    <n v="690"/>
    <n v="27.6"/>
    <n v="690"/>
    <s v="Alquiler"/>
    <s v="Ciudad"/>
  </r>
  <r>
    <s v="Piso en avenida del Cardenal Herrera Oria394"/>
    <x v="0"/>
    <n v="1050"/>
    <x v="7"/>
    <n v="41"/>
    <x v="6"/>
    <x v="1"/>
    <x v="2"/>
    <x v="1"/>
    <x v="1"/>
    <m/>
    <n v="1050"/>
    <n v="25.609756097560975"/>
    <n v="1050"/>
    <s v="Alquiler"/>
    <s v="Ciudad"/>
  </r>
  <r>
    <s v="Piso en avenida del Cardenal Herrera Oria395"/>
    <x v="0"/>
    <n v="1050"/>
    <x v="7"/>
    <n v="41"/>
    <x v="6"/>
    <x v="1"/>
    <x v="2"/>
    <x v="1"/>
    <x v="1"/>
    <m/>
    <n v="1050"/>
    <n v="25.609756097560975"/>
    <n v="1050"/>
    <s v="Alquiler"/>
    <s v="Ciudad"/>
  </r>
  <r>
    <s v="Piso en avenida Doctor Marañón396"/>
    <x v="0"/>
    <n v="985"/>
    <x v="7"/>
    <n v="58"/>
    <x v="6"/>
    <x v="1"/>
    <x v="2"/>
    <x v="1"/>
    <x v="1"/>
    <m/>
    <n v="985"/>
    <n v="16.982758620689655"/>
    <n v="985"/>
    <s v="Alquiler"/>
    <s v="Noroeste"/>
  </r>
  <r>
    <s v="Piso en calle Atenas397"/>
    <x v="0"/>
    <n v="950"/>
    <x v="7"/>
    <n v="40"/>
    <x v="6"/>
    <x v="1"/>
    <x v="2"/>
    <x v="1"/>
    <x v="1"/>
    <m/>
    <n v="950"/>
    <n v="23.75"/>
    <n v="950"/>
    <s v="Alquiler"/>
    <s v="Ciudad"/>
  </r>
  <r>
    <s v="Piso en calle de Antonio Zamora398"/>
    <x v="0"/>
    <n v="875"/>
    <x v="7"/>
    <n v="39"/>
    <x v="6"/>
    <x v="1"/>
    <x v="2"/>
    <x v="1"/>
    <x v="1"/>
    <m/>
    <n v="875"/>
    <n v="22.435897435897434"/>
    <n v="875"/>
    <s v="Alquiler"/>
    <s v="Ciudad"/>
  </r>
  <r>
    <s v="Piso en calle de Covarrubias399"/>
    <x v="0"/>
    <n v="2700"/>
    <x v="6"/>
    <n v="90"/>
    <x v="6"/>
    <x v="1"/>
    <x v="2"/>
    <x v="1"/>
    <x v="1"/>
    <m/>
    <n v="2700"/>
    <n v="30"/>
    <n v="1350"/>
    <s v="Alquiler"/>
    <s v="Ciudad"/>
  </r>
  <r>
    <s v="Piso en calle de Gonzalo Sandino400"/>
    <x v="0"/>
    <n v="1250"/>
    <x v="7"/>
    <n v="40"/>
    <x v="6"/>
    <x v="1"/>
    <x v="2"/>
    <x v="1"/>
    <x v="1"/>
    <m/>
    <n v="1250"/>
    <n v="31.25"/>
    <n v="1250"/>
    <s v="Alquiler"/>
    <s v="Ciudad"/>
  </r>
  <r>
    <s v="Piso en calle de Joaquín García Morato401"/>
    <x v="0"/>
    <n v="850"/>
    <x v="6"/>
    <n v="70"/>
    <x v="6"/>
    <x v="1"/>
    <x v="2"/>
    <x v="1"/>
    <x v="1"/>
    <m/>
    <n v="850"/>
    <n v="12.142857142857142"/>
    <n v="425"/>
    <s v="Alquiler"/>
    <s v="Noroeste"/>
  </r>
  <r>
    <s v="Piso en calle de la Palmera402"/>
    <x v="0"/>
    <n v="1590"/>
    <x v="6"/>
    <n v="81"/>
    <x v="6"/>
    <x v="1"/>
    <x v="2"/>
    <x v="1"/>
    <x v="1"/>
    <m/>
    <n v="1590"/>
    <n v="19.62962962962963"/>
    <n v="795"/>
    <s v="Alquiler"/>
    <s v="Ciudad"/>
  </r>
  <r>
    <s v="Piso en calle del Duque de Fernán Núñez403"/>
    <x v="0"/>
    <n v="1700"/>
    <x v="7"/>
    <n v="61"/>
    <x v="6"/>
    <x v="1"/>
    <x v="2"/>
    <x v="1"/>
    <x v="1"/>
    <m/>
    <n v="1700"/>
    <n v="27.868852459016395"/>
    <n v="1700"/>
    <s v="Alquiler"/>
    <s v="Ciudad"/>
  </r>
  <r>
    <s v="Piso en calle del General Moscardó404"/>
    <x v="0"/>
    <n v="890"/>
    <x v="6"/>
    <n v="60"/>
    <x v="6"/>
    <x v="1"/>
    <x v="2"/>
    <x v="1"/>
    <x v="1"/>
    <m/>
    <n v="890"/>
    <n v="14.833333333333334"/>
    <n v="445"/>
    <s v="Alquiler"/>
    <s v="Noroeste"/>
  </r>
  <r>
    <s v="Piso en calle del General Pardiñas405"/>
    <x v="0"/>
    <n v="2800"/>
    <x v="6"/>
    <n v="70"/>
    <x v="6"/>
    <x v="1"/>
    <x v="2"/>
    <x v="1"/>
    <x v="1"/>
    <m/>
    <n v="2800"/>
    <n v="40"/>
    <n v="1400"/>
    <s v="Alquiler"/>
    <s v="Ciudad"/>
  </r>
  <r>
    <s v="Piso en calle Ferrocarril406"/>
    <x v="0"/>
    <n v="1100"/>
    <x v="6"/>
    <n v="90"/>
    <x v="6"/>
    <x v="1"/>
    <x v="2"/>
    <x v="1"/>
    <x v="1"/>
    <m/>
    <n v="1100"/>
    <n v="12.222222222222221"/>
    <n v="550"/>
    <s v="Alquiler"/>
    <s v="Sur"/>
  </r>
  <r>
    <s v="Piso en calle nardo407"/>
    <x v="0"/>
    <n v="950"/>
    <x v="6"/>
    <n v="65"/>
    <x v="6"/>
    <x v="1"/>
    <x v="2"/>
    <x v="1"/>
    <x v="1"/>
    <m/>
    <n v="950"/>
    <n v="14.615384615384615"/>
    <n v="475"/>
    <s v="Alquiler"/>
    <s v="Sur"/>
  </r>
  <r>
    <s v="Piso en calle Solana de Luche408"/>
    <x v="0"/>
    <n v="900"/>
    <x v="7"/>
    <n v="37"/>
    <x v="6"/>
    <x v="1"/>
    <x v="2"/>
    <x v="1"/>
    <x v="1"/>
    <m/>
    <n v="900"/>
    <n v="24.324324324324323"/>
    <n v="900"/>
    <s v="Alquiler"/>
    <s v="Ciudad"/>
  </r>
  <r>
    <s v="Piso en Casco Antiguo409"/>
    <x v="0"/>
    <n v="1200"/>
    <x v="6"/>
    <n v="77"/>
    <x v="6"/>
    <x v="1"/>
    <x v="2"/>
    <x v="1"/>
    <x v="1"/>
    <m/>
    <n v="1200"/>
    <n v="15.584415584415584"/>
    <n v="600"/>
    <s v="Alquiler"/>
    <s v="Noroeste"/>
  </r>
  <r>
    <s v="Piso en Centro410"/>
    <x v="0"/>
    <n v="1000"/>
    <x v="7"/>
    <n v="85"/>
    <x v="6"/>
    <x v="1"/>
    <x v="2"/>
    <x v="1"/>
    <x v="1"/>
    <m/>
    <n v="1000"/>
    <n v="11.764705882352942"/>
    <n v="1000"/>
    <s v="Alquiler"/>
    <s v="Noroeste"/>
  </r>
  <r>
    <s v="Piso en Centro411"/>
    <x v="0"/>
    <n v="1200"/>
    <x v="6"/>
    <n v="80"/>
    <x v="6"/>
    <x v="1"/>
    <x v="2"/>
    <x v="1"/>
    <x v="1"/>
    <m/>
    <n v="1200"/>
    <n v="15"/>
    <n v="600"/>
    <s v="Alquiler"/>
    <s v="Noroeste"/>
  </r>
  <r>
    <s v="Piso en Centro412"/>
    <x v="0"/>
    <n v="1000"/>
    <x v="6"/>
    <n v="50"/>
    <x v="6"/>
    <x v="1"/>
    <x v="2"/>
    <x v="1"/>
    <x v="1"/>
    <m/>
    <n v="1000"/>
    <n v="20"/>
    <n v="500"/>
    <s v="Alquiler"/>
    <s v="Sur"/>
  </r>
  <r>
    <s v="Piso en Huertas-Cortes413"/>
    <x v="0"/>
    <n v="2400"/>
    <x v="6"/>
    <n v="120"/>
    <x v="6"/>
    <x v="1"/>
    <x v="2"/>
    <x v="1"/>
    <x v="1"/>
    <m/>
    <n v="2400"/>
    <n v="20"/>
    <n v="1200"/>
    <s v="Alquiler"/>
    <s v="Ciudad"/>
  </r>
  <r>
    <s v="Piso en Lavapiés-Embajadores414"/>
    <x v="0"/>
    <n v="950"/>
    <x v="7"/>
    <n v="39"/>
    <x v="6"/>
    <x v="1"/>
    <x v="2"/>
    <x v="1"/>
    <x v="1"/>
    <m/>
    <n v="950"/>
    <n v="24.358974358974358"/>
    <n v="950"/>
    <s v="Alquiler"/>
    <s v="Ciudad"/>
  </r>
  <r>
    <s v="Piso en plaza del Campillo del Mundo Nuevo415"/>
    <x v="0"/>
    <n v="1100"/>
    <x v="7"/>
    <n v="55"/>
    <x v="6"/>
    <x v="1"/>
    <x v="2"/>
    <x v="1"/>
    <x v="1"/>
    <m/>
    <n v="1100"/>
    <n v="20"/>
    <n v="1100"/>
    <s v="Alquiler"/>
    <s v="Ciudad"/>
  </r>
  <r>
    <s v="Piso en avenida del Doctor Federico Rubio y Galí416"/>
    <x v="0"/>
    <n v="2600"/>
    <x v="2"/>
    <n v="70"/>
    <x v="10"/>
    <x v="1"/>
    <x v="1"/>
    <x v="1"/>
    <x v="1"/>
    <m/>
    <n v="2600"/>
    <n v="37.142857142857146"/>
    <n v="650"/>
    <s v="Alquiler"/>
    <s v="Ciudad"/>
  </r>
  <r>
    <s v="Piso en calle de Pío Felipe417"/>
    <x v="0"/>
    <n v="900"/>
    <x v="7"/>
    <n v="40"/>
    <x v="10"/>
    <x v="1"/>
    <x v="1"/>
    <x v="1"/>
    <x v="1"/>
    <m/>
    <n v="900"/>
    <n v="22.5"/>
    <n v="900"/>
    <s v="Alquiler"/>
    <s v="Ciudad"/>
  </r>
  <r>
    <s v="Dúplex en calle del General Arrando418"/>
    <x v="0"/>
    <n v="2000"/>
    <x v="6"/>
    <n v="86"/>
    <x v="10"/>
    <x v="1"/>
    <x v="2"/>
    <x v="1"/>
    <x v="1"/>
    <m/>
    <n v="2000"/>
    <n v="23.255813953488371"/>
    <n v="1000"/>
    <s v="Alquiler"/>
    <s v="Ciudad"/>
  </r>
  <r>
    <s v="Piso en calle de Rafael Calvo419"/>
    <x v="0"/>
    <n v="1200"/>
    <x v="7"/>
    <n v="50"/>
    <x v="13"/>
    <x v="1"/>
    <x v="1"/>
    <x v="1"/>
    <x v="1"/>
    <m/>
    <n v="1200"/>
    <n v="24"/>
    <n v="1200"/>
    <s v="Alquiler"/>
    <s v="Ciudad"/>
  </r>
  <r>
    <s v="Piso en calle de Fernández de Oviedo420"/>
    <x v="0"/>
    <n v="1250"/>
    <x v="7"/>
    <n v="45"/>
    <x v="13"/>
    <x v="1"/>
    <x v="2"/>
    <x v="1"/>
    <x v="1"/>
    <m/>
    <n v="1250"/>
    <n v="27.777777777777779"/>
    <n v="1250"/>
    <s v="Alquiler"/>
    <s v="Ciudad"/>
  </r>
  <r>
    <s v="Piso en calle Monasterio de Irache421"/>
    <x v="0"/>
    <n v="1000"/>
    <x v="7"/>
    <n v="71"/>
    <x v="13"/>
    <x v="1"/>
    <x v="2"/>
    <x v="1"/>
    <x v="1"/>
    <m/>
    <n v="1000"/>
    <n v="14.084507042253522"/>
    <n v="1000"/>
    <s v="Alquiler"/>
    <s v="Noroeste"/>
  </r>
  <r>
    <s v="Estudio en calle de Alcalá422"/>
    <x v="0"/>
    <n v="2000"/>
    <x v="7"/>
    <n v="40"/>
    <x v="2"/>
    <x v="1"/>
    <x v="1"/>
    <x v="2"/>
    <x v="1"/>
    <m/>
    <n v="2000"/>
    <n v="50"/>
    <n v="2000"/>
    <s v="Alquiler"/>
    <s v="Ciudad"/>
  </r>
  <r>
    <s v="Estudio en calle de Alcalá423"/>
    <x v="0"/>
    <n v="2000"/>
    <x v="7"/>
    <n v="40"/>
    <x v="2"/>
    <x v="1"/>
    <x v="1"/>
    <x v="2"/>
    <x v="1"/>
    <m/>
    <n v="2000"/>
    <n v="50"/>
    <n v="2000"/>
    <s v="Alquiler"/>
    <s v="Ciudad"/>
  </r>
  <r>
    <s v="Estudio en calle del Molino de Viento424"/>
    <x v="0"/>
    <n v="900"/>
    <x v="7"/>
    <n v="25"/>
    <x v="2"/>
    <x v="1"/>
    <x v="2"/>
    <x v="2"/>
    <x v="1"/>
    <m/>
    <n v="900"/>
    <n v="36"/>
    <n v="900"/>
    <s v="Alquiler"/>
    <s v="Ciudad"/>
  </r>
  <r>
    <s v="Piso en calle de Antonio Zamora425"/>
    <x v="0"/>
    <n v="1050"/>
    <x v="6"/>
    <n v="55"/>
    <x v="2"/>
    <x v="1"/>
    <x v="2"/>
    <x v="2"/>
    <x v="1"/>
    <m/>
    <n v="1050"/>
    <n v="19.09090909090909"/>
    <n v="525"/>
    <s v="Alquiler"/>
    <s v="Ciudad"/>
  </r>
  <r>
    <s v="Piso en calle de Antonio Zamora426"/>
    <x v="0"/>
    <n v="1040"/>
    <x v="6"/>
    <n v="55"/>
    <x v="2"/>
    <x v="1"/>
    <x v="2"/>
    <x v="2"/>
    <x v="1"/>
    <m/>
    <n v="1040"/>
    <n v="18.90909090909091"/>
    <n v="520"/>
    <s v="Alquiler"/>
    <s v="Ciudad"/>
  </r>
  <r>
    <s v="Piso en calle de Cartagena427"/>
    <x v="0"/>
    <n v="1350"/>
    <x v="7"/>
    <n v="40"/>
    <x v="2"/>
    <x v="1"/>
    <x v="1"/>
    <x v="2"/>
    <x v="1"/>
    <m/>
    <n v="1350"/>
    <n v="33.75"/>
    <n v="1350"/>
    <s v="Alquiler"/>
    <s v="Ciudad"/>
  </r>
  <r>
    <s v="Piso en calle de Embajadores428"/>
    <x v="0"/>
    <n v="1250"/>
    <x v="7"/>
    <n v="58"/>
    <x v="2"/>
    <x v="1"/>
    <x v="1"/>
    <x v="2"/>
    <x v="1"/>
    <m/>
    <n v="1250"/>
    <n v="21.551724137931036"/>
    <n v="1250"/>
    <s v="Alquiler"/>
    <s v="Ciudad"/>
  </r>
  <r>
    <s v="Piso en calle de Escosura429"/>
    <x v="0"/>
    <n v="2200"/>
    <x v="4"/>
    <n v="75"/>
    <x v="2"/>
    <x v="1"/>
    <x v="1"/>
    <x v="2"/>
    <x v="1"/>
    <m/>
    <n v="2200"/>
    <n v="29.333333333333332"/>
    <n v="733.33333333333337"/>
    <s v="Alquiler"/>
    <s v="Ciudad"/>
  </r>
  <r>
    <s v="Piso en calle de Génova430"/>
    <x v="0"/>
    <n v="2190"/>
    <x v="7"/>
    <n v="78"/>
    <x v="2"/>
    <x v="1"/>
    <x v="1"/>
    <x v="2"/>
    <x v="1"/>
    <m/>
    <n v="2190"/>
    <n v="28.076923076923077"/>
    <n v="2190"/>
    <s v="Alquiler"/>
    <s v="Ciudad"/>
  </r>
  <r>
    <s v="Piso en calle de Guillermo de Osma431"/>
    <x v="0"/>
    <n v="1290"/>
    <x v="7"/>
    <n v="55"/>
    <x v="2"/>
    <x v="1"/>
    <x v="2"/>
    <x v="2"/>
    <x v="1"/>
    <m/>
    <n v="1290"/>
    <n v="23.454545454545453"/>
    <n v="1290"/>
    <s v="Alquiler"/>
    <s v="Ciudad"/>
  </r>
  <r>
    <s v="Piso en calle de Hortaleza432"/>
    <x v="0"/>
    <n v="1400"/>
    <x v="7"/>
    <n v="80"/>
    <x v="2"/>
    <x v="1"/>
    <x v="2"/>
    <x v="2"/>
    <x v="1"/>
    <m/>
    <n v="1400"/>
    <n v="17.5"/>
    <n v="1400"/>
    <s v="Alquiler"/>
    <s v="Ciudad"/>
  </r>
  <r>
    <s v="Piso en calle de la Reina433"/>
    <x v="0"/>
    <n v="1950"/>
    <x v="7"/>
    <n v="75"/>
    <x v="2"/>
    <x v="1"/>
    <x v="1"/>
    <x v="2"/>
    <x v="1"/>
    <m/>
    <n v="1950"/>
    <n v="26"/>
    <n v="1950"/>
    <s v="Alquiler"/>
    <s v="Ciudad"/>
  </r>
  <r>
    <s v="Piso en calle de la Ribera de Curtidores434"/>
    <x v="0"/>
    <n v="950"/>
    <x v="7"/>
    <n v="30"/>
    <x v="2"/>
    <x v="1"/>
    <x v="1"/>
    <x v="2"/>
    <x v="1"/>
    <m/>
    <n v="950"/>
    <n v="31.666666666666668"/>
    <n v="950"/>
    <s v="Alquiler"/>
    <s v="Ciudad"/>
  </r>
  <r>
    <s v="Piso en calle de olite435"/>
    <x v="0"/>
    <n v="700"/>
    <x v="6"/>
    <n v="55"/>
    <x v="2"/>
    <x v="1"/>
    <x v="1"/>
    <x v="2"/>
    <x v="1"/>
    <m/>
    <n v="700"/>
    <n v="12.727272727272727"/>
    <n v="350"/>
    <s v="Alquiler"/>
    <s v="Ciudad"/>
  </r>
  <r>
    <s v="Piso en calle de Quintiliano436"/>
    <x v="0"/>
    <n v="1500"/>
    <x v="7"/>
    <n v="48"/>
    <x v="2"/>
    <x v="1"/>
    <x v="1"/>
    <x v="2"/>
    <x v="1"/>
    <m/>
    <n v="1500"/>
    <n v="31.25"/>
    <n v="1500"/>
    <s v="Alquiler"/>
    <s v="Ciudad"/>
  </r>
  <r>
    <s v="Piso en calle de San Emilio437"/>
    <x v="0"/>
    <n v="1150"/>
    <x v="7"/>
    <n v="82"/>
    <x v="2"/>
    <x v="1"/>
    <x v="1"/>
    <x v="2"/>
    <x v="1"/>
    <m/>
    <n v="1150"/>
    <n v="14.024390243902438"/>
    <n v="1150"/>
    <s v="Alquiler"/>
    <s v="Ciudad"/>
  </r>
  <r>
    <s v="Piso en calle del General Díaz Porlier438"/>
    <x v="0"/>
    <n v="1350"/>
    <x v="6"/>
    <n v="50"/>
    <x v="2"/>
    <x v="1"/>
    <x v="1"/>
    <x v="2"/>
    <x v="1"/>
    <m/>
    <n v="1350"/>
    <n v="27"/>
    <n v="675"/>
    <s v="Alquiler"/>
    <s v="Ciudad"/>
  </r>
  <r>
    <s v="Piso en calle del General Pardiñas439"/>
    <x v="0"/>
    <n v="2350"/>
    <x v="6"/>
    <n v="47"/>
    <x v="2"/>
    <x v="1"/>
    <x v="1"/>
    <x v="2"/>
    <x v="1"/>
    <m/>
    <n v="2350"/>
    <n v="50"/>
    <n v="1175"/>
    <s v="Alquiler"/>
    <s v="Ciudad"/>
  </r>
  <r>
    <s v="Piso en calle del Olivar440"/>
    <x v="0"/>
    <n v="1000"/>
    <x v="6"/>
    <n v="45"/>
    <x v="2"/>
    <x v="1"/>
    <x v="2"/>
    <x v="2"/>
    <x v="1"/>
    <m/>
    <n v="1000"/>
    <n v="22.222222222222221"/>
    <n v="500"/>
    <s v="Alquiler"/>
    <s v="Ciudad"/>
  </r>
  <r>
    <s v="Piso en calle del Pez441"/>
    <x v="0"/>
    <n v="1850"/>
    <x v="7"/>
    <n v="40"/>
    <x v="2"/>
    <x v="1"/>
    <x v="2"/>
    <x v="2"/>
    <x v="1"/>
    <m/>
    <n v="1850"/>
    <n v="46.25"/>
    <n v="1850"/>
    <s v="Alquiler"/>
    <s v="Ciudad"/>
  </r>
  <r>
    <s v="Piso en callejón del Mellizo442"/>
    <x v="0"/>
    <n v="1190"/>
    <x v="6"/>
    <n v="50"/>
    <x v="2"/>
    <x v="1"/>
    <x v="1"/>
    <x v="2"/>
    <x v="1"/>
    <m/>
    <n v="1190"/>
    <n v="23.8"/>
    <n v="595"/>
    <s v="Alquiler"/>
    <s v="Ciudad"/>
  </r>
  <r>
    <s v="Piso en Guillermo de Osma443"/>
    <x v="0"/>
    <n v="1545"/>
    <x v="7"/>
    <n v="55"/>
    <x v="2"/>
    <x v="1"/>
    <x v="2"/>
    <x v="2"/>
    <x v="1"/>
    <m/>
    <n v="1545"/>
    <n v="28.09090909090909"/>
    <n v="1545"/>
    <s v="Alquiler"/>
    <s v="Ciudad"/>
  </r>
  <r>
    <s v="Piso en paseo de las Delicias444"/>
    <x v="0"/>
    <n v="1000"/>
    <x v="7"/>
    <n v="57"/>
    <x v="2"/>
    <x v="1"/>
    <x v="2"/>
    <x v="2"/>
    <x v="1"/>
    <m/>
    <n v="1000"/>
    <n v="17.543859649122808"/>
    <n v="1000"/>
    <s v="Alquiler"/>
    <s v="Ciudad"/>
  </r>
  <r>
    <s v="Ático en calle de Toledo445"/>
    <x v="0"/>
    <n v="1100"/>
    <x v="7"/>
    <n v="49"/>
    <x v="3"/>
    <x v="1"/>
    <x v="1"/>
    <x v="2"/>
    <x v="1"/>
    <m/>
    <n v="1100"/>
    <n v="22.448979591836736"/>
    <n v="1100"/>
    <s v="Alquiler"/>
    <s v="Ciudad"/>
  </r>
  <r>
    <s v="Estudio en calle de Pelayo446"/>
    <x v="0"/>
    <n v="2450"/>
    <x v="7"/>
    <n v="65"/>
    <x v="3"/>
    <x v="1"/>
    <x v="1"/>
    <x v="2"/>
    <x v="1"/>
    <m/>
    <n v="2450"/>
    <n v="37.692307692307693"/>
    <n v="2450"/>
    <s v="Alquiler"/>
    <s v="Ciudad"/>
  </r>
  <r>
    <s v="Piso en calle Boix y Morer447"/>
    <x v="0"/>
    <n v="850"/>
    <x v="7"/>
    <n v="50"/>
    <x v="3"/>
    <x v="1"/>
    <x v="2"/>
    <x v="2"/>
    <x v="1"/>
    <m/>
    <n v="850"/>
    <n v="17"/>
    <n v="850"/>
    <s v="Alquiler"/>
    <s v="Ciudad"/>
  </r>
  <r>
    <s v="Piso en calle Boix y Morer448"/>
    <x v="0"/>
    <n v="850"/>
    <x v="7"/>
    <n v="50"/>
    <x v="3"/>
    <x v="1"/>
    <x v="2"/>
    <x v="2"/>
    <x v="1"/>
    <m/>
    <n v="850"/>
    <n v="17"/>
    <n v="850"/>
    <s v="Alquiler"/>
    <s v="Ciudad"/>
  </r>
  <r>
    <s v="Piso en calle de Castelló449"/>
    <x v="0"/>
    <n v="2200"/>
    <x v="6"/>
    <n v="103"/>
    <x v="3"/>
    <x v="1"/>
    <x v="1"/>
    <x v="2"/>
    <x v="1"/>
    <m/>
    <n v="2200"/>
    <n v="21.359223300970875"/>
    <n v="1100"/>
    <s v="Alquiler"/>
    <s v="Ciudad"/>
  </r>
  <r>
    <s v="Piso en calle de los Estudios450"/>
    <x v="0"/>
    <n v="1700"/>
    <x v="7"/>
    <n v="79"/>
    <x v="3"/>
    <x v="1"/>
    <x v="1"/>
    <x v="2"/>
    <x v="1"/>
    <m/>
    <n v="1700"/>
    <n v="21.518987341772153"/>
    <n v="1700"/>
    <s v="Alquiler"/>
    <s v="Ciudad"/>
  </r>
  <r>
    <s v="Piso en calle de Piamonte451"/>
    <x v="0"/>
    <n v="1000"/>
    <x v="7"/>
    <n v="35"/>
    <x v="3"/>
    <x v="1"/>
    <x v="2"/>
    <x v="2"/>
    <x v="1"/>
    <m/>
    <n v="1000"/>
    <n v="28.571428571428573"/>
    <n v="1000"/>
    <s v="Alquiler"/>
    <s v="Ciudad"/>
  </r>
  <r>
    <s v="Piso en calle de Santa Engracia452"/>
    <x v="0"/>
    <n v="900"/>
    <x v="7"/>
    <n v="25"/>
    <x v="3"/>
    <x v="1"/>
    <x v="2"/>
    <x v="2"/>
    <x v="1"/>
    <m/>
    <n v="900"/>
    <n v="36"/>
    <n v="900"/>
    <s v="Alquiler"/>
    <s v="Ciudad"/>
  </r>
  <r>
    <s v="Piso en calle de Santa Juliana453"/>
    <x v="0"/>
    <n v="750"/>
    <x v="6"/>
    <n v="58"/>
    <x v="3"/>
    <x v="1"/>
    <x v="2"/>
    <x v="2"/>
    <x v="1"/>
    <m/>
    <n v="750"/>
    <n v="12.931034482758621"/>
    <n v="375"/>
    <s v="Alquiler"/>
    <s v="Ciudad"/>
  </r>
  <r>
    <s v="Piso en calle del Cardenal Cisneros454"/>
    <x v="0"/>
    <n v="1000"/>
    <x v="7"/>
    <n v="30"/>
    <x v="3"/>
    <x v="1"/>
    <x v="1"/>
    <x v="2"/>
    <x v="1"/>
    <m/>
    <n v="1000"/>
    <n v="33.333333333333336"/>
    <n v="1000"/>
    <s v="Alquiler"/>
    <s v="Ciudad"/>
  </r>
  <r>
    <s v="Piso en calle del Casino455"/>
    <x v="0"/>
    <n v="1200"/>
    <x v="6"/>
    <n v="55"/>
    <x v="3"/>
    <x v="1"/>
    <x v="1"/>
    <x v="2"/>
    <x v="1"/>
    <m/>
    <n v="1200"/>
    <n v="21.818181818181817"/>
    <n v="600"/>
    <s v="Alquiler"/>
    <s v="Ciudad"/>
  </r>
  <r>
    <s v="Piso en calle del Monte Esquinza456"/>
    <x v="0"/>
    <n v="2700"/>
    <x v="4"/>
    <n v="75"/>
    <x v="3"/>
    <x v="1"/>
    <x v="1"/>
    <x v="2"/>
    <x v="1"/>
    <m/>
    <n v="2700"/>
    <n v="36"/>
    <n v="900"/>
    <s v="Alquiler"/>
    <s v="Ciudad"/>
  </r>
  <r>
    <s v="Piso en calle del Puerto de Arlabán457"/>
    <x v="0"/>
    <n v="925"/>
    <x v="6"/>
    <n v="60"/>
    <x v="3"/>
    <x v="1"/>
    <x v="2"/>
    <x v="2"/>
    <x v="1"/>
    <m/>
    <n v="925"/>
    <n v="15.416666666666666"/>
    <n v="462.5"/>
    <s v="Alquiler"/>
    <s v="Ciudad"/>
  </r>
  <r>
    <s v="Piso en calle del Rey Francisco458"/>
    <x v="0"/>
    <n v="1700"/>
    <x v="6"/>
    <n v="75"/>
    <x v="3"/>
    <x v="1"/>
    <x v="1"/>
    <x v="2"/>
    <x v="1"/>
    <m/>
    <n v="1700"/>
    <n v="22.666666666666668"/>
    <n v="850"/>
    <s v="Alquiler"/>
    <s v="Ciudad"/>
  </r>
  <r>
    <s v="Piso en calle Toledo459"/>
    <x v="0"/>
    <n v="1300"/>
    <x v="7"/>
    <n v="40"/>
    <x v="3"/>
    <x v="1"/>
    <x v="1"/>
    <x v="2"/>
    <x v="1"/>
    <m/>
    <n v="1300"/>
    <n v="32.5"/>
    <n v="1300"/>
    <s v="Alquiler"/>
    <s v="Ciudad"/>
  </r>
  <r>
    <s v="Piso en Molino de viento460"/>
    <x v="0"/>
    <n v="950"/>
    <x v="7"/>
    <n v="40"/>
    <x v="3"/>
    <x v="1"/>
    <x v="2"/>
    <x v="2"/>
    <x v="1"/>
    <m/>
    <n v="950"/>
    <n v="23.75"/>
    <n v="950"/>
    <s v="Alquiler"/>
    <s v="Ciudad"/>
  </r>
  <r>
    <s v="Piso en Bernabéu-Hispanoamérica461"/>
    <x v="0"/>
    <n v="2000"/>
    <x v="4"/>
    <n v="88"/>
    <x v="4"/>
    <x v="1"/>
    <x v="1"/>
    <x v="2"/>
    <x v="1"/>
    <m/>
    <n v="2000"/>
    <n v="22.727272727272727"/>
    <n v="666.66666666666663"/>
    <s v="Alquiler"/>
    <s v="Ciudad"/>
  </r>
  <r>
    <s v="Piso en calle de Alvarado462"/>
    <x v="0"/>
    <n v="1500"/>
    <x v="7"/>
    <n v="42"/>
    <x v="4"/>
    <x v="1"/>
    <x v="2"/>
    <x v="2"/>
    <x v="1"/>
    <m/>
    <n v="1500"/>
    <n v="35.714285714285715"/>
    <n v="1500"/>
    <s v="Alquiler"/>
    <s v="Ciudad"/>
  </r>
  <r>
    <s v="Piso en calle de Fuencarral463"/>
    <x v="0"/>
    <n v="1190"/>
    <x v="6"/>
    <n v="65"/>
    <x v="4"/>
    <x v="1"/>
    <x v="1"/>
    <x v="2"/>
    <x v="1"/>
    <m/>
    <n v="1190"/>
    <n v="18.307692307692307"/>
    <n v="595"/>
    <s v="Alquiler"/>
    <s v="Ciudad"/>
  </r>
  <r>
    <s v="Piso en calle de Jorge Juan464"/>
    <x v="0"/>
    <n v="1500"/>
    <x v="7"/>
    <n v="40"/>
    <x v="4"/>
    <x v="1"/>
    <x v="1"/>
    <x v="2"/>
    <x v="1"/>
    <m/>
    <n v="1500"/>
    <n v="37.5"/>
    <n v="1500"/>
    <s v="Alquiler"/>
    <s v="Ciudad"/>
  </r>
  <r>
    <s v="Piso en calle de Lope de Haro465"/>
    <x v="0"/>
    <n v="2400"/>
    <x v="2"/>
    <n v="65"/>
    <x v="4"/>
    <x v="1"/>
    <x v="2"/>
    <x v="2"/>
    <x v="1"/>
    <m/>
    <n v="2400"/>
    <n v="36.92307692307692"/>
    <n v="600"/>
    <s v="Alquiler"/>
    <s v="Ciudad"/>
  </r>
  <r>
    <s v="Piso en calle de López de Hoyos466"/>
    <x v="0"/>
    <n v="1250"/>
    <x v="6"/>
    <n v="65"/>
    <x v="4"/>
    <x v="1"/>
    <x v="2"/>
    <x v="2"/>
    <x v="1"/>
    <m/>
    <n v="1250"/>
    <n v="19.23076923076923"/>
    <n v="625"/>
    <s v="Alquiler"/>
    <s v="Ciudad"/>
  </r>
  <r>
    <s v="Piso en calle de los Señores de Luzón467"/>
    <x v="0"/>
    <n v="1750"/>
    <x v="7"/>
    <n v="63"/>
    <x v="4"/>
    <x v="1"/>
    <x v="1"/>
    <x v="2"/>
    <x v="1"/>
    <m/>
    <n v="1750"/>
    <n v="27.777777777777779"/>
    <n v="1750"/>
    <s v="Alquiler"/>
    <s v="Ciudad"/>
  </r>
  <r>
    <s v="Piso en calle de Maldonado468"/>
    <x v="0"/>
    <n v="2750"/>
    <x v="6"/>
    <n v="92"/>
    <x v="4"/>
    <x v="1"/>
    <x v="1"/>
    <x v="2"/>
    <x v="1"/>
    <m/>
    <n v="2750"/>
    <n v="29.891304347826086"/>
    <n v="1375"/>
    <s v="Alquiler"/>
    <s v="Ciudad"/>
  </r>
  <r>
    <s v="Piso en calle de Orellana469"/>
    <x v="0"/>
    <n v="1850"/>
    <x v="7"/>
    <n v="79"/>
    <x v="4"/>
    <x v="1"/>
    <x v="2"/>
    <x v="2"/>
    <x v="1"/>
    <m/>
    <n v="1850"/>
    <n v="23.417721518987342"/>
    <n v="1850"/>
    <s v="Alquiler"/>
    <s v="Ciudad"/>
  </r>
  <r>
    <s v="Piso en calle del Montserrat470"/>
    <x v="0"/>
    <n v="1250"/>
    <x v="7"/>
    <n v="40"/>
    <x v="4"/>
    <x v="1"/>
    <x v="2"/>
    <x v="2"/>
    <x v="1"/>
    <m/>
    <n v="1250"/>
    <n v="31.25"/>
    <n v="1250"/>
    <s v="Alquiler"/>
    <s v="Ciudad"/>
  </r>
  <r>
    <s v="Piso en Lavapiés-Embajadores471"/>
    <x v="0"/>
    <n v="790"/>
    <x v="7"/>
    <n v="31"/>
    <x v="4"/>
    <x v="1"/>
    <x v="2"/>
    <x v="2"/>
    <x v="1"/>
    <m/>
    <n v="790"/>
    <n v="25.483870967741936"/>
    <n v="790"/>
    <s v="Alquiler"/>
    <s v="Ciudad"/>
  </r>
  <r>
    <s v="Piso en Lavapiés-Embajadores472"/>
    <x v="0"/>
    <n v="790"/>
    <x v="7"/>
    <n v="31"/>
    <x v="4"/>
    <x v="1"/>
    <x v="2"/>
    <x v="2"/>
    <x v="1"/>
    <m/>
    <n v="790"/>
    <n v="25.483870967741936"/>
    <n v="790"/>
    <s v="Alquiler"/>
    <s v="Ciudad"/>
  </r>
  <r>
    <s v="Piso en Sol473"/>
    <x v="0"/>
    <n v="3000"/>
    <x v="6"/>
    <n v="98"/>
    <x v="4"/>
    <x v="1"/>
    <x v="1"/>
    <x v="2"/>
    <x v="1"/>
    <m/>
    <n v="3000"/>
    <n v="30.612244897959183"/>
    <n v="1500"/>
    <s v="Alquiler"/>
    <s v="Ciudad"/>
  </r>
  <r>
    <s v="Ático en calle Benito Gutiérrez474"/>
    <x v="0"/>
    <n v="1050"/>
    <x v="7"/>
    <n v="46"/>
    <x v="8"/>
    <x v="1"/>
    <x v="2"/>
    <x v="2"/>
    <x v="1"/>
    <m/>
    <n v="1050"/>
    <n v="22.826086956521738"/>
    <n v="1050"/>
    <s v="Alquiler"/>
    <s v="Ciudad"/>
  </r>
  <r>
    <s v="Estudio en calle del Tesoro475"/>
    <x v="0"/>
    <n v="1000"/>
    <x v="7"/>
    <n v="40"/>
    <x v="8"/>
    <x v="1"/>
    <x v="1"/>
    <x v="2"/>
    <x v="1"/>
    <m/>
    <n v="1000"/>
    <n v="25"/>
    <n v="1000"/>
    <s v="Alquiler"/>
    <s v="Ciudad"/>
  </r>
  <r>
    <s v="Estudio en calle del Tesoro476"/>
    <x v="0"/>
    <n v="1000"/>
    <x v="7"/>
    <n v="40"/>
    <x v="8"/>
    <x v="1"/>
    <x v="1"/>
    <x v="2"/>
    <x v="1"/>
    <m/>
    <n v="1000"/>
    <n v="25"/>
    <n v="1000"/>
    <s v="Alquiler"/>
    <s v="Ciudad"/>
  </r>
  <r>
    <s v="Piso en calle de Argensola477"/>
    <x v="0"/>
    <n v="2600"/>
    <x v="6"/>
    <n v="75"/>
    <x v="8"/>
    <x v="1"/>
    <x v="1"/>
    <x v="2"/>
    <x v="1"/>
    <m/>
    <n v="2600"/>
    <n v="34.666666666666664"/>
    <n v="1300"/>
    <s v="Alquiler"/>
    <s v="Ciudad"/>
  </r>
  <r>
    <s v="Piso en calle de Carracedo478"/>
    <x v="0"/>
    <n v="1450"/>
    <x v="6"/>
    <n v="70"/>
    <x v="8"/>
    <x v="1"/>
    <x v="1"/>
    <x v="2"/>
    <x v="1"/>
    <m/>
    <n v="1450"/>
    <n v="20.714285714285715"/>
    <n v="725"/>
    <s v="Alquiler"/>
    <s v="Ciudad"/>
  </r>
  <r>
    <s v="Piso en calle de Hilarión Eslava479"/>
    <x v="0"/>
    <n v="2500"/>
    <x v="6"/>
    <n v="110"/>
    <x v="8"/>
    <x v="1"/>
    <x v="1"/>
    <x v="2"/>
    <x v="1"/>
    <m/>
    <n v="2500"/>
    <n v="22.727272727272727"/>
    <n v="1250"/>
    <s v="Alquiler"/>
    <s v="Ciudad"/>
  </r>
  <r>
    <s v="Piso en calle de Ponzano480"/>
    <x v="0"/>
    <n v="1650"/>
    <x v="4"/>
    <n v="59"/>
    <x v="8"/>
    <x v="1"/>
    <x v="1"/>
    <x v="2"/>
    <x v="1"/>
    <m/>
    <n v="1650"/>
    <n v="27.966101694915253"/>
    <n v="550"/>
    <s v="Alquiler"/>
    <s v="Ciudad"/>
  </r>
  <r>
    <s v="Piso en calle de Villaamil481"/>
    <x v="0"/>
    <n v="950"/>
    <x v="7"/>
    <n v="32"/>
    <x v="8"/>
    <x v="1"/>
    <x v="1"/>
    <x v="2"/>
    <x v="1"/>
    <m/>
    <n v="950"/>
    <n v="29.6875"/>
    <n v="950"/>
    <s v="Alquiler"/>
    <s v="Ciudad"/>
  </r>
  <r>
    <s v="Piso en Fuente del Berro482"/>
    <x v="0"/>
    <n v="1195"/>
    <x v="7"/>
    <n v="43"/>
    <x v="8"/>
    <x v="1"/>
    <x v="1"/>
    <x v="2"/>
    <x v="1"/>
    <m/>
    <n v="1195"/>
    <n v="27.790697674418606"/>
    <n v="1195"/>
    <s v="Alquiler"/>
    <s v="Ciudad"/>
  </r>
  <r>
    <s v="Piso en calle de Máiquez483"/>
    <x v="0"/>
    <n v="1700"/>
    <x v="6"/>
    <n v="84"/>
    <x v="5"/>
    <x v="1"/>
    <x v="1"/>
    <x v="2"/>
    <x v="1"/>
    <m/>
    <n v="1700"/>
    <n v="20.238095238095237"/>
    <n v="850"/>
    <s v="Alquiler"/>
    <s v="Ciudad"/>
  </r>
  <r>
    <s v="Piso en calle del General Arrando484"/>
    <x v="0"/>
    <n v="2800"/>
    <x v="4"/>
    <n v="96"/>
    <x v="5"/>
    <x v="1"/>
    <x v="1"/>
    <x v="2"/>
    <x v="1"/>
    <m/>
    <n v="2800"/>
    <n v="29.166666666666668"/>
    <n v="933.33333333333337"/>
    <s v="Alquiler"/>
    <s v="Ciudad"/>
  </r>
  <r>
    <s v="Piso en calle del General Pardiñas485"/>
    <x v="0"/>
    <n v="3500"/>
    <x v="6"/>
    <n v="83"/>
    <x v="5"/>
    <x v="1"/>
    <x v="1"/>
    <x v="2"/>
    <x v="1"/>
    <m/>
    <n v="3500"/>
    <n v="42.168674698795179"/>
    <n v="1750"/>
    <s v="Alquiler"/>
    <s v="Ciudad"/>
  </r>
  <r>
    <s v="Piso en calle de Gaztambide486"/>
    <x v="0"/>
    <n v="2400"/>
    <x v="4"/>
    <n v="80"/>
    <x v="7"/>
    <x v="1"/>
    <x v="1"/>
    <x v="2"/>
    <x v="1"/>
    <m/>
    <n v="2400"/>
    <n v="30"/>
    <n v="800"/>
    <s v="Alquiler"/>
    <s v="Ciudad"/>
  </r>
  <r>
    <s v="Ático en calle de Juan Bravo487"/>
    <x v="0"/>
    <n v="2290"/>
    <x v="6"/>
    <n v="81"/>
    <x v="9"/>
    <x v="1"/>
    <x v="1"/>
    <x v="2"/>
    <x v="1"/>
    <m/>
    <n v="2290"/>
    <n v="28.271604938271604"/>
    <n v="1145"/>
    <s v="Alquiler"/>
    <s v="Ciudad"/>
  </r>
  <r>
    <s v="Piso en calle de Serrano488"/>
    <x v="0"/>
    <n v="2300"/>
    <x v="6"/>
    <n v="65"/>
    <x v="9"/>
    <x v="1"/>
    <x v="1"/>
    <x v="2"/>
    <x v="1"/>
    <m/>
    <n v="2300"/>
    <n v="35.384615384615387"/>
    <n v="1150"/>
    <s v="Alquiler"/>
    <s v="Ciudad"/>
  </r>
  <r>
    <s v="Piso en calle de Ayala489"/>
    <x v="0"/>
    <n v="1290"/>
    <x v="6"/>
    <n v="54"/>
    <x v="6"/>
    <x v="1"/>
    <x v="1"/>
    <x v="2"/>
    <x v="1"/>
    <m/>
    <n v="1290"/>
    <n v="23.888888888888889"/>
    <n v="645"/>
    <s v="Alquiler"/>
    <s v="Ciudad"/>
  </r>
  <r>
    <s v="Piso en calle de Don Ramón de la Cruz490"/>
    <x v="0"/>
    <n v="1650"/>
    <x v="6"/>
    <n v="80"/>
    <x v="6"/>
    <x v="1"/>
    <x v="1"/>
    <x v="2"/>
    <x v="1"/>
    <m/>
    <n v="1650"/>
    <n v="20.625"/>
    <n v="825"/>
    <s v="Alquiler"/>
    <s v="Ciudad"/>
  </r>
  <r>
    <s v="Piso en calle de El Españoleto491"/>
    <x v="0"/>
    <n v="2900"/>
    <x v="4"/>
    <n v="75"/>
    <x v="6"/>
    <x v="1"/>
    <x v="1"/>
    <x v="2"/>
    <x v="1"/>
    <m/>
    <n v="2900"/>
    <n v="38.666666666666664"/>
    <n v="966.66666666666663"/>
    <s v="Alquiler"/>
    <s v="Ciudad"/>
  </r>
  <r>
    <s v="Piso en calle de Francos Rodríguez492"/>
    <x v="0"/>
    <n v="900"/>
    <x v="7"/>
    <n v="35"/>
    <x v="6"/>
    <x v="1"/>
    <x v="1"/>
    <x v="2"/>
    <x v="1"/>
    <m/>
    <n v="900"/>
    <n v="25.714285714285715"/>
    <n v="900"/>
    <s v="Alquiler"/>
    <s v="Ciudad"/>
  </r>
  <r>
    <s v="Piso en calle de los Cabestreros493"/>
    <x v="0"/>
    <n v="1200"/>
    <x v="6"/>
    <n v="50"/>
    <x v="6"/>
    <x v="1"/>
    <x v="1"/>
    <x v="2"/>
    <x v="1"/>
    <m/>
    <n v="1200"/>
    <n v="24"/>
    <n v="600"/>
    <s v="Alquiler"/>
    <s v="Ciudad"/>
  </r>
  <r>
    <s v="Piso en calle de los Cabestreros494"/>
    <x v="0"/>
    <n v="1200"/>
    <x v="6"/>
    <n v="50"/>
    <x v="6"/>
    <x v="1"/>
    <x v="1"/>
    <x v="2"/>
    <x v="1"/>
    <m/>
    <n v="1200"/>
    <n v="24"/>
    <n v="600"/>
    <s v="Alquiler"/>
    <s v="Ciudad"/>
  </r>
  <r>
    <s v="Piso en calle de Santa Engracia495"/>
    <x v="0"/>
    <n v="3260"/>
    <x v="4"/>
    <n v="120"/>
    <x v="6"/>
    <x v="1"/>
    <x v="1"/>
    <x v="2"/>
    <x v="1"/>
    <m/>
    <n v="3260"/>
    <n v="27.166666666666668"/>
    <n v="1086.6666666666667"/>
    <s v="Alquiler"/>
    <s v="Ciudad"/>
  </r>
  <r>
    <s v="Piso en calle del Alcalde Sainz de Baranda496"/>
    <x v="0"/>
    <n v="2715"/>
    <x v="6"/>
    <n v="90"/>
    <x v="6"/>
    <x v="1"/>
    <x v="1"/>
    <x v="2"/>
    <x v="1"/>
    <m/>
    <n v="2715"/>
    <n v="30.166666666666668"/>
    <n v="1357.5"/>
    <s v="Alquiler"/>
    <s v="Ciudad"/>
  </r>
  <r>
    <s v="Piso en calle del Tutor497"/>
    <x v="0"/>
    <n v="950"/>
    <x v="7"/>
    <n v="41"/>
    <x v="6"/>
    <x v="1"/>
    <x v="1"/>
    <x v="2"/>
    <x v="1"/>
    <m/>
    <n v="950"/>
    <n v="23.170731707317074"/>
    <n v="950"/>
    <s v="Alquiler"/>
    <s v="Ciudad"/>
  </r>
  <r>
    <s v="Piso en ercilla498"/>
    <x v="0"/>
    <n v="900"/>
    <x v="7"/>
    <n v="37"/>
    <x v="6"/>
    <x v="1"/>
    <x v="1"/>
    <x v="2"/>
    <x v="1"/>
    <m/>
    <n v="900"/>
    <n v="24.324324324324323"/>
    <n v="900"/>
    <s v="Alquiler"/>
    <s v="Ciudad"/>
  </r>
  <r>
    <s v="Piso en paseo de Extremadura499"/>
    <x v="0"/>
    <n v="800"/>
    <x v="7"/>
    <n v="47"/>
    <x v="6"/>
    <x v="1"/>
    <x v="1"/>
    <x v="2"/>
    <x v="1"/>
    <m/>
    <n v="800"/>
    <n v="17.021276595744681"/>
    <n v="800"/>
    <s v="Alquiler"/>
    <s v="Ciudad"/>
  </r>
  <r>
    <s v="Piso en calle de Jorge Juan500"/>
    <x v="0"/>
    <n v="1900"/>
    <x v="6"/>
    <n v="70"/>
    <x v="6"/>
    <x v="1"/>
    <x v="2"/>
    <x v="2"/>
    <x v="1"/>
    <m/>
    <n v="1900"/>
    <n v="27.142857142857142"/>
    <n v="950"/>
    <s v="Alquiler"/>
    <s v="Ciudad"/>
  </r>
  <r>
    <s v="Piso en calle de Juan del Risco501"/>
    <x v="0"/>
    <n v="650"/>
    <x v="7"/>
    <n v="25"/>
    <x v="6"/>
    <x v="1"/>
    <x v="2"/>
    <x v="2"/>
    <x v="1"/>
    <m/>
    <n v="650"/>
    <n v="26"/>
    <n v="650"/>
    <s v="Alquiler"/>
    <s v="Ciudad"/>
  </r>
  <r>
    <s v="Piso en calle de las Islas Hébridas502"/>
    <x v="0"/>
    <n v="1020"/>
    <x v="6"/>
    <n v="55"/>
    <x v="6"/>
    <x v="1"/>
    <x v="2"/>
    <x v="2"/>
    <x v="1"/>
    <m/>
    <n v="1020"/>
    <n v="18.545454545454547"/>
    <n v="510"/>
    <s v="Alquiler"/>
    <s v="Ciudad"/>
  </r>
  <r>
    <s v="Piso en calle de las Islas Hébridas503"/>
    <x v="0"/>
    <n v="1020"/>
    <x v="6"/>
    <n v="55"/>
    <x v="6"/>
    <x v="1"/>
    <x v="2"/>
    <x v="2"/>
    <x v="1"/>
    <m/>
    <n v="1020"/>
    <n v="18.545454545454547"/>
    <n v="510"/>
    <s v="Alquiler"/>
    <s v="Ciudad"/>
  </r>
  <r>
    <s v="Piso en calle de Moratín504"/>
    <x v="0"/>
    <n v="1150"/>
    <x v="7"/>
    <n v="35"/>
    <x v="6"/>
    <x v="1"/>
    <x v="2"/>
    <x v="2"/>
    <x v="1"/>
    <m/>
    <n v="1150"/>
    <n v="32.857142857142854"/>
    <n v="1150"/>
    <s v="Alquiler"/>
    <s v="Ciudad"/>
  </r>
  <r>
    <s v="Piso en calle de Quiñones505"/>
    <x v="0"/>
    <n v="950"/>
    <x v="7"/>
    <n v="32"/>
    <x v="6"/>
    <x v="1"/>
    <x v="2"/>
    <x v="2"/>
    <x v="1"/>
    <m/>
    <n v="950"/>
    <n v="29.6875"/>
    <n v="950"/>
    <s v="Alquiler"/>
    <s v="Ciudad"/>
  </r>
  <r>
    <s v="Piso en calle de Teruel506"/>
    <x v="0"/>
    <n v="1050"/>
    <x v="7"/>
    <n v="35"/>
    <x v="6"/>
    <x v="1"/>
    <x v="2"/>
    <x v="2"/>
    <x v="1"/>
    <m/>
    <n v="1050"/>
    <n v="30"/>
    <n v="1050"/>
    <s v="Alquiler"/>
    <s v="Ciudad"/>
  </r>
  <r>
    <s v="Piso en calle Sinesio Delgado507"/>
    <x v="0"/>
    <n v="1000"/>
    <x v="7"/>
    <n v="35"/>
    <x v="6"/>
    <x v="1"/>
    <x v="2"/>
    <x v="2"/>
    <x v="1"/>
    <m/>
    <n v="1000"/>
    <n v="28.571428571428573"/>
    <n v="1000"/>
    <s v="Alquiler"/>
    <s v="Ciudad"/>
  </r>
  <r>
    <s v="Piso en costanilla de los Desamparados508"/>
    <x v="0"/>
    <n v="1000"/>
    <x v="7"/>
    <n v="41"/>
    <x v="6"/>
    <x v="1"/>
    <x v="2"/>
    <x v="2"/>
    <x v="1"/>
    <m/>
    <n v="1000"/>
    <n v="24.390243902439025"/>
    <n v="1000"/>
    <s v="Alquiler"/>
    <s v="Ciudad"/>
  </r>
  <r>
    <s v="Piso en calle de El Españoleto509"/>
    <x v="0"/>
    <n v="1800"/>
    <x v="6"/>
    <n v="63"/>
    <x v="10"/>
    <x v="1"/>
    <x v="1"/>
    <x v="2"/>
    <x v="1"/>
    <m/>
    <n v="1800"/>
    <n v="28.571428571428573"/>
    <n v="900"/>
    <s v="Alquiler"/>
    <s v="Ciudad"/>
  </r>
  <r>
    <s v="Piso en calle de El Españoleto510"/>
    <x v="0"/>
    <n v="1800"/>
    <x v="6"/>
    <n v="63"/>
    <x v="10"/>
    <x v="1"/>
    <x v="1"/>
    <x v="2"/>
    <x v="1"/>
    <m/>
    <n v="1800"/>
    <n v="28.571428571428573"/>
    <n v="900"/>
    <s v="Alquiler"/>
    <s v="Ciudad"/>
  </r>
  <r>
    <s v="Piso en calle de Sagasta511"/>
    <x v="0"/>
    <n v="1150"/>
    <x v="7"/>
    <n v="30"/>
    <x v="10"/>
    <x v="1"/>
    <x v="1"/>
    <x v="2"/>
    <x v="1"/>
    <m/>
    <n v="1150"/>
    <n v="38.333333333333336"/>
    <n v="1150"/>
    <s v="Alquiler"/>
    <s v="Ciudad"/>
  </r>
  <r>
    <s v="Piso en calle de Eguilaz512"/>
    <x v="0"/>
    <n v="990"/>
    <x v="7"/>
    <n v="32"/>
    <x v="13"/>
    <x v="1"/>
    <x v="2"/>
    <x v="2"/>
    <x v="1"/>
    <m/>
    <n v="990"/>
    <n v="30.9375"/>
    <n v="990"/>
    <s v="Alquiler"/>
    <s v="Ciudad"/>
  </r>
  <r>
    <s v="Piso en calle de Núñez de Balboa513"/>
    <x v="0"/>
    <n v="2950"/>
    <x v="4"/>
    <n v="100"/>
    <x v="13"/>
    <x v="1"/>
    <x v="2"/>
    <x v="2"/>
    <x v="1"/>
    <m/>
    <n v="2950"/>
    <n v="29.5"/>
    <n v="983.33333333333337"/>
    <s v="Alquiler"/>
    <s v="Ciudad"/>
  </r>
  <r>
    <s v="Dúplex en Raya del Palancar - Guadamonte1"/>
    <x v="0"/>
    <n v="1400"/>
    <x v="6"/>
    <n v="150"/>
    <x v="2"/>
    <x v="1"/>
    <x v="1"/>
    <x v="1"/>
    <x v="2"/>
    <n v="50"/>
    <n v="1450"/>
    <n v="9.6666666666666661"/>
    <n v="725"/>
    <s v="Alquiler"/>
    <s v="Noroeste"/>
  </r>
  <r>
    <s v="Piso en avenida De La Industria2"/>
    <x v="0"/>
    <n v="1340"/>
    <x v="7"/>
    <n v="30"/>
    <x v="2"/>
    <x v="1"/>
    <x v="1"/>
    <x v="1"/>
    <x v="2"/>
    <n v="60"/>
    <n v="1400"/>
    <n v="46.666666666666664"/>
    <n v="1400"/>
    <s v="Alquiler"/>
    <s v="Norte"/>
  </r>
  <r>
    <s v="Piso en avenida De La Industria3"/>
    <x v="0"/>
    <n v="1410"/>
    <x v="7"/>
    <n v="30"/>
    <x v="4"/>
    <x v="1"/>
    <x v="1"/>
    <x v="1"/>
    <x v="2"/>
    <n v="60"/>
    <n v="1470"/>
    <n v="49"/>
    <n v="1470"/>
    <s v="Alquiler"/>
    <s v="Norte"/>
  </r>
  <r>
    <s v="Piso en avenida De La Industria4"/>
    <x v="0"/>
    <n v="1490"/>
    <x v="7"/>
    <n v="30"/>
    <x v="6"/>
    <x v="1"/>
    <x v="1"/>
    <x v="1"/>
    <x v="2"/>
    <n v="60"/>
    <n v="1550"/>
    <n v="51.666666666666664"/>
    <n v="1550"/>
    <s v="Alquiler"/>
    <s v="Norte"/>
  </r>
  <r>
    <s v="Piso en calle Campo5"/>
    <x v="0"/>
    <n v="1650"/>
    <x v="6"/>
    <n v="70"/>
    <x v="2"/>
    <x v="1"/>
    <x v="1"/>
    <x v="1"/>
    <x v="2"/>
    <n v="80"/>
    <n v="1730"/>
    <n v="24.714285714285715"/>
    <n v="865"/>
    <s v="Alquiler"/>
    <s v="Noroeste"/>
  </r>
  <r>
    <s v="Piso en calle Bausa6"/>
    <x v="0"/>
    <n v="1300"/>
    <x v="6"/>
    <n v="65"/>
    <x v="3"/>
    <x v="1"/>
    <x v="1"/>
    <x v="1"/>
    <x v="2"/>
    <n v="95"/>
    <n v="1395"/>
    <n v="21.46153846153846"/>
    <n v="697.5"/>
    <s v="Alquiler"/>
    <s v="Ciudad"/>
  </r>
  <r>
    <s v="Piso en Adelfas7"/>
    <x v="0"/>
    <n v="2000"/>
    <x v="2"/>
    <n v="115"/>
    <x v="16"/>
    <x v="1"/>
    <x v="1"/>
    <x v="1"/>
    <x v="2"/>
    <n v="100"/>
    <n v="2100"/>
    <n v="18.260869565217391"/>
    <n v="525"/>
    <s v="Alquiler"/>
    <s v="Ciudad"/>
  </r>
  <r>
    <s v="Piso en paseo de la Castellana8"/>
    <x v="0"/>
    <n v="6500"/>
    <x v="1"/>
    <n v="245"/>
    <x v="2"/>
    <x v="1"/>
    <x v="1"/>
    <x v="1"/>
    <x v="2"/>
    <n v="100"/>
    <n v="6600"/>
    <n v="26.938775510204081"/>
    <n v="1320"/>
    <s v="Alquiler"/>
    <s v="Ciudad"/>
  </r>
  <r>
    <s v="Piso en calle de Martín Machío9"/>
    <x v="0"/>
    <n v="1450"/>
    <x v="6"/>
    <n v="79"/>
    <x v="4"/>
    <x v="1"/>
    <x v="1"/>
    <x v="1"/>
    <x v="2"/>
    <n v="100"/>
    <n v="1550"/>
    <n v="19.620253164556964"/>
    <n v="775"/>
    <s v="Alquiler"/>
    <s v="Ciudad"/>
  </r>
  <r>
    <s v="Piso en calle de Martín Machío10"/>
    <x v="0"/>
    <n v="1450"/>
    <x v="6"/>
    <n v="79"/>
    <x v="4"/>
    <x v="1"/>
    <x v="1"/>
    <x v="1"/>
    <x v="2"/>
    <n v="100"/>
    <n v="1550"/>
    <n v="19.620253164556964"/>
    <n v="775"/>
    <s v="Alquiler"/>
    <s v="Ciudad"/>
  </r>
  <r>
    <s v="Piso en plaza Ciudad de Viena11"/>
    <x v="0"/>
    <n v="2100"/>
    <x v="6"/>
    <n v="98"/>
    <x v="7"/>
    <x v="1"/>
    <x v="1"/>
    <x v="1"/>
    <x v="2"/>
    <n v="100"/>
    <n v="2200"/>
    <n v="22.448979591836736"/>
    <n v="1100"/>
    <s v="Alquiler"/>
    <s v="Ciudad"/>
  </r>
  <r>
    <s v="Piso en calle de Cochabamba12"/>
    <x v="0"/>
    <n v="1500"/>
    <x v="7"/>
    <n v="71"/>
    <x v="4"/>
    <x v="1"/>
    <x v="1"/>
    <x v="1"/>
    <x v="2"/>
    <n v="110"/>
    <n v="1610"/>
    <n v="22.676056338028168"/>
    <n v="1610"/>
    <s v="Alquiler"/>
    <s v="Ciudad"/>
  </r>
  <r>
    <s v="Piso en calle Monjitas13"/>
    <x v="0"/>
    <n v="1695"/>
    <x v="6"/>
    <n v="87"/>
    <x v="2"/>
    <x v="1"/>
    <x v="1"/>
    <x v="1"/>
    <x v="2"/>
    <n v="150"/>
    <n v="1845"/>
    <n v="21.206896551724139"/>
    <n v="922.5"/>
    <s v="Alquiler"/>
    <s v="Noroeste"/>
  </r>
  <r>
    <s v="Piso en calle de Espronceda14"/>
    <x v="0"/>
    <n v="2900"/>
    <x v="4"/>
    <n v="130"/>
    <x v="3"/>
    <x v="1"/>
    <x v="1"/>
    <x v="1"/>
    <x v="2"/>
    <n v="150"/>
    <n v="3050"/>
    <n v="23.46153846153846"/>
    <n v="1016.6666666666666"/>
    <s v="Alquiler"/>
    <s v="Ciudad"/>
  </r>
  <r>
    <s v="Piso en Gaztambide15"/>
    <x v="0"/>
    <n v="3200"/>
    <x v="2"/>
    <n v="170"/>
    <x v="4"/>
    <x v="1"/>
    <x v="1"/>
    <x v="1"/>
    <x v="2"/>
    <n v="150"/>
    <n v="3350"/>
    <n v="19.705882352941178"/>
    <n v="837.5"/>
    <s v="Alquiler"/>
    <s v="Ciudad"/>
  </r>
  <r>
    <s v="Piso en Trafalgar16"/>
    <x v="0"/>
    <n v="2850"/>
    <x v="4"/>
    <n v="115"/>
    <x v="5"/>
    <x v="1"/>
    <x v="1"/>
    <x v="1"/>
    <x v="2"/>
    <n v="150"/>
    <n v="3000"/>
    <n v="26.086956521739129"/>
    <n v="1000"/>
    <s v="Alquiler"/>
    <s v="Ciudad"/>
  </r>
  <r>
    <s v="Piso en calle de Castelló17"/>
    <x v="0"/>
    <n v="4500"/>
    <x v="2"/>
    <n v="250"/>
    <x v="10"/>
    <x v="1"/>
    <x v="1"/>
    <x v="1"/>
    <x v="2"/>
    <n v="150"/>
    <n v="4650"/>
    <n v="18.600000000000001"/>
    <n v="1162.5"/>
    <s v="Alquiler"/>
    <s v="Ciudad"/>
  </r>
  <r>
    <s v="Piso en calle de Juan Tornero18"/>
    <x v="0"/>
    <n v="980"/>
    <x v="7"/>
    <n v="50"/>
    <x v="2"/>
    <x v="1"/>
    <x v="1"/>
    <x v="1"/>
    <x v="2"/>
    <n v="160"/>
    <n v="1140"/>
    <n v="22.8"/>
    <n v="1140"/>
    <s v="Alquiler"/>
    <s v="Ciudad"/>
  </r>
  <r>
    <s v="Piso en calle de Orense19"/>
    <x v="0"/>
    <n v="2400"/>
    <x v="7"/>
    <n v="84"/>
    <x v="20"/>
    <x v="1"/>
    <x v="1"/>
    <x v="1"/>
    <x v="2"/>
    <n v="170"/>
    <n v="2570"/>
    <n v="30.595238095238095"/>
    <n v="2570"/>
    <s v="Alquiler"/>
    <s v="Ciudad"/>
  </r>
  <r>
    <s v="Piso en Bernabéu-Hispanoamérica20"/>
    <x v="0"/>
    <n v="1650"/>
    <x v="7"/>
    <n v="65"/>
    <x v="5"/>
    <x v="1"/>
    <x v="1"/>
    <x v="1"/>
    <x v="2"/>
    <n v="180"/>
    <n v="1830"/>
    <n v="28.153846153846153"/>
    <n v="1830"/>
    <s v="Alquiler"/>
    <s v="Ciudad"/>
  </r>
  <r>
    <s v="Piso en calle de Zurbano21"/>
    <x v="0"/>
    <n v="2400"/>
    <x v="7"/>
    <n v="56"/>
    <x v="5"/>
    <x v="1"/>
    <x v="1"/>
    <x v="1"/>
    <x v="2"/>
    <n v="180"/>
    <n v="2580"/>
    <n v="46.071428571428569"/>
    <n v="2580"/>
    <s v="Alquiler"/>
    <s v="Ciudad"/>
  </r>
  <r>
    <s v="Piso en calle de Núñez de Balboa22"/>
    <x v="0"/>
    <n v="3300"/>
    <x v="6"/>
    <n v="124"/>
    <x v="8"/>
    <x v="1"/>
    <x v="1"/>
    <x v="1"/>
    <x v="2"/>
    <n v="200"/>
    <n v="3500"/>
    <n v="28.225806451612904"/>
    <n v="1750"/>
    <s v="Alquiler"/>
    <s v="Ciudad"/>
  </r>
  <r>
    <s v="Piso en Recoletos23"/>
    <x v="0"/>
    <n v="5800"/>
    <x v="2"/>
    <n v="158"/>
    <x v="2"/>
    <x v="1"/>
    <x v="1"/>
    <x v="1"/>
    <x v="2"/>
    <n v="250"/>
    <n v="6050"/>
    <n v="38.291139240506332"/>
    <n v="1512.5"/>
    <s v="Alquiler"/>
    <s v="Ciudad"/>
  </r>
  <r>
    <s v="Piso en calle de Tomás López24"/>
    <x v="0"/>
    <n v="2100"/>
    <x v="6"/>
    <n v="80"/>
    <x v="4"/>
    <x v="1"/>
    <x v="1"/>
    <x v="1"/>
    <x v="2"/>
    <n v="300"/>
    <n v="2400"/>
    <n v="30"/>
    <n v="1200"/>
    <s v="Alquiler"/>
    <s v="Ciudad"/>
  </r>
  <r>
    <s v="Piso en calle Pájaro Carpintero/ 25"/>
    <x v="1"/>
    <n v="650"/>
    <x v="7"/>
    <n v="55"/>
    <x v="2"/>
    <x v="1"/>
    <x v="1"/>
    <x v="1"/>
    <x v="2"/>
    <n v="50"/>
    <n v="700"/>
    <n v="12.727272727272727"/>
    <n v="700"/>
    <s v="Alquiler"/>
    <m/>
  </r>
  <r>
    <s v="Piso en Centro/ Algeciras"/>
    <x v="1"/>
    <n v="650"/>
    <x v="4"/>
    <n v="80"/>
    <x v="3"/>
    <x v="1"/>
    <x v="1"/>
    <x v="1"/>
    <x v="2"/>
    <n v="90"/>
    <n v="1640"/>
    <n v="20.5"/>
    <n v="546.66666666666663"/>
    <s v="Alquiler"/>
    <m/>
  </r>
  <r>
    <s v="Piso en calle Gerardo Diego1"/>
    <x v="2"/>
    <n v="1800"/>
    <x v="4"/>
    <n v="125"/>
    <x v="3"/>
    <x v="1"/>
    <x v="1"/>
    <x v="1"/>
    <x v="2"/>
    <n v="125"/>
    <n v="1925"/>
    <n v="15.4"/>
    <n v="641.66666666666663"/>
    <s v="Alquiler"/>
    <s v="Ciudad"/>
  </r>
  <r>
    <s v="Piso en calle Ruiseñor2"/>
    <x v="2"/>
    <n v="1350"/>
    <x v="4"/>
    <n v="135"/>
    <x v="3"/>
    <x v="1"/>
    <x v="1"/>
    <x v="1"/>
    <x v="2"/>
    <n v="150"/>
    <n v="1500"/>
    <n v="11.111111111111111"/>
    <n v="500"/>
    <s v="Alquiler"/>
    <s v="Ciudad"/>
  </r>
  <r>
    <s v="Estudio en calle Chile3"/>
    <x v="2"/>
    <n v="600"/>
    <x v="7"/>
    <n v="40"/>
    <x v="3"/>
    <x v="1"/>
    <x v="1"/>
    <x v="1"/>
    <x v="2"/>
    <n v="50"/>
    <n v="650"/>
    <n v="16.25"/>
    <n v="650"/>
    <s v="Alquiler"/>
    <s v="Aljarafe"/>
  </r>
  <r>
    <s v="Piso en Casiodoro de Reina4"/>
    <x v="2"/>
    <n v="900"/>
    <x v="4"/>
    <n v="97"/>
    <x v="6"/>
    <x v="1"/>
    <x v="1"/>
    <x v="1"/>
    <x v="2"/>
    <n v="60"/>
    <n v="960"/>
    <n v="9.8969072164948457"/>
    <n v="320"/>
    <s v="Alquiler"/>
    <s v="Ciudad"/>
  </r>
  <r>
    <s v="Dúplex en Juan Varela Gómez5"/>
    <x v="2"/>
    <n v="1360"/>
    <x v="4"/>
    <n v="156"/>
    <x v="11"/>
    <x v="1"/>
    <x v="1"/>
    <x v="1"/>
    <x v="2"/>
    <n v="60"/>
    <n v="1420"/>
    <n v="9.1025641025641022"/>
    <n v="473.33333333333331"/>
    <s v="Alquiler"/>
    <s v="Area Metropolitana"/>
  </r>
  <r>
    <s v="Ático en Juan Varela Gómez6"/>
    <x v="2"/>
    <n v="1250"/>
    <x v="6"/>
    <n v="107"/>
    <x v="11"/>
    <x v="1"/>
    <x v="1"/>
    <x v="1"/>
    <x v="2"/>
    <n v="60"/>
    <n v="1310"/>
    <n v="12.242990654205608"/>
    <n v="655"/>
    <s v="Alquiler"/>
    <s v="Area Metropolitana"/>
  </r>
  <r>
    <s v="Ático en Juan Varela Gómez7"/>
    <x v="2"/>
    <n v="1250"/>
    <x v="6"/>
    <n v="107"/>
    <x v="11"/>
    <x v="1"/>
    <x v="1"/>
    <x v="1"/>
    <x v="2"/>
    <n v="60"/>
    <n v="1310"/>
    <n v="12.242990654205608"/>
    <n v="655"/>
    <s v="Alquiler"/>
    <s v="Area Metropolitana"/>
  </r>
  <r>
    <s v="Piso en Juan Varela Gómez8"/>
    <x v="2"/>
    <n v="990"/>
    <x v="6"/>
    <n v="100"/>
    <x v="1"/>
    <x v="1"/>
    <x v="1"/>
    <x v="1"/>
    <x v="2"/>
    <n v="60"/>
    <n v="1050"/>
    <n v="10.5"/>
    <n v="525"/>
    <s v="Alquiler"/>
    <s v="Area Metropolitana"/>
  </r>
  <r>
    <s v="Piso en Juan Varela Gómez9"/>
    <x v="2"/>
    <n v="1100"/>
    <x v="6"/>
    <n v="111"/>
    <x v="1"/>
    <x v="1"/>
    <x v="1"/>
    <x v="1"/>
    <x v="2"/>
    <n v="60"/>
    <n v="1160"/>
    <n v="10.45045045045045"/>
    <n v="580"/>
    <s v="Alquiler"/>
    <s v="Area Metropolitana"/>
  </r>
  <r>
    <s v="Piso en Juan Varela Gómez10"/>
    <x v="2"/>
    <n v="1200"/>
    <x v="4"/>
    <n v="125"/>
    <x v="1"/>
    <x v="1"/>
    <x v="1"/>
    <x v="1"/>
    <x v="2"/>
    <n v="60"/>
    <n v="1260"/>
    <n v="10.08"/>
    <n v="420"/>
    <s v="Alquiler"/>
    <s v="Area Metropolitana"/>
  </r>
  <r>
    <s v="Piso en Juan Varela Gómez11"/>
    <x v="2"/>
    <n v="1270"/>
    <x v="4"/>
    <n v="141"/>
    <x v="7"/>
    <x v="1"/>
    <x v="1"/>
    <x v="1"/>
    <x v="2"/>
    <n v="60"/>
    <n v="1330"/>
    <n v="9.4326241134751765"/>
    <n v="443.33333333333331"/>
    <s v="Alquiler"/>
    <s v="Area Metropolitana"/>
  </r>
  <r>
    <s v="Piso en Juan Varela Gómez12"/>
    <x v="2"/>
    <n v="1260"/>
    <x v="4"/>
    <n v="124"/>
    <x v="4"/>
    <x v="1"/>
    <x v="1"/>
    <x v="1"/>
    <x v="2"/>
    <n v="60"/>
    <n v="1320"/>
    <n v="10.64516129032258"/>
    <n v="440"/>
    <s v="Alquiler"/>
    <s v="Area Metropolitana"/>
  </r>
  <r>
    <s v="Piso en Juan Varela Gómez13"/>
    <x v="2"/>
    <n v="1000"/>
    <x v="6"/>
    <n v="104"/>
    <x v="3"/>
    <x v="1"/>
    <x v="1"/>
    <x v="1"/>
    <x v="2"/>
    <n v="60"/>
    <n v="1060"/>
    <n v="10.192307692307692"/>
    <n v="530"/>
    <s v="Alquiler"/>
    <s v="Area Metropolitana"/>
  </r>
  <r>
    <s v="Piso en Juan Varela Gómez14"/>
    <x v="2"/>
    <n v="1040"/>
    <x v="6"/>
    <n v="95"/>
    <x v="3"/>
    <x v="1"/>
    <x v="1"/>
    <x v="1"/>
    <x v="2"/>
    <n v="60"/>
    <n v="1100"/>
    <n v="11.578947368421053"/>
    <n v="550"/>
    <s v="Alquiler"/>
    <s v="Area Metropolitana"/>
  </r>
  <r>
    <s v="Piso en Juan Varela Gómez15"/>
    <x v="2"/>
    <n v="1040"/>
    <x v="6"/>
    <n v="95"/>
    <x v="3"/>
    <x v="1"/>
    <x v="1"/>
    <x v="1"/>
    <x v="2"/>
    <n v="60"/>
    <n v="1100"/>
    <n v="11.578947368421053"/>
    <n v="550"/>
    <s v="Alquiler"/>
    <s v="Area Metropolitana"/>
  </r>
  <r>
    <s v="Piso en Casiodoro de Reina16"/>
    <x v="2"/>
    <n v="920"/>
    <x v="4"/>
    <n v="94"/>
    <x v="3"/>
    <x v="1"/>
    <x v="1"/>
    <x v="1"/>
    <x v="2"/>
    <n v="60"/>
    <n v="980"/>
    <n v="10.425531914893616"/>
    <n v="326.66666666666669"/>
    <s v="Alquiler"/>
    <s v="Ciudad"/>
  </r>
  <r>
    <s v="Piso en Juan Varela Gómez17"/>
    <x v="2"/>
    <n v="1340"/>
    <x v="4"/>
    <n v="169"/>
    <x v="2"/>
    <x v="1"/>
    <x v="1"/>
    <x v="1"/>
    <x v="2"/>
    <n v="60"/>
    <n v="1400"/>
    <n v="8.2840236686390529"/>
    <n v="466.66666666666669"/>
    <s v="Alquiler"/>
    <s v="Area Metropolitana"/>
  </r>
  <r>
    <s v="Piso en Casiodoro de Reina18"/>
    <x v="2"/>
    <n v="945"/>
    <x v="6"/>
    <n v="69"/>
    <x v="2"/>
    <x v="1"/>
    <x v="1"/>
    <x v="1"/>
    <x v="2"/>
    <n v="60"/>
    <n v="1005"/>
    <n v="14.565217391304348"/>
    <n v="502.5"/>
    <s v="Alquiler"/>
    <s v="Ciuda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8BCA9-F006-4994-82FE-331951897F3D}" name="TablaDinámica5" cacheId="16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S8:V13" firstHeaderRow="1" firstDataRow="2" firstDataCol="1"/>
  <pivotFields count="16">
    <pivotField dataField="1" showAll="0"/>
    <pivotField axis="axisRow" showAll="0">
      <items count="4">
        <item x="1"/>
        <item x="0"/>
        <item x="2"/>
        <item t="default"/>
      </items>
    </pivotField>
    <pivotField numFmtId="164" showAll="0"/>
    <pivotField numFmtId="1" showAll="0"/>
    <pivotField showAll="0"/>
    <pivotField showAll="0"/>
    <pivotField axis="axisCol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2"/>
    </i>
    <i t="grand">
      <x/>
    </i>
  </colItems>
  <dataFields count="1">
    <dataField name="Cuenta de TITULO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EFDD0-912F-407A-B7C0-66C30C59647A}" name="TablaDinámica16" cacheId="165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34">
  <location ref="I103:J105" firstHeaderRow="1" firstDataRow="1" firstDataCol="1"/>
  <pivotFields count="16">
    <pivotField showAll="0"/>
    <pivotField axis="axisRow" showAll="0">
      <items count="4">
        <item h="1" x="1"/>
        <item h="1" x="0"/>
        <item x="2"/>
        <item t="default"/>
      </items>
    </pivotField>
    <pivotField numFmtId="44" showAll="0"/>
    <pivotField showAll="0">
      <items count="10">
        <item h="1" x="7"/>
        <item h="1" x="6"/>
        <item x="4"/>
        <item h="1" x="2"/>
        <item h="1" x="1"/>
        <item h="1" x="0"/>
        <item h="1" x="3"/>
        <item h="1" x="5"/>
        <item h="1" x="8"/>
        <item t="default"/>
      </items>
    </pivotField>
    <pivotField numFmtId="2" showAll="0"/>
    <pivotField showAll="0">
      <items count="23">
        <item x="14"/>
        <item x="16"/>
        <item x="20"/>
        <item x="17"/>
        <item x="18"/>
        <item x="12"/>
        <item x="15"/>
        <item x="2"/>
        <item x="19"/>
        <item x="3"/>
        <item x="4"/>
        <item x="8"/>
        <item x="5"/>
        <item x="7"/>
        <item x="1"/>
        <item x="9"/>
        <item x="11"/>
        <item x="6"/>
        <item x="0"/>
        <item x="10"/>
        <item m="1" x="21"/>
        <item x="13"/>
        <item t="default"/>
      </items>
    </pivotField>
    <pivotField showAll="0">
      <items count="4">
        <item h="1" x="0"/>
        <item h="1" m="1"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numFmtId="44" showAll="0"/>
    <pivotField dataField="1" numFmtId="44" showAll="0"/>
    <pivotField numFmtId="44" showAll="0"/>
    <pivotField showAll="0"/>
    <pivotField showAll="0"/>
  </pivotFields>
  <rowFields count="2">
    <field x="1"/>
    <field x="8"/>
  </rowFields>
  <rowItems count="2">
    <i>
      <x v="2"/>
    </i>
    <i r="1">
      <x/>
    </i>
  </rowItems>
  <colItems count="1">
    <i/>
  </colItems>
  <dataFields count="1">
    <dataField name="Promedio de COSTE/METRO" fld="12" subtotal="average" baseField="1" baseItem="0" numFmtId="44"/>
  </dataFields>
  <chartFormats count="12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8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8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9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8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8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9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8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8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9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3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3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3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0"/>
          </reference>
        </references>
      </pivotArea>
    </chartFormat>
    <chartFormat chart="33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2"/>
          </reference>
        </references>
      </pivotArea>
    </chartFormat>
    <chartFormat chart="33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0"/>
          </reference>
        </references>
      </pivotArea>
    </chartFormat>
    <chartFormat chart="33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2"/>
          </reference>
        </references>
      </pivotArea>
    </chartFormat>
    <chartFormat chart="33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706EB-A7B4-4293-8BD7-65FA65CDE99A}" name="COMPR-COSTES-AVG-HABIT" cacheId="154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">
  <location ref="CA179:CD181" firstHeaderRow="0" firstDataRow="1" firstDataCol="1"/>
  <pivotFields count="15">
    <pivotField showAll="0"/>
    <pivotField axis="axisRow" showAll="0">
      <items count="7">
        <item h="1" m="1" x="3"/>
        <item h="1" m="1" x="4"/>
        <item h="1" m="1" x="5"/>
        <item h="1" x="1"/>
        <item x="2"/>
        <item h="1" x="0"/>
        <item t="default"/>
      </items>
    </pivotField>
    <pivotField numFmtId="44" showAll="0"/>
    <pivotField axis="axisRow"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m="1" x="12"/>
        <item h="1" x="9"/>
        <item h="1" x="11"/>
        <item t="default"/>
      </items>
    </pivotField>
    <pivotField numFmtId="2" showAll="0"/>
    <pivotField showAll="0">
      <items count="5">
        <item h="1" x="0"/>
        <item h="1" x="1"/>
        <item h="1" x="2"/>
        <item x="3"/>
        <item t="default"/>
      </items>
    </pivotField>
    <pivotField showAll="0">
      <items count="21">
        <item x="10"/>
        <item x="1"/>
        <item x="11"/>
        <item x="12"/>
        <item x="13"/>
        <item x="2"/>
        <item x="14"/>
        <item x="4"/>
        <item x="5"/>
        <item x="3"/>
        <item x="7"/>
        <item x="15"/>
        <item x="6"/>
        <item x="16"/>
        <item x="17"/>
        <item x="8"/>
        <item x="0"/>
        <item m="1" x="19"/>
        <item x="9"/>
        <item x="18"/>
        <item t="default"/>
      </items>
    </pivotField>
    <pivotField showAll="0">
      <items count="5">
        <item m="1" x="3"/>
        <item x="0"/>
        <item x="2"/>
        <item x="1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showAll="0"/>
    <pivotField showAll="0"/>
    <pivotField dataField="1" numFmtId="44" showAll="0"/>
    <pivotField dataField="1" numFmtId="44" showAll="0"/>
    <pivotField dataField="1" numFmtId="44" showAll="0"/>
    <pivotField showAll="0"/>
  </pivotFields>
  <rowFields count="2">
    <field x="1"/>
    <field x="3"/>
  </rowFields>
  <rowItems count="2">
    <i>
      <x v="4"/>
    </i>
    <i r="1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STE TOTAL" fld="11" subtotal="average" baseField="1" baseItem="0" numFmtId="44"/>
    <dataField name="Promedio de COSTE/METRO" fld="12" subtotal="average" baseField="1" baseItem="0" numFmtId="44"/>
    <dataField name="Promedio de COSTE/HABITACION" fld="13" subtotal="average" baseField="1" baseItem="0" numFmtId="44"/>
  </dataFields>
  <formats count="6">
    <format dxfId="364">
      <pivotArea collapsedLevelsAreSubtotals="1" fieldPosition="0">
        <references count="2">
          <reference field="1" count="1" selected="0">
            <x v="0"/>
          </reference>
          <reference field="3" count="7">
            <x v="0"/>
            <x v="1"/>
            <x v="2"/>
            <x v="3"/>
            <x v="4"/>
            <x v="5"/>
            <x v="9"/>
          </reference>
        </references>
      </pivotArea>
    </format>
    <format dxfId="363">
      <pivotArea collapsedLevelsAreSubtotals="1" fieldPosition="0">
        <references count="1">
          <reference field="1" count="1">
            <x v="1"/>
          </reference>
        </references>
      </pivotArea>
    </format>
    <format dxfId="362">
      <pivotArea collapsedLevelsAreSubtotals="1" fieldPosition="0">
        <references count="2">
          <reference field="1" count="1" selected="0">
            <x v="1"/>
          </reference>
          <reference field="3" count="8">
            <x v="0"/>
            <x v="1"/>
            <x v="2"/>
            <x v="3"/>
            <x v="4"/>
            <x v="5"/>
            <x v="6"/>
            <x v="10"/>
          </reference>
        </references>
      </pivotArea>
    </format>
    <format dxfId="361">
      <pivotArea collapsedLevelsAreSubtotals="1" fieldPosition="0">
        <references count="1">
          <reference field="1" count="1">
            <x v="2"/>
          </reference>
        </references>
      </pivotArea>
    </format>
    <format dxfId="360">
      <pivotArea collapsedLevelsAreSubtotals="1" fieldPosition="0">
        <references count="2">
          <reference field="1" count="1" selected="0">
            <x v="2"/>
          </reference>
          <reference field="3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59">
      <pivotArea collapsedLevelsAreSubtotals="1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2D279-02A6-4F42-AEDD-C77D6B3256C3}" name="ALQ-MEDIA-ASCENSOR-COS/HABIT" cacheId="165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8">
  <location ref="J134:K137" firstHeaderRow="1" firstDataRow="1" firstDataCol="1"/>
  <pivotFields count="16">
    <pivotField showAll="0"/>
    <pivotField axis="axisRow" showAll="0">
      <items count="4">
        <item h="1" x="1"/>
        <item h="1" x="0"/>
        <item x="2"/>
        <item t="default"/>
      </items>
    </pivotField>
    <pivotField numFmtId="44" showAll="0"/>
    <pivotField showAll="0">
      <items count="10">
        <item h="1" x="7"/>
        <item h="1" x="6"/>
        <item x="4"/>
        <item h="1" x="2"/>
        <item h="1" x="1"/>
        <item h="1" x="0"/>
        <item h="1" x="3"/>
        <item h="1" x="5"/>
        <item h="1" x="8"/>
        <item t="default"/>
      </items>
    </pivotField>
    <pivotField numFmtId="2" showAll="0"/>
    <pivotField showAll="0">
      <items count="23">
        <item x="14"/>
        <item x="16"/>
        <item x="20"/>
        <item x="17"/>
        <item x="18"/>
        <item x="12"/>
        <item x="15"/>
        <item x="2"/>
        <item x="19"/>
        <item x="3"/>
        <item x="4"/>
        <item x="8"/>
        <item x="5"/>
        <item x="7"/>
        <item x="1"/>
        <item x="9"/>
        <item x="11"/>
        <item x="6"/>
        <item x="0"/>
        <item x="10"/>
        <item m="1" x="21"/>
        <item x="13"/>
        <item t="default"/>
      </items>
    </pivotField>
    <pivotField showAll="0">
      <items count="4">
        <item h="1" x="0"/>
        <item h="1" m="1" x="2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numFmtId="44" showAll="0"/>
    <pivotField dataField="1" numFmtId="44" showAll="0"/>
    <pivotField numFmtId="44" showAll="0"/>
    <pivotField showAll="0"/>
    <pivotField showAll="0"/>
  </pivotFields>
  <rowFields count="2">
    <field x="1"/>
    <field x="7"/>
  </rowFields>
  <rowItems count="3">
    <i>
      <x v="2"/>
    </i>
    <i r="1">
      <x v="1"/>
    </i>
    <i r="1">
      <x v="2"/>
    </i>
  </rowItems>
  <colItems count="1">
    <i/>
  </colItems>
  <dataFields count="1">
    <dataField name="Promedio de COSTE/METRO" fld="12" subtotal="average" baseField="1" baseItem="0" numFmtId="44"/>
  </dataFields>
  <chartFormats count="3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0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0"/>
          </reference>
        </references>
      </pivotArea>
    </chartFormat>
    <chartFormat chart="7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1"/>
          </reference>
        </references>
      </pivotArea>
    </chartFormat>
    <chartFormat chart="7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65B82-849A-40CC-8C78-EC68FB9D8993}" name="ALQ-MEDIA-HABI" cacheId="165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>
  <location ref="F71:G73" firstHeaderRow="1" firstDataRow="1" firstDataCol="1"/>
  <pivotFields count="16">
    <pivotField showAll="0"/>
    <pivotField showAll="0">
      <items count="4">
        <item h="1" x="1"/>
        <item h="1" x="0"/>
        <item x="2"/>
        <item t="default"/>
      </items>
    </pivotField>
    <pivotField numFmtId="44" showAll="0"/>
    <pivotField axis="axisRow" showAll="0">
      <items count="10">
        <item h="1" x="7"/>
        <item h="1" x="6"/>
        <item x="4"/>
        <item h="1" x="2"/>
        <item h="1" x="1"/>
        <item h="1" x="5"/>
        <item h="1" x="3"/>
        <item h="1" x="0"/>
        <item h="1" x="8"/>
        <item t="default"/>
      </items>
    </pivotField>
    <pivotField numFmtId="2" showAll="0"/>
    <pivotField showAll="0">
      <items count="23">
        <item x="14"/>
        <item x="16"/>
        <item x="20"/>
        <item x="17"/>
        <item x="18"/>
        <item x="12"/>
        <item x="15"/>
        <item x="2"/>
        <item x="19"/>
        <item x="3"/>
        <item x="4"/>
        <item x="8"/>
        <item x="5"/>
        <item x="7"/>
        <item x="1"/>
        <item x="9"/>
        <item x="11"/>
        <item x="6"/>
        <item x="0"/>
        <item x="10"/>
        <item m="1" x="21"/>
        <item x="13"/>
        <item t="default"/>
      </items>
    </pivotField>
    <pivotField showAll="0">
      <items count="4">
        <item h="1" x="0"/>
        <item h="1" m="1"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dataField="1" numFmtId="44" showAll="0"/>
    <pivotField numFmtId="44" showAll="0"/>
    <pivotField numFmtId="44" showAll="0"/>
    <pivotField showAll="0"/>
    <pivotField showAll="0"/>
  </pivotFields>
  <rowFields count="1">
    <field x="3"/>
  </rowFields>
  <rowItems count="2">
    <i>
      <x v="2"/>
    </i>
    <i t="grand">
      <x/>
    </i>
  </rowItems>
  <colItems count="1">
    <i/>
  </colItems>
  <dataFields count="1">
    <dataField name="Promedio de COSTE TOTAL" fld="11" subtotal="average" baseField="1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13E16-4250-4901-8828-36BFD6C04CF0}" name="ALQ-COSTES-ASCENSOR" cacheId="165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8">
  <location ref="A238:D239" firstHeaderRow="0" firstDataRow="1" firstDataCol="1"/>
  <pivotFields count="16">
    <pivotField showAll="0"/>
    <pivotField axis="axisRow" showAll="0">
      <items count="4">
        <item h="1" x="1"/>
        <item h="1" x="0"/>
        <item x="2"/>
        <item t="default"/>
      </items>
    </pivotField>
    <pivotField numFmtId="44" showAll="0"/>
    <pivotField showAll="0">
      <items count="10">
        <item h="1" x="7"/>
        <item h="1" x="6"/>
        <item x="4"/>
        <item h="1" x="2"/>
        <item h="1" x="1"/>
        <item h="1" x="0"/>
        <item h="1" x="3"/>
        <item h="1" x="5"/>
        <item h="1" x="8"/>
        <item t="default"/>
      </items>
    </pivotField>
    <pivotField numFmtId="2" showAll="0"/>
    <pivotField showAll="0">
      <items count="23">
        <item x="14"/>
        <item x="16"/>
        <item x="20"/>
        <item x="17"/>
        <item x="18"/>
        <item x="12"/>
        <item x="15"/>
        <item x="2"/>
        <item x="19"/>
        <item x="3"/>
        <item x="4"/>
        <item x="8"/>
        <item x="5"/>
        <item x="7"/>
        <item x="1"/>
        <item x="9"/>
        <item x="11"/>
        <item x="6"/>
        <item x="0"/>
        <item x="10"/>
        <item m="1" x="21"/>
        <item x="13"/>
        <item t="default"/>
      </items>
    </pivotField>
    <pivotField showAll="0">
      <items count="4">
        <item h="1" x="0"/>
        <item h="1" m="1"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dataField="1" showAll="0"/>
    <pivotField numFmtId="44" showAll="0"/>
    <pivotField numFmtId="44" showAll="0"/>
    <pivotField numFmtId="44" showAll="0"/>
    <pivotField showAll="0"/>
    <pivotField showAll="0"/>
  </pivotFields>
  <rowFields count="1">
    <field x="1"/>
  </rowFields>
  <rowItems count="1"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Mín. de COSTE GARJE" fld="10" subtotal="min" baseField="1" baseItem="0"/>
    <dataField name="Promedio de COSTE GARJE" fld="10" subtotal="average" baseField="1" baseItem="0"/>
    <dataField name="Máx. de COSTE GARJE2" fld="10" subtotal="max" baseField="1" baseItem="0"/>
  </dataFields>
  <chartFormats count="30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2421C-AE43-4D2C-B1F1-B82994767809}" name="ALQ-CUENTA-HABITA" cacheId="165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 chartFormat="7">
  <location ref="A271:B274" firstHeaderRow="1" firstDataRow="1" firstDataCol="1"/>
  <pivotFields count="16">
    <pivotField dataField="1" showAll="0"/>
    <pivotField axis="axisRow" showAll="0">
      <items count="4">
        <item h="1" x="1"/>
        <item h="1" x="0"/>
        <item x="2"/>
        <item t="default"/>
      </items>
    </pivotField>
    <pivotField numFmtId="44" showAll="0"/>
    <pivotField axis="axisRow" showAll="0">
      <items count="10">
        <item h="1" x="7"/>
        <item h="1" x="6"/>
        <item x="4"/>
        <item h="1" x="2"/>
        <item h="1" x="1"/>
        <item h="1" x="5"/>
        <item h="1" x="3"/>
        <item h="1" x="0"/>
        <item h="1" x="8"/>
        <item t="default"/>
      </items>
    </pivotField>
    <pivotField numFmtId="2" showAll="0"/>
    <pivotField showAll="0">
      <items count="23">
        <item x="14"/>
        <item x="16"/>
        <item x="20"/>
        <item x="17"/>
        <item x="18"/>
        <item x="12"/>
        <item x="15"/>
        <item x="2"/>
        <item x="19"/>
        <item x="3"/>
        <item x="4"/>
        <item x="8"/>
        <item x="5"/>
        <item x="7"/>
        <item x="1"/>
        <item x="9"/>
        <item x="11"/>
        <item x="6"/>
        <item x="0"/>
        <item x="10"/>
        <item m="1" x="21"/>
        <item x="13"/>
        <item t="default"/>
      </items>
    </pivotField>
    <pivotField showAll="0">
      <items count="4">
        <item h="1" x="0"/>
        <item h="1" m="1"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numFmtId="44" showAll="0"/>
    <pivotField numFmtId="44" showAll="0"/>
    <pivotField numFmtId="44" showAll="0"/>
    <pivotField showAll="0"/>
    <pivotField showAll="0"/>
  </pivotFields>
  <rowFields count="2">
    <field x="1"/>
    <field x="3"/>
  </rowFields>
  <rowItems count="3">
    <i>
      <x v="2"/>
    </i>
    <i r="1">
      <x v="2"/>
    </i>
    <i t="grand">
      <x/>
    </i>
  </rowItems>
  <colItems count="1">
    <i/>
  </colItems>
  <dataFields count="1">
    <dataField name="Cuenta de TITUL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52554-DC60-4DD0-A315-0F0C36447DD6}" name="ALQ-CUENTA-VIVIENDA" cacheId="165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 chartFormat="12">
  <location ref="M271:N274" firstHeaderRow="1" firstDataRow="2" firstDataCol="1"/>
  <pivotFields count="16">
    <pivotField dataField="1" showAll="0"/>
    <pivotField axis="axisRow" showAll="0">
      <items count="4">
        <item h="1" x="1"/>
        <item h="1" x="0"/>
        <item x="2"/>
        <item t="default"/>
      </items>
    </pivotField>
    <pivotField numFmtId="44" showAll="0"/>
    <pivotField showAll="0">
      <items count="10">
        <item h="1" x="7"/>
        <item h="1" x="6"/>
        <item x="4"/>
        <item h="1" x="2"/>
        <item h="1" x="1"/>
        <item h="1" x="0"/>
        <item h="1" x="3"/>
        <item h="1" x="5"/>
        <item h="1" x="8"/>
        <item t="default"/>
      </items>
    </pivotField>
    <pivotField numFmtId="2" showAll="0"/>
    <pivotField showAll="0">
      <items count="23">
        <item x="14"/>
        <item x="16"/>
        <item x="20"/>
        <item x="17"/>
        <item x="18"/>
        <item x="12"/>
        <item x="15"/>
        <item x="2"/>
        <item x="19"/>
        <item x="3"/>
        <item x="4"/>
        <item x="8"/>
        <item x="5"/>
        <item x="7"/>
        <item x="1"/>
        <item x="9"/>
        <item x="11"/>
        <item x="6"/>
        <item x="0"/>
        <item x="10"/>
        <item m="1" x="21"/>
        <item x="13"/>
        <item t="default"/>
      </items>
    </pivotField>
    <pivotField axis="axisCol" showAll="0">
      <items count="4">
        <item h="1" m="1" x="2"/>
        <item x="1"/>
        <item h="1" x="0"/>
        <item t="default"/>
      </items>
    </pivotField>
    <pivotField multipleItemSelectionAllowed="1" showAll="0"/>
    <pivotField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numFmtId="44" showAll="0"/>
    <pivotField numFmtId="44" showAll="0"/>
    <pivotField numFmtId="44" showAll="0"/>
    <pivotField showAll="0"/>
    <pivotField showAll="0"/>
  </pivotFields>
  <rowFields count="1">
    <field x="1"/>
  </rowFields>
  <rowItems count="2">
    <i>
      <x v="2"/>
    </i>
    <i t="grand">
      <x/>
    </i>
  </rowItems>
  <colFields count="1">
    <field x="6"/>
  </colFields>
  <colItems count="1">
    <i>
      <x v="1"/>
    </i>
  </colItems>
  <dataFields count="1">
    <dataField name="Cuenta de TITULO" fld="0" subtotal="count" baseField="0" baseItem="0"/>
  </dataFields>
  <chartFormats count="17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0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0"/>
          </reference>
        </references>
      </pivotArea>
    </chartFormat>
    <chartFormat chart="9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"/>
          </reference>
        </references>
      </pivotArea>
    </chartFormat>
    <chartFormat chart="9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9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"/>
          </reference>
        </references>
      </pivotArea>
    </chartFormat>
    <chartFormat chart="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5C07C-2C35-454C-A260-37B98DBC1976}" name="COMPRA_CUENTA_ASCENSOR" cacheId="154" applyNumberFormats="0" applyBorderFormats="0" applyFontFormats="0" applyPatternFormats="0" applyAlignmentFormats="0" applyWidthHeightFormats="1" dataCaption="Valores" updatedVersion="8" minRefreshableVersion="3" showDrill="0" rowGrandTotals="0" colGrandTotals="0" itemPrintTitles="1" createdVersion="8" indent="0" outline="1" outlineData="1" multipleFieldFilters="0" chartFormat="19">
  <location ref="CA47:CD49" firstHeaderRow="1" firstDataRow="2" firstDataCol="1"/>
  <pivotFields count="15">
    <pivotField dataField="1" showAll="0"/>
    <pivotField axis="axisRow" showAll="0">
      <items count="7">
        <item h="1" m="1" x="3"/>
        <item h="1" m="1" x="4"/>
        <item h="1" m="1" x="5"/>
        <item h="1" x="1"/>
        <item x="2"/>
        <item h="1" x="0"/>
        <item t="default"/>
      </items>
    </pivotField>
    <pivotField numFmtId="44" showAll="0"/>
    <pivotField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x="9"/>
        <item h="1" m="1" x="12"/>
        <item h="1" x="11"/>
        <item t="default"/>
      </items>
    </pivotField>
    <pivotField numFmtId="2" showAll="0"/>
    <pivotField showAll="0">
      <items count="5">
        <item h="1" x="0"/>
        <item h="1" x="1"/>
        <item h="1" x="2"/>
        <item x="3"/>
        <item t="default"/>
      </items>
    </pivotField>
    <pivotField showAll="0">
      <items count="21">
        <item x="10"/>
        <item x="1"/>
        <item x="11"/>
        <item x="12"/>
        <item x="13"/>
        <item x="2"/>
        <item x="14"/>
        <item x="4"/>
        <item x="5"/>
        <item x="3"/>
        <item x="7"/>
        <item x="15"/>
        <item x="6"/>
        <item x="16"/>
        <item x="17"/>
        <item x="8"/>
        <item x="0"/>
        <item m="1" x="19"/>
        <item x="9"/>
        <item x="18"/>
        <item t="default"/>
      </items>
    </pivotField>
    <pivotField showAll="0">
      <items count="5">
        <item m="1" x="3"/>
        <item x="0"/>
        <item x="2"/>
        <item x="1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44" showAll="0"/>
    <pivotField numFmtId="44" showAll="0"/>
    <pivotField numFmtId="44" showAll="0"/>
    <pivotField showAll="0"/>
  </pivotFields>
  <rowFields count="1">
    <field x="1"/>
  </rowFields>
  <rowItems count="1">
    <i>
      <x v="4"/>
    </i>
  </rowItems>
  <colFields count="1">
    <field x="9"/>
  </colFields>
  <colItems count="3">
    <i>
      <x/>
    </i>
    <i>
      <x v="1"/>
    </i>
    <i>
      <x v="2"/>
    </i>
  </colItems>
  <dataFields count="1">
    <dataField name="Cuenta de TITUL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9138DF-19D3-4566-BDAA-D388B6145463}" name="COMPRA-COSTE PROMEDIO TODO" cacheId="154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>
  <location ref="CA159:CD160" firstHeaderRow="0" firstDataRow="1" firstDataCol="1"/>
  <pivotFields count="15">
    <pivotField showAll="0"/>
    <pivotField axis="axisRow" showAll="0">
      <items count="7">
        <item h="1" m="1" x="3"/>
        <item h="1" m="1" x="4"/>
        <item h="1" m="1" x="5"/>
        <item h="1" x="1"/>
        <item x="2"/>
        <item h="1" x="0"/>
        <item t="default"/>
      </items>
    </pivotField>
    <pivotField numFmtId="44" showAll="0"/>
    <pivotField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x="9"/>
        <item h="1" m="1" x="12"/>
        <item h="1" x="11"/>
        <item t="default"/>
      </items>
    </pivotField>
    <pivotField numFmtId="2" showAll="0"/>
    <pivotField showAll="0">
      <items count="5">
        <item h="1" x="0"/>
        <item h="1" x="1"/>
        <item h="1" x="2"/>
        <item x="3"/>
        <item t="default"/>
      </items>
    </pivotField>
    <pivotField showAll="0">
      <items count="21">
        <item x="10"/>
        <item x="1"/>
        <item x="11"/>
        <item x="12"/>
        <item x="13"/>
        <item x="2"/>
        <item x="14"/>
        <item x="4"/>
        <item x="5"/>
        <item x="3"/>
        <item x="7"/>
        <item x="15"/>
        <item x="6"/>
        <item x="16"/>
        <item x="17"/>
        <item x="8"/>
        <item x="0"/>
        <item m="1" x="19"/>
        <item x="9"/>
        <item x="18"/>
        <item t="default"/>
      </items>
    </pivotField>
    <pivotField showAll="0">
      <items count="5">
        <item m="1" x="3"/>
        <item x="0"/>
        <item x="2"/>
        <item x="1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showAll="0"/>
    <pivotField showAll="0"/>
    <pivotField dataField="1" numFmtId="44" showAll="0"/>
    <pivotField dataField="1" numFmtId="44" showAll="0"/>
    <pivotField dataField="1" numFmtId="44" showAll="0"/>
    <pivotField showAll="0"/>
  </pivotFields>
  <rowFields count="1">
    <field x="1"/>
  </rowFields>
  <rowItems count="1"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STE TOTAL" fld="11" subtotal="average" baseField="1" baseItem="0" numFmtId="44"/>
    <dataField name="Promedio de COSTE/METRO" fld="12" subtotal="average" baseField="1" baseItem="0" numFmtId="44"/>
    <dataField name="Promedio de COSTE/HABITACION" fld="13" subtotal="average" baseField="1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8704D7-8387-442E-88FA-A609E9901243}" name="ALQ-MEDIA-EXT/INT" cacheId="165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46">
  <location ref="I71:J73" firstHeaderRow="1" firstDataRow="1" firstDataCol="1"/>
  <pivotFields count="16">
    <pivotField showAll="0"/>
    <pivotField axis="axisRow" showAll="0">
      <items count="4">
        <item h="1" x="1"/>
        <item h="1" x="0"/>
        <item x="2"/>
        <item t="default"/>
      </items>
    </pivotField>
    <pivotField numFmtId="44" showAll="0"/>
    <pivotField showAll="0">
      <items count="10">
        <item h="1" x="7"/>
        <item h="1" x="6"/>
        <item x="4"/>
        <item h="1" x="2"/>
        <item h="1" x="1"/>
        <item h="1" x="0"/>
        <item h="1" x="3"/>
        <item h="1" x="5"/>
        <item h="1" x="8"/>
        <item t="default"/>
      </items>
    </pivotField>
    <pivotField numFmtId="2" showAll="0"/>
    <pivotField showAll="0">
      <items count="23">
        <item x="14"/>
        <item x="16"/>
        <item x="20"/>
        <item x="17"/>
        <item x="18"/>
        <item x="12"/>
        <item x="15"/>
        <item x="2"/>
        <item x="19"/>
        <item x="3"/>
        <item x="4"/>
        <item x="8"/>
        <item x="5"/>
        <item x="7"/>
        <item x="1"/>
        <item x="9"/>
        <item x="11"/>
        <item x="6"/>
        <item x="0"/>
        <item x="10"/>
        <item m="1" x="21"/>
        <item x="13"/>
        <item t="default"/>
      </items>
    </pivotField>
    <pivotField showAll="0">
      <items count="4">
        <item h="1" x="0"/>
        <item h="1" m="1"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dataField="1" numFmtId="44" showAll="0"/>
    <pivotField numFmtId="44" showAll="0"/>
    <pivotField numFmtId="44" showAll="0"/>
    <pivotField showAll="0"/>
    <pivotField showAll="0"/>
  </pivotFields>
  <rowFields count="2">
    <field x="1"/>
    <field x="8"/>
  </rowFields>
  <rowItems count="2">
    <i>
      <x v="2"/>
    </i>
    <i r="1">
      <x/>
    </i>
  </rowItems>
  <colItems count="1">
    <i/>
  </colItems>
  <dataFields count="1">
    <dataField name="Promedio de COSTE TOTAL" fld="11" subtotal="average" baseField="1" baseItem="0" numFmtId="44"/>
  </dataFields>
  <chartFormats count="15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8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8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9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8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8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9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8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8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9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8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8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9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4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4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4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4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4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4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4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43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43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43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0"/>
          </reference>
        </references>
      </pivotArea>
    </chartFormat>
    <chartFormat chart="43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2"/>
          </reference>
        </references>
      </pivotArea>
    </chartFormat>
    <chartFormat chart="43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0"/>
          </reference>
        </references>
      </pivotArea>
    </chartFormat>
    <chartFormat chart="43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2"/>
          </reference>
        </references>
      </pivotArea>
    </chartFormat>
    <chartFormat chart="43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A2048-B9D6-4414-B51A-645D53DF3682}" name="TablaDinámica4" cacheId="1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R2:U7" firstHeaderRow="1" firstDataRow="2" firstDataCol="1"/>
  <pivotFields count="15">
    <pivotField dataField="1" showAll="0"/>
    <pivotField axis="axisRow" showAll="0">
      <items count="7">
        <item m="1" x="3"/>
        <item m="1" x="5"/>
        <item m="1" x="4"/>
        <item x="1"/>
        <item x="0"/>
        <item x="2"/>
        <item t="default"/>
      </items>
    </pivotField>
    <pivotField numFmtId="44" showAll="0"/>
    <pivotField showAll="0"/>
    <pivotField showAll="0"/>
    <pivotField axis="axisCol" showAll="0">
      <items count="5">
        <item x="0"/>
        <item h="1" x="1"/>
        <item h="1" x="2"/>
        <item x="3"/>
        <item t="default"/>
      </items>
    </pivotField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showAll="0"/>
  </pivotFields>
  <rowFields count="1">
    <field x="1"/>
  </rowFields>
  <rowItems count="4">
    <i>
      <x v="3"/>
    </i>
    <i>
      <x v="4"/>
    </i>
    <i>
      <x v="5"/>
    </i>
    <i t="grand">
      <x/>
    </i>
  </rowItems>
  <colFields count="1">
    <field x="5"/>
  </colFields>
  <colItems count="3">
    <i>
      <x/>
    </i>
    <i>
      <x v="3"/>
    </i>
    <i t="grand">
      <x/>
    </i>
  </colItems>
  <dataFields count="1">
    <dataField name="Cuenta de TITULO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8E5CAF-DDD1-4C83-8E2C-6CB65E930F66}" name="COMPR-CUENTA-PISO" cacheId="154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 chartFormat="7">
  <location ref="DC321:DD334" firstHeaderRow="1" firstDataRow="1" firstDataCol="1"/>
  <pivotFields count="15">
    <pivotField dataField="1" showAll="0"/>
    <pivotField axis="axisRow" showAll="0">
      <items count="7">
        <item h="1" m="1" x="3"/>
        <item h="1" m="1" x="4"/>
        <item h="1" m="1" x="5"/>
        <item h="1" x="1"/>
        <item x="2"/>
        <item h="1" x="0"/>
        <item t="default"/>
      </items>
    </pivotField>
    <pivotField numFmtId="44" showAll="0"/>
    <pivotField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x="9"/>
        <item h="1" m="1" x="12"/>
        <item h="1" x="11"/>
        <item t="default"/>
      </items>
    </pivotField>
    <pivotField numFmtId="2" showAll="0"/>
    <pivotField showAll="0">
      <items count="5">
        <item h="1" x="0"/>
        <item h="1" x="1"/>
        <item h="1" x="2"/>
        <item x="3"/>
        <item t="default"/>
      </items>
    </pivotField>
    <pivotField axis="axisRow" showAll="0">
      <items count="21">
        <item x="2"/>
        <item x="4"/>
        <item x="5"/>
        <item x="3"/>
        <item x="7"/>
        <item x="15"/>
        <item x="6"/>
        <item x="17"/>
        <item x="10"/>
        <item x="8"/>
        <item x="0"/>
        <item x="1"/>
        <item x="14"/>
        <item m="1" x="19"/>
        <item x="9"/>
        <item x="11"/>
        <item x="12"/>
        <item x="13"/>
        <item x="16"/>
        <item x="18"/>
        <item t="default"/>
      </items>
    </pivotField>
    <pivotField showAll="0">
      <items count="5">
        <item m="1" x="3"/>
        <item x="0"/>
        <item x="2"/>
        <item x="1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showAll="0"/>
    <pivotField showAll="0"/>
    <pivotField numFmtId="44" showAll="0"/>
    <pivotField numFmtId="44" showAll="0"/>
    <pivotField numFmtId="44" showAll="0"/>
    <pivotField showAll="0"/>
  </pivotFields>
  <rowFields count="2">
    <field x="1"/>
    <field x="6"/>
  </rowFields>
  <rowItems count="13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1"/>
    </i>
    <i r="1">
      <x v="14"/>
    </i>
    <i r="1">
      <x v="18"/>
    </i>
    <i t="grand">
      <x/>
    </i>
  </rowItems>
  <colItems count="1">
    <i/>
  </colItems>
  <dataFields count="1">
    <dataField name="Cuenta de TITUL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A991D-CF83-4326-9862-CFF70064495F}" name="ALQ-COSTES-AVG-PISO" cacheId="165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3">
  <location ref="J164:L172" firstHeaderRow="0" firstDataRow="1" firstDataCol="1"/>
  <pivotFields count="16">
    <pivotField showAll="0"/>
    <pivotField axis="axisRow" showAll="0">
      <items count="4">
        <item h="1" x="1"/>
        <item h="1" x="0"/>
        <item x="2"/>
        <item t="default"/>
      </items>
    </pivotField>
    <pivotField numFmtId="44" showAll="0"/>
    <pivotField showAll="0">
      <items count="10">
        <item h="1" x="7"/>
        <item h="1" x="6"/>
        <item x="4"/>
        <item h="1" x="2"/>
        <item h="1" x="1"/>
        <item h="1" x="0"/>
        <item h="1" x="3"/>
        <item h="1" x="5"/>
        <item h="1" x="8"/>
        <item t="default"/>
      </items>
    </pivotField>
    <pivotField numFmtId="2" showAll="0"/>
    <pivotField axis="axisRow" showAll="0">
      <items count="23">
        <item x="14"/>
        <item x="2"/>
        <item x="3"/>
        <item x="4"/>
        <item x="8"/>
        <item x="5"/>
        <item x="7"/>
        <item x="1"/>
        <item x="9"/>
        <item x="11"/>
        <item x="6"/>
        <item x="0"/>
        <item m="1" x="21"/>
        <item x="10"/>
        <item x="15"/>
        <item x="16"/>
        <item x="20"/>
        <item x="17"/>
        <item x="18"/>
        <item x="12"/>
        <item x="19"/>
        <item x="13"/>
        <item t="default"/>
      </items>
    </pivotField>
    <pivotField showAll="0">
      <items count="4">
        <item h="1" x="0"/>
        <item h="1" m="1"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dataField="1" numFmtId="44" showAll="0"/>
    <pivotField numFmtId="44" showAll="0"/>
    <pivotField dataField="1" numFmtId="44" showAll="0"/>
    <pivotField showAll="0"/>
    <pivotField showAll="0"/>
  </pivotFields>
  <rowFields count="2">
    <field x="1"/>
    <field x="5"/>
  </rowFields>
  <rowItems count="8"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10"/>
    </i>
  </rowItems>
  <colFields count="1">
    <field x="-2"/>
  </colFields>
  <colItems count="2">
    <i>
      <x/>
    </i>
    <i i="1">
      <x v="1"/>
    </i>
  </colItems>
  <dataFields count="2">
    <dataField name="Promedio de COSTE TOTAL" fld="11" subtotal="average" baseField="1" baseItem="0" numFmtId="44"/>
    <dataField name="Promedio de COSTE HABITACION" fld="13" subtotal="average" baseField="1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FD23F3-70F4-44D8-BBDC-AF7A1E0B4188}" name="COMPRA-MEDIA-PISO-COS/HABI" cacheId="154" dataPosition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chartFormat="13">
  <location ref="CA131:CB143" firstHeaderRow="1" firstDataRow="1" firstDataCol="1"/>
  <pivotFields count="15">
    <pivotField showAll="0"/>
    <pivotField multipleItemSelectionAllowed="1" showAll="0">
      <items count="7">
        <item h="1" m="1" x="3"/>
        <item h="1" m="1" x="5"/>
        <item h="1" m="1" x="4"/>
        <item h="1" x="1"/>
        <item h="1" x="0"/>
        <item x="2"/>
        <item t="default"/>
      </items>
    </pivotField>
    <pivotField numFmtId="44" showAll="0"/>
    <pivotField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x="9"/>
        <item h="1" m="1" x="12"/>
        <item h="1" x="11"/>
        <item t="default"/>
      </items>
    </pivotField>
    <pivotField numFmtId="2" showAll="0"/>
    <pivotField showAll="0">
      <items count="5">
        <item h="1" x="0"/>
        <item h="1" x="1"/>
        <item h="1" x="2"/>
        <item x="3"/>
        <item t="default"/>
      </items>
    </pivotField>
    <pivotField axis="axisRow" showAll="0">
      <items count="21">
        <item x="2"/>
        <item x="4"/>
        <item x="5"/>
        <item x="3"/>
        <item x="7"/>
        <item x="15"/>
        <item x="6"/>
        <item x="17"/>
        <item x="10"/>
        <item x="8"/>
        <item x="0"/>
        <item x="1"/>
        <item x="14"/>
        <item m="1" x="19"/>
        <item x="9"/>
        <item x="11"/>
        <item x="12"/>
        <item x="13"/>
        <item x="16"/>
        <item x="18"/>
        <item t="default"/>
      </items>
    </pivotField>
    <pivotField showAll="0">
      <items count="5">
        <item m="1" x="3"/>
        <item x="0"/>
        <item x="2"/>
        <item x="1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  <pivotField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9"/>
    </i>
    <i>
      <x v="11"/>
    </i>
    <i>
      <x v="14"/>
    </i>
    <i>
      <x v="18"/>
    </i>
    <i t="grand">
      <x/>
    </i>
  </rowItems>
  <colItems count="1">
    <i/>
  </colItems>
  <dataFields count="1">
    <dataField name="Promedio de COSTE/HABITACION" fld="13" subtotal="average" baseField="6" baseItem="0" numFmtId="44"/>
  </dataFields>
  <formats count="1">
    <format dxfId="365">
      <pivotArea collapsedLevelsAreSubtotals="1" fieldPosition="0">
        <references count="1">
          <reference field="6" count="0"/>
        </references>
      </pivotArea>
    </format>
  </formats>
  <chartFormats count="1"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0886B-01F2-4BBD-94A1-1BE1804E0AA4}" name="EVOLUTIVO-VENTAS" cacheId="1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I341:AM363" firstHeaderRow="1" firstDataRow="2" firstDataCol="1"/>
  <pivotFields count="11">
    <pivotField numFmtId="14" showAll="0">
      <items count="231">
        <item x="228"/>
        <item x="229"/>
        <item x="225"/>
        <item x="221"/>
        <item x="223"/>
        <item x="226"/>
        <item x="224"/>
        <item x="222"/>
        <item x="227"/>
        <item x="204"/>
        <item x="207"/>
        <item x="219"/>
        <item x="210"/>
        <item x="205"/>
        <item x="206"/>
        <item x="208"/>
        <item x="209"/>
        <item x="213"/>
        <item x="211"/>
        <item x="212"/>
        <item x="216"/>
        <item x="215"/>
        <item x="214"/>
        <item x="220"/>
        <item x="217"/>
        <item x="218"/>
        <item x="188"/>
        <item x="172"/>
        <item x="137"/>
        <item x="153"/>
        <item x="132"/>
        <item x="196"/>
        <item x="203"/>
        <item x="202"/>
        <item x="200"/>
        <item x="195"/>
        <item x="194"/>
        <item x="193"/>
        <item x="198"/>
        <item x="197"/>
        <item x="190"/>
        <item x="183"/>
        <item x="192"/>
        <item x="201"/>
        <item x="199"/>
        <item x="191"/>
        <item x="186"/>
        <item x="185"/>
        <item x="187"/>
        <item x="150"/>
        <item x="175"/>
        <item x="168"/>
        <item x="180"/>
        <item x="174"/>
        <item x="167"/>
        <item x="178"/>
        <item x="182"/>
        <item x="189"/>
        <item x="184"/>
        <item x="181"/>
        <item x="154"/>
        <item x="160"/>
        <item x="166"/>
        <item x="165"/>
        <item x="149"/>
        <item x="144"/>
        <item x="138"/>
        <item x="134"/>
        <item x="135"/>
        <item x="140"/>
        <item x="133"/>
        <item x="131"/>
        <item x="130"/>
        <item x="129"/>
        <item x="127"/>
        <item x="126"/>
        <item x="123"/>
        <item x="122"/>
        <item x="120"/>
        <item x="115"/>
        <item x="119"/>
        <item x="117"/>
        <item x="116"/>
        <item x="114"/>
        <item x="111"/>
        <item x="107"/>
        <item x="110"/>
        <item x="109"/>
        <item x="113"/>
        <item x="108"/>
        <item x="100"/>
        <item x="102"/>
        <item x="93"/>
        <item x="87"/>
        <item x="86"/>
        <item x="84"/>
        <item x="83"/>
        <item x="82"/>
        <item x="69"/>
        <item x="51"/>
        <item x="63"/>
        <item x="68"/>
        <item x="54"/>
        <item x="46"/>
        <item x="45"/>
        <item x="58"/>
        <item x="62"/>
        <item x="67"/>
        <item x="66"/>
        <item x="61"/>
        <item x="60"/>
        <item x="49"/>
        <item x="50"/>
        <item x="27"/>
        <item x="25"/>
        <item x="12"/>
        <item x="2"/>
        <item x="1"/>
        <item x="5"/>
        <item x="10"/>
        <item x="4"/>
        <item x="19"/>
        <item x="11"/>
        <item x="13"/>
        <item x="0"/>
        <item x="156"/>
        <item x="169"/>
        <item x="152"/>
        <item x="151"/>
        <item x="157"/>
        <item x="161"/>
        <item x="162"/>
        <item x="164"/>
        <item x="171"/>
        <item x="179"/>
        <item x="177"/>
        <item x="155"/>
        <item x="143"/>
        <item x="147"/>
        <item x="141"/>
        <item x="139"/>
        <item x="136"/>
        <item x="146"/>
        <item x="145"/>
        <item x="142"/>
        <item x="148"/>
        <item x="159"/>
        <item x="163"/>
        <item x="158"/>
        <item x="173"/>
        <item x="176"/>
        <item x="170"/>
        <item x="3"/>
        <item x="9"/>
        <item x="20"/>
        <item x="7"/>
        <item x="24"/>
        <item x="18"/>
        <item x="6"/>
        <item x="8"/>
        <item x="14"/>
        <item x="31"/>
        <item x="41"/>
        <item x="57"/>
        <item x="56"/>
        <item x="74"/>
        <item x="71"/>
        <item x="72"/>
        <item x="40"/>
        <item x="33"/>
        <item x="37"/>
        <item x="44"/>
        <item x="32"/>
        <item x="17"/>
        <item x="22"/>
        <item x="16"/>
        <item x="21"/>
        <item x="23"/>
        <item x="43"/>
        <item x="36"/>
        <item x="59"/>
        <item x="55"/>
        <item x="73"/>
        <item x="65"/>
        <item x="53"/>
        <item x="48"/>
        <item x="39"/>
        <item x="26"/>
        <item x="34"/>
        <item x="47"/>
        <item x="38"/>
        <item x="52"/>
        <item x="30"/>
        <item x="29"/>
        <item x="28"/>
        <item x="42"/>
        <item x="64"/>
        <item x="70"/>
        <item x="76"/>
        <item x="81"/>
        <item x="78"/>
        <item x="79"/>
        <item x="75"/>
        <item x="35"/>
        <item x="15"/>
        <item x="77"/>
        <item x="80"/>
        <item x="85"/>
        <item x="92"/>
        <item x="101"/>
        <item x="104"/>
        <item x="106"/>
        <item x="105"/>
        <item x="103"/>
        <item x="91"/>
        <item x="97"/>
        <item x="95"/>
        <item x="89"/>
        <item x="88"/>
        <item x="90"/>
        <item x="94"/>
        <item x="98"/>
        <item x="96"/>
        <item x="99"/>
        <item x="112"/>
        <item x="118"/>
        <item x="125"/>
        <item x="128"/>
        <item x="124"/>
        <item x="121"/>
        <item t="default"/>
      </items>
    </pivotField>
    <pivotField showAll="0"/>
    <pivotField dataField="1" numFmtId="44"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t="default"/>
      </items>
    </pivotField>
  </pivotFields>
  <rowFields count="1">
    <field x="10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Promedio de PRECIO M2" fld="2" subtotal="average" baseField="9" baseItem="3" numFmtId="44"/>
  </dataFields>
  <chartFormats count="9"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06892-6951-4FAB-9615-E391835AD36E}" name="COMPR-CUNETA ASCENSORES" cacheId="154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multipleFieldFilters="0" chartFormat="7">
  <location ref="CG280:CI283" firstHeaderRow="1" firstDataRow="1" firstDataCol="2"/>
  <pivotFields count="15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6">
        <item h="1" m="1" x="3"/>
        <item h="1" m="1" x="4"/>
        <item h="1" m="1" x="5"/>
        <item h="1" x="1"/>
        <item x="2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3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x="9"/>
        <item h="1" m="1" x="12"/>
        <item h="1"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4">
        <item h="1" x="0"/>
        <item h="1" x="1"/>
        <item h="1"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0">
        <item x="10"/>
        <item x="1"/>
        <item x="11"/>
        <item x="12"/>
        <item x="13"/>
        <item x="2"/>
        <item x="14"/>
        <item x="4"/>
        <item x="5"/>
        <item x="3"/>
        <item x="7"/>
        <item x="15"/>
        <item x="6"/>
        <item x="16"/>
        <item x="17"/>
        <item x="8"/>
        <item x="0"/>
        <item m="1" x="19"/>
        <item x="9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multipleItemSelectionAllowed="1" showAll="0" defaultSubtotal="0">
      <items count="4">
        <item x="0"/>
        <item x="2"/>
        <item x="1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4">
        <item m="1"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7"/>
  </rowFields>
  <rowItems count="3">
    <i>
      <x v="4"/>
      <x v="1"/>
    </i>
    <i r="1">
      <x v="2"/>
    </i>
    <i t="grand">
      <x/>
    </i>
  </rowItems>
  <colItems count="1">
    <i/>
  </colItems>
  <dataFields count="1">
    <dataField name="Cuenta de TITUL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C2B74-15B6-49DD-971C-A15B080CA467}" name="TablaDinámica1" cacheId="154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>
  <location ref="DC277:DF280" firstHeaderRow="0" firstDataRow="1" firstDataCol="1"/>
  <pivotFields count="15">
    <pivotField showAll="0"/>
    <pivotField axis="axisRow" showAll="0">
      <items count="7">
        <item h="1" m="1" x="3"/>
        <item h="1" m="1" x="4"/>
        <item h="1" m="1" x="5"/>
        <item h="1" x="1"/>
        <item x="2"/>
        <item h="1" x="0"/>
        <item t="default"/>
      </items>
    </pivotField>
    <pivotField numFmtId="44" showAll="0"/>
    <pivotField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x="9"/>
        <item h="1" m="1" x="12"/>
        <item h="1" x="11"/>
        <item t="default"/>
      </items>
    </pivotField>
    <pivotField numFmtId="2" showAll="0"/>
    <pivotField showAll="0">
      <items count="5">
        <item h="1" x="0"/>
        <item h="1" x="1"/>
        <item h="1" x="2"/>
        <item x="3"/>
        <item t="default"/>
      </items>
    </pivotField>
    <pivotField showAll="0">
      <items count="21">
        <item x="10"/>
        <item x="1"/>
        <item x="11"/>
        <item x="12"/>
        <item x="13"/>
        <item x="2"/>
        <item x="14"/>
        <item x="4"/>
        <item x="5"/>
        <item x="3"/>
        <item x="7"/>
        <item x="15"/>
        <item x="6"/>
        <item x="16"/>
        <item x="17"/>
        <item x="8"/>
        <item x="0"/>
        <item m="1" x="19"/>
        <item x="9"/>
        <item x="18"/>
        <item t="default"/>
      </items>
    </pivotField>
    <pivotField showAll="0">
      <items count="5">
        <item m="1" x="3"/>
        <item x="0"/>
        <item x="2"/>
        <item x="1"/>
        <item t="default"/>
      </items>
    </pivotField>
    <pivotField axis="axisRow" showAll="0">
      <items count="5">
        <item x="2"/>
        <item x="1"/>
        <item x="0"/>
        <item m="1" x="3"/>
        <item t="default"/>
      </items>
    </pivotField>
    <pivotField showAll="0"/>
    <pivotField showAll="0"/>
    <pivotField dataField="1" numFmtId="44" showAll="0"/>
    <pivotField dataField="1" numFmtId="44" showAll="0"/>
    <pivotField dataField="1" numFmtId="44" showAll="0"/>
    <pivotField showAll="0"/>
  </pivotFields>
  <rowFields count="2">
    <field x="1"/>
    <field x="8"/>
  </rowFields>
  <rowItems count="3">
    <i>
      <x v="4"/>
    </i>
    <i r="1">
      <x/>
    </i>
    <i r="1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STE TOTAL" fld="11" subtotal="average" baseField="1" baseItem="0" numFmtId="44"/>
    <dataField name="Promedio de COSTE/METRO" fld="12" subtotal="average" baseField="1" baseItem="0" numFmtId="44"/>
    <dataField name="Promedio de COSTE/HABITACION" fld="13" subtotal="average" baseField="1" baseItem="0" numFmtId="44"/>
  </dataFields>
  <formats count="1">
    <format dxfId="36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D3FC8-7D98-40FA-BE7B-75B248586588}" name="ALQUILER-GARAJE" cacheId="16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M212:AO217" firstHeaderRow="1" firstDataRow="2" firstDataCol="1"/>
  <pivotFields count="16">
    <pivotField showAll="0"/>
    <pivotField axis="axisRow" showAll="0">
      <items count="4">
        <item x="0"/>
        <item x="2"/>
        <item x="1"/>
        <item t="default"/>
      </items>
    </pivotField>
    <pivotField numFmtId="44" showAll="0"/>
    <pivotField showAll="0">
      <items count="10">
        <item h="1" x="7"/>
        <item h="1" x="6"/>
        <item x="4"/>
        <item h="1" x="2"/>
        <item h="1" x="1"/>
        <item h="1" x="0"/>
        <item h="1" x="3"/>
        <item h="1" x="5"/>
        <item h="1" x="8"/>
        <item t="default"/>
      </items>
    </pivotField>
    <pivotField numFmtId="2" showAll="0"/>
    <pivotField showAll="0">
      <items count="23">
        <item x="14"/>
        <item x="16"/>
        <item x="20"/>
        <item x="17"/>
        <item x="18"/>
        <item x="12"/>
        <item x="15"/>
        <item x="2"/>
        <item x="19"/>
        <item x="3"/>
        <item x="4"/>
        <item x="8"/>
        <item x="5"/>
        <item x="7"/>
        <item x="1"/>
        <item x="9"/>
        <item x="11"/>
        <item x="6"/>
        <item x="0"/>
        <item x="10"/>
        <item m="1" x="21"/>
        <item x="13"/>
        <item t="default"/>
      </items>
    </pivotField>
    <pivotField showAll="0"/>
    <pivotField showAll="0"/>
    <pivotField showAll="0"/>
    <pivotField axis="axisCol" showAll="0">
      <items count="6">
        <item h="1" x="0"/>
        <item x="1"/>
        <item h="1" x="2"/>
        <item h="1" m="1" x="3"/>
        <item h="1" m="1" x="4"/>
        <item t="default"/>
      </items>
    </pivotField>
    <pivotField showAll="0"/>
    <pivotField dataField="1" numFmtId="44" showAll="0"/>
    <pivotField numFmtId="44" showAll="0"/>
    <pivotField numFmtId="44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9"/>
  </colFields>
  <colItems count="2">
    <i>
      <x v="1"/>
    </i>
    <i t="grand">
      <x/>
    </i>
  </colItems>
  <dataFields count="1">
    <dataField name="Promedio de COSTE TOTAL" fld="11" subtotal="average" baseField="1" baseItem="0" numFmtId="44"/>
  </dataFields>
  <formats count="1">
    <format dxfId="367">
      <pivotArea collapsedLevelsAreSubtotals="1" fieldPosition="0">
        <references count="1">
          <reference field="1" count="0"/>
        </references>
      </pivotArea>
    </format>
  </format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9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9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9" count="1" selected="0">
            <x v="0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0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0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9" count="1" selected="0">
            <x v="1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1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1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B1247-A6A4-488E-B8DB-9912DB40DE6E}" name="TABLAS_ALQ_MED_MIN_MAX1" cacheId="165" dataOnRows="1" applyNumberFormats="0" applyBorderFormats="0" applyFontFormats="0" applyPatternFormats="0" applyAlignmentFormats="0" applyWidthHeightFormats="1" dataCaption="Valores" updatedVersion="8" minRefreshableVersion="3" itemPrintTitles="1" createdVersion="8" indent="127" showHeaders="0" outline="1" outlineData="1" multipleFieldFilters="0" chartFormat="25">
  <location ref="A22:E23" firstHeaderRow="0" firstDataRow="1" firstDataCol="1"/>
  <pivotFields count="16">
    <pivotField showAll="0"/>
    <pivotField axis="axisCol" compact="0" subtotalTop="0" showAll="0" defaultSubtotal="0">
      <items count="3">
        <item x="0"/>
        <item x="2"/>
        <item x="1"/>
      </items>
    </pivotField>
    <pivotField dataField="1" numFmtId="44" showAll="0"/>
    <pivotField showAll="0">
      <items count="10">
        <item h="1" x="7"/>
        <item h="1" x="6"/>
        <item x="4"/>
        <item h="1" x="2"/>
        <item h="1" x="1"/>
        <item h="1" x="0"/>
        <item h="1" x="3"/>
        <item h="1" x="5"/>
        <item h="1" x="8"/>
        <item t="default"/>
      </items>
    </pivotField>
    <pivotField numFmtId="2" showAll="0"/>
    <pivotField showAll="0">
      <items count="23">
        <item x="14"/>
        <item x="16"/>
        <item x="20"/>
        <item x="17"/>
        <item x="18"/>
        <item x="12"/>
        <item x="15"/>
        <item x="2"/>
        <item x="19"/>
        <item x="3"/>
        <item x="4"/>
        <item x="8"/>
        <item x="5"/>
        <item x="7"/>
        <item x="1"/>
        <item x="9"/>
        <item x="11"/>
        <item x="6"/>
        <item x="0"/>
        <item x="10"/>
        <item m="1" x="21"/>
        <item x="13"/>
        <item t="default"/>
      </items>
    </pivotField>
    <pivotField showAll="0">
      <items count="4">
        <item h="1" x="0"/>
        <item h="1" m="1"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numFmtId="44" showAll="0"/>
    <pivotField numFmtId="44" showAll="0"/>
    <pivotField numFmtId="44" showAll="0"/>
    <pivotField showAll="0"/>
    <pivotField showAll="0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Promedio de COSTE" fld="2" subtotal="average" baseField="1" baseItem="0" numFmtId="44"/>
  </dataFields>
  <formats count="1">
    <format dxfId="368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18780-75D1-4DD2-9F2F-D82C9C8AF0D1}" name="ALQ-MEDIA-PISO-COS/METRO" cacheId="165" dataPosition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chartFormat="22">
  <location ref="A103:B111" firstHeaderRow="1" firstDataRow="1" firstDataCol="1"/>
  <pivotFields count="16">
    <pivotField showAll="0"/>
    <pivotField multipleItemSelectionAllowed="1" showAll="0">
      <items count="4">
        <item h="1" x="1"/>
        <item h="1" x="0"/>
        <item x="2"/>
        <item t="default"/>
      </items>
    </pivotField>
    <pivotField numFmtId="44" showAll="0"/>
    <pivotField showAll="0">
      <items count="10">
        <item h="1" x="7"/>
        <item h="1" x="6"/>
        <item x="4"/>
        <item h="1" x="2"/>
        <item h="1" x="1"/>
        <item h="1" x="0"/>
        <item h="1" x="3"/>
        <item h="1" x="5"/>
        <item h="1" x="8"/>
        <item t="default"/>
      </items>
    </pivotField>
    <pivotField numFmtId="2" showAll="0"/>
    <pivotField axis="axisRow" showAll="0">
      <items count="23">
        <item x="6"/>
        <item x="2"/>
        <item x="3"/>
        <item x="4"/>
        <item x="8"/>
        <item x="5"/>
        <item x="7"/>
        <item x="1"/>
        <item x="9"/>
        <item x="11"/>
        <item x="14"/>
        <item x="0"/>
        <item m="1" x="21"/>
        <item x="10"/>
        <item x="15"/>
        <item x="16"/>
        <item x="20"/>
        <item x="17"/>
        <item x="18"/>
        <item x="12"/>
        <item x="19"/>
        <item x="1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numFmtId="44" showAll="0"/>
    <pivotField dataField="1" numFmtId="44" showAll="0"/>
    <pivotField numFmtId="44"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Promedio de COSTE/METRO" fld="12" subtotal="average" baseField="1" baseItem="0" numFmtId="44"/>
  </dataFields>
  <formats count="2">
    <format dxfId="369">
      <pivotArea collapsedLevelsAreSubtotals="1" fieldPosition="0">
        <references count="1">
          <reference field="5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</reference>
        </references>
      </pivotArea>
    </format>
    <format dxfId="347">
      <pivotArea collapsedLevelsAreSubtotals="1" fieldPosition="0">
        <references count="1">
          <reference field="5" count="7">
            <x v="0"/>
            <x v="1"/>
            <x v="2"/>
            <x v="4"/>
            <x v="8"/>
            <x v="10"/>
            <x v="11"/>
          </reference>
        </references>
      </pivotArea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B8463-A30F-4963-8738-EC64D5163B73}" name="COMPR-CUENTA-VIVIENDA" cacheId="15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chartFormat="17">
  <location ref="CL280:CN283" firstHeaderRow="1" firstDataRow="2" firstDataCol="1"/>
  <pivotFields count="15">
    <pivotField dataField="1" showAll="0"/>
    <pivotField axis="axisRow" showAll="0">
      <items count="7">
        <item h="1" m="1" x="3"/>
        <item h="1" m="1" x="4"/>
        <item h="1" m="1" x="5"/>
        <item h="1" x="1"/>
        <item x="2"/>
        <item h="1" x="0"/>
        <item t="default" sd="0"/>
      </items>
    </pivotField>
    <pivotField numFmtId="44" showAll="0"/>
    <pivotField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x="9"/>
        <item h="1" m="1" x="12"/>
        <item h="1" x="11"/>
        <item t="default"/>
      </items>
    </pivotField>
    <pivotField numFmtId="2" showAll="0"/>
    <pivotField axis="axisCol" showAll="0">
      <items count="5">
        <item x="3"/>
        <item h="1" x="0"/>
        <item h="1" x="1"/>
        <item h="1" x="2"/>
        <item t="default"/>
      </items>
    </pivotField>
    <pivotField showAll="0">
      <items count="21">
        <item x="10"/>
        <item x="1"/>
        <item x="11"/>
        <item x="12"/>
        <item x="13"/>
        <item x="2"/>
        <item x="14"/>
        <item x="4"/>
        <item x="5"/>
        <item x="3"/>
        <item x="7"/>
        <item x="15"/>
        <item x="6"/>
        <item x="16"/>
        <item x="17"/>
        <item x="8"/>
        <item x="0"/>
        <item m="1" x="19"/>
        <item x="9"/>
        <item x="18"/>
        <item t="default"/>
      </items>
    </pivotField>
    <pivotField multipleItemSelectionAllowed="1" showAll="0">
      <items count="5">
        <item m="1" x="3"/>
        <item x="0"/>
        <item x="2"/>
        <item x="1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showAll="0"/>
    <pivotField showAll="0"/>
    <pivotField numFmtId="44" showAll="0"/>
    <pivotField numFmtId="44" showAll="0"/>
    <pivotField numFmtId="44" showAll="0"/>
    <pivotField showAll="0"/>
  </pivotFields>
  <rowFields count="1">
    <field x="1"/>
  </rowFields>
  <rowItems count="2">
    <i>
      <x v="4"/>
    </i>
    <i t="grand">
      <x/>
    </i>
  </rowItems>
  <colFields count="1">
    <field x="5"/>
  </colFields>
  <colItems count="2">
    <i>
      <x/>
    </i>
    <i t="grand">
      <x/>
    </i>
  </colItems>
  <dataFields count="1">
    <dataField name="Cuenta de TITULO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AC2FD1-BB88-4538-8228-B41B529E50DE}" name="TablaDinámica3" cacheId="154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9">
  <location ref="DS300:DV304" firstHeaderRow="1" firstDataRow="2" firstDataCol="1"/>
  <pivotFields count="15">
    <pivotField dataField="1" showAll="0"/>
    <pivotField axis="axisRow" showAll="0">
      <items count="7">
        <item m="1" x="3"/>
        <item m="1" x="4"/>
        <item m="1" x="5"/>
        <item x="0"/>
        <item x="2"/>
        <item x="1"/>
        <item t="default"/>
      </items>
    </pivotField>
    <pivotField numFmtId="44" showAll="0"/>
    <pivotField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x="9"/>
        <item h="1" m="1" x="12"/>
        <item h="1" x="11"/>
        <item t="default"/>
      </items>
    </pivotField>
    <pivotField numFmtId="2" showAll="0"/>
    <pivotField showAll="0"/>
    <pivotField showAll="0">
      <items count="21">
        <item x="10"/>
        <item x="1"/>
        <item x="11"/>
        <item x="12"/>
        <item x="13"/>
        <item x="2"/>
        <item x="14"/>
        <item x="4"/>
        <item x="5"/>
        <item x="3"/>
        <item x="7"/>
        <item x="15"/>
        <item x="6"/>
        <item x="16"/>
        <item x="17"/>
        <item x="8"/>
        <item x="0"/>
        <item m="1" x="19"/>
        <item x="9"/>
        <item x="18"/>
        <item t="default"/>
      </items>
    </pivotField>
    <pivotField axis="axisCol" showAll="0">
      <items count="5">
        <item m="1" x="3"/>
        <item x="1"/>
        <item x="2"/>
        <item x="0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44" showAll="0"/>
    <pivotField numFmtId="44" showAll="0"/>
    <pivotField numFmtId="44" showAll="0"/>
    <pivotField showAll="0"/>
  </pivotFields>
  <rowFields count="1">
    <field x="1"/>
  </rowFields>
  <rowItems count="3">
    <i>
      <x v="3"/>
    </i>
    <i>
      <x v="4"/>
    </i>
    <i>
      <x v="5"/>
    </i>
  </rowItems>
  <colFields count="1">
    <field x="7"/>
  </colFields>
  <colItems count="3">
    <i>
      <x v="1"/>
    </i>
    <i>
      <x v="2"/>
    </i>
    <i>
      <x v="3"/>
    </i>
  </colItems>
  <dataFields count="1">
    <dataField name="Cuenta de TITULO" fld="0" subtotal="count" baseField="0" baseItem="0" numFmtId="1"/>
  </dataFields>
  <formats count="1">
    <format dxfId="345">
      <pivotArea outline="0" collapsedLevelsAreSubtotals="1" fieldPosition="0"/>
    </format>
  </formats>
  <chartFormats count="6"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4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28EB8-B7F3-4AC4-B5A1-EEB2FF6C450F}" name="COMPR-MEDIA-ASCENSOR-COS/HABIT" cacheId="154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1">
  <location ref="CV136:CW139" firstHeaderRow="1" firstDataRow="1" firstDataCol="1"/>
  <pivotFields count="15">
    <pivotField showAll="0"/>
    <pivotField axis="axisRow" showAll="0">
      <items count="7">
        <item h="1" m="1" x="3"/>
        <item h="1" m="1" x="4"/>
        <item h="1" m="1" x="5"/>
        <item h="1" x="1"/>
        <item x="2"/>
        <item h="1" x="0"/>
        <item t="default"/>
      </items>
    </pivotField>
    <pivotField numFmtId="44" showAll="0"/>
    <pivotField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x="9"/>
        <item h="1" m="1" x="12"/>
        <item h="1" x="11"/>
        <item t="default"/>
      </items>
    </pivotField>
    <pivotField numFmtId="2" showAll="0"/>
    <pivotField showAll="0">
      <items count="5">
        <item h="1" x="0"/>
        <item h="1" x="1"/>
        <item h="1" x="2"/>
        <item x="3"/>
        <item t="default"/>
      </items>
    </pivotField>
    <pivotField showAll="0">
      <items count="21">
        <item x="10"/>
        <item x="1"/>
        <item x="11"/>
        <item x="12"/>
        <item x="13"/>
        <item x="2"/>
        <item x="14"/>
        <item x="4"/>
        <item x="5"/>
        <item x="3"/>
        <item x="7"/>
        <item x="15"/>
        <item x="6"/>
        <item x="16"/>
        <item x="17"/>
        <item x="8"/>
        <item x="0"/>
        <item m="1" x="19"/>
        <item x="9"/>
        <item x="18"/>
        <item t="default"/>
      </items>
    </pivotField>
    <pivotField axis="axisRow" showAll="0">
      <items count="5">
        <item x="0"/>
        <item x="2"/>
        <item x="1"/>
        <item m="1" x="3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  <pivotField showAll="0"/>
  </pivotFields>
  <rowFields count="2">
    <field x="1"/>
    <field x="7"/>
  </rowFields>
  <rowItems count="3">
    <i>
      <x v="4"/>
    </i>
    <i r="1">
      <x v="1"/>
    </i>
    <i r="1">
      <x v="2"/>
    </i>
  </rowItems>
  <colItems count="1">
    <i/>
  </colItems>
  <dataFields count="1">
    <dataField name="Suma de COSTE/HABITACION" fld="13" baseField="0" baseItem="0" numFmtId="164"/>
  </dataFields>
  <formats count="1">
    <format dxfId="370">
      <pivotArea outline="0" collapsedLevelsAreSubtotals="1" fieldPosition="0"/>
    </format>
  </formats>
  <chartFormats count="1">
    <chartFormat chart="1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5D9DB-5E00-464A-8650-867B4D73D4E4}" name="ALQ-MEDIA-ASCENSOR" cacheId="165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9">
  <location ref="I90:K92" firstHeaderRow="1" firstDataRow="2" firstDataCol="1"/>
  <pivotFields count="16">
    <pivotField showAll="0"/>
    <pivotField axis="axisRow" showAll="0">
      <items count="4">
        <item h="1" x="1"/>
        <item h="1" x="0"/>
        <item x="2"/>
        <item t="default"/>
      </items>
    </pivotField>
    <pivotField numFmtId="44" showAll="0"/>
    <pivotField showAll="0">
      <items count="10">
        <item h="1" x="7"/>
        <item h="1" x="6"/>
        <item x="4"/>
        <item h="1" x="2"/>
        <item h="1" x="1"/>
        <item h="1" x="0"/>
        <item h="1" x="3"/>
        <item h="1" x="5"/>
        <item h="1" x="8"/>
        <item t="default"/>
      </items>
    </pivotField>
    <pivotField numFmtId="2" showAll="0"/>
    <pivotField showAll="0">
      <items count="23">
        <item x="14"/>
        <item x="16"/>
        <item x="20"/>
        <item x="17"/>
        <item x="18"/>
        <item x="12"/>
        <item x="15"/>
        <item x="2"/>
        <item x="19"/>
        <item x="3"/>
        <item x="4"/>
        <item x="8"/>
        <item x="5"/>
        <item x="7"/>
        <item x="1"/>
        <item x="9"/>
        <item x="11"/>
        <item x="6"/>
        <item x="0"/>
        <item x="10"/>
        <item m="1" x="21"/>
        <item x="13"/>
        <item t="default"/>
      </items>
    </pivotField>
    <pivotField showAll="0">
      <items count="4">
        <item h="1" x="0"/>
        <item h="1" m="1" x="2"/>
        <item x="1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dataField="1" numFmtId="44" showAll="0"/>
    <pivotField numFmtId="44" showAll="0"/>
    <pivotField numFmtId="44" showAll="0"/>
    <pivotField showAll="0"/>
    <pivotField showAll="0"/>
  </pivotFields>
  <rowFields count="1">
    <field x="1"/>
  </rowFields>
  <rowItems count="1">
    <i>
      <x v="2"/>
    </i>
  </rowItems>
  <colFields count="1">
    <field x="7"/>
  </colFields>
  <colItems count="2">
    <i>
      <x v="1"/>
    </i>
    <i>
      <x v="2"/>
    </i>
  </colItems>
  <dataFields count="1">
    <dataField name="Promedio de COSTE TOTAL" fld="11" subtotal="average" baseField="1" baseItem="0" numFmtId="44"/>
  </dataFields>
  <chartFormats count="1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8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8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9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8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8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9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8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8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8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8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8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8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0"/>
          </reference>
        </references>
      </pivotArea>
    </chartFormat>
    <chartFormat chart="28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28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0"/>
          </reference>
        </references>
      </pivotArea>
    </chartFormat>
    <chartFormat chart="28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1"/>
          </reference>
        </references>
      </pivotArea>
    </chartFormat>
    <chartFormat chart="28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EF281-A79C-4FCD-9A95-357F156657C1}" name="ALQ_CUENTA_ASCENSOR" cacheId="165" applyNumberFormats="0" applyBorderFormats="0" applyFontFormats="0" applyPatternFormats="0" applyAlignmentFormats="0" applyWidthHeightFormats="1" dataCaption="Valores" updatedVersion="8" minRefreshableVersion="3" showDrill="0" rowGrandTotals="0" colGrandTotals="0" itemPrintTitles="1" createdVersion="8" indent="0" outline="1" outlineData="1" multipleFieldFilters="0" chartFormat="33">
  <location ref="A50:D54" firstHeaderRow="1" firstDataRow="2" firstDataCol="1"/>
  <pivotFields count="16">
    <pivotField showAll="0"/>
    <pivotField axis="axisRow" showAll="0">
      <items count="4">
        <item x="1"/>
        <item x="0"/>
        <item x="2"/>
        <item t="default"/>
      </items>
    </pivotField>
    <pivotField numFmtId="44" showAll="0"/>
    <pivotField showAll="0"/>
    <pivotField numFmtId="2" showAll="0"/>
    <pivotField showAll="0"/>
    <pivotField showAll="0"/>
    <pivotField showAll="0"/>
    <pivotField showAll="0"/>
    <pivotField axis="axisCol" dataField="1" showAll="0">
      <items count="6">
        <item x="0"/>
        <item x="1"/>
        <item x="2"/>
        <item m="1" x="3"/>
        <item m="1" x="4"/>
        <item t="default"/>
      </items>
    </pivotField>
    <pivotField showAll="0"/>
    <pivotField numFmtId="44" showAll="0"/>
    <pivotField numFmtId="44" showAll="0"/>
    <pivotField numFmtId="44" showAll="0"/>
    <pivotField showAll="0"/>
    <pivotField showAll="0"/>
  </pivotFields>
  <rowFields count="1">
    <field x="1"/>
  </rowFields>
  <rowItems count="3">
    <i>
      <x/>
    </i>
    <i>
      <x v="1"/>
    </i>
    <i>
      <x v="2"/>
    </i>
  </rowItems>
  <colFields count="1">
    <field x="9"/>
  </colFields>
  <colItems count="3">
    <i>
      <x/>
    </i>
    <i>
      <x v="1"/>
    </i>
    <i>
      <x v="2"/>
    </i>
  </colItems>
  <dataFields count="1">
    <dataField name="Cuenta de GARAJE" fld="9" subtotal="count" baseField="0" baseItem="0"/>
  </dataFields>
  <chartFormats count="3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9" count="1" selected="0">
            <x v="0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0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9" count="1" selected="0">
            <x v="1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1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9" count="1" selected="0">
            <x v="2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2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9" count="1" selected="0">
            <x v="0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0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0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9" count="1" selected="0">
            <x v="1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1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1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9" count="1" selected="0">
            <x v="2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2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2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C67EB-698C-4EF5-830A-687592072A0E}" name="ALQ-COSTES-MAX-MIN-ASCENSOR" cacheId="165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>
  <location ref="A196:D199" firstHeaderRow="0" firstDataRow="1" firstDataCol="1"/>
  <pivotFields count="16">
    <pivotField showAll="0"/>
    <pivotField axis="axisRow" showAll="0">
      <items count="4">
        <item h="1" x="1"/>
        <item h="1" x="0"/>
        <item x="2"/>
        <item t="default"/>
      </items>
    </pivotField>
    <pivotField numFmtId="44" showAll="0"/>
    <pivotField showAll="0">
      <items count="10">
        <item h="1" x="7"/>
        <item h="1" x="6"/>
        <item x="4"/>
        <item h="1" x="2"/>
        <item h="1" x="1"/>
        <item h="1" x="0"/>
        <item h="1" x="3"/>
        <item h="1" x="5"/>
        <item h="1" x="8"/>
        <item t="default"/>
      </items>
    </pivotField>
    <pivotField numFmtId="2" showAll="0"/>
    <pivotField showAll="0">
      <items count="23">
        <item x="14"/>
        <item x="16"/>
        <item x="20"/>
        <item x="17"/>
        <item x="18"/>
        <item x="12"/>
        <item x="15"/>
        <item x="2"/>
        <item x="19"/>
        <item x="3"/>
        <item x="4"/>
        <item x="8"/>
        <item x="5"/>
        <item x="7"/>
        <item x="1"/>
        <item x="9"/>
        <item x="11"/>
        <item x="6"/>
        <item x="0"/>
        <item x="10"/>
        <item m="1" x="21"/>
        <item x="13"/>
        <item t="default"/>
      </items>
    </pivotField>
    <pivotField showAll="0">
      <items count="4">
        <item h="1" x="0"/>
        <item h="1" m="1" x="2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dataField="1" numFmtId="44" showAll="0"/>
    <pivotField numFmtId="44" showAll="0"/>
    <pivotField numFmtId="44" showAll="0"/>
    <pivotField showAll="0"/>
    <pivotField showAll="0"/>
  </pivotFields>
  <rowFields count="2">
    <field x="1"/>
    <field x="7"/>
  </rowFields>
  <rowItems count="3">
    <i>
      <x v="2"/>
    </i>
    <i r="1">
      <x v="1"/>
    </i>
    <i r="1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STE TOTAL" fld="11" subtotal="average" baseField="1" baseItem="0" numFmtId="44"/>
    <dataField name="Mín. de COSTE TOTAL2" fld="11" subtotal="min" baseField="1" baseItem="0" numFmtId="44"/>
    <dataField name="Máx. de COSTE TOTAL3" fld="11" subtotal="max" baseField="1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017A1-EE49-48DA-892A-EC01CC586CA2}" name="COMPRA-MEDIA-ASCENSOR" cacheId="154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34">
  <location ref="CY91:CZ94" firstHeaderRow="1" firstDataRow="1" firstDataCol="1"/>
  <pivotFields count="15">
    <pivotField showAll="0"/>
    <pivotField axis="axisRow" showAll="0">
      <items count="7">
        <item h="1" m="1" x="3"/>
        <item h="1" m="1" x="4"/>
        <item h="1" m="1" x="5"/>
        <item h="1" x="1"/>
        <item x="2"/>
        <item h="1" x="0"/>
        <item t="default"/>
      </items>
    </pivotField>
    <pivotField numFmtId="44" showAll="0"/>
    <pivotField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x="9"/>
        <item h="1" m="1" x="12"/>
        <item h="1" x="11"/>
        <item t="default"/>
      </items>
    </pivotField>
    <pivotField numFmtId="2" showAll="0"/>
    <pivotField showAll="0">
      <items count="5">
        <item h="1" x="0"/>
        <item h="1" x="1"/>
        <item h="1" x="2"/>
        <item x="3"/>
        <item t="default"/>
      </items>
    </pivotField>
    <pivotField showAll="0">
      <items count="21">
        <item x="10"/>
        <item x="1"/>
        <item x="11"/>
        <item x="12"/>
        <item x="13"/>
        <item x="2"/>
        <item x="14"/>
        <item x="4"/>
        <item x="5"/>
        <item x="3"/>
        <item x="7"/>
        <item x="15"/>
        <item x="6"/>
        <item x="16"/>
        <item x="17"/>
        <item x="8"/>
        <item x="0"/>
        <item m="1" x="19"/>
        <item x="9"/>
        <item x="18"/>
        <item t="default"/>
      </items>
    </pivotField>
    <pivotField axis="axisRow" showAll="0">
      <items count="5">
        <item x="0"/>
        <item x="2"/>
        <item x="1"/>
        <item m="1" x="3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showAll="0"/>
  </pivotFields>
  <rowFields count="2">
    <field x="1"/>
    <field x="7"/>
  </rowFields>
  <rowItems count="3">
    <i>
      <x v="4"/>
    </i>
    <i r="1">
      <x v="1"/>
    </i>
    <i r="1">
      <x v="2"/>
    </i>
  </rowItems>
  <colItems count="1">
    <i/>
  </colItems>
  <dataFields count="1">
    <dataField name="Promedio de COSTE TOTAL" fld="11" subtotal="average" baseField="1" baseItem="0" numFmtId="164"/>
  </dataFields>
  <formats count="2">
    <format dxfId="371">
      <pivotArea outline="0" collapsedLevelsAreSubtotals="1" fieldPosition="0"/>
    </format>
    <format dxfId="349">
      <pivotArea collapsedLevelsAreSubtotals="1" fieldPosition="0">
        <references count="2">
          <reference field="1" count="0" selected="0"/>
          <reference field="7" count="1">
            <x v="0"/>
          </reference>
        </references>
      </pivotArea>
    </format>
  </formats>
  <chartFormats count="2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EDA1D6-039F-46D5-A0B0-6243F703CE39}" name="ALQUILER-RECUPERACIÓN" cacheId="165" dataOnRows="1" applyNumberFormats="0" applyBorderFormats="0" applyFontFormats="0" applyPatternFormats="0" applyAlignmentFormats="0" applyWidthHeightFormats="1" dataCaption="Valores" updatedVersion="8" minRefreshableVersion="3" itemPrintTitles="1" createdVersion="8" indent="127" showHeaders="0" outline="1" outlineData="1" multipleFieldFilters="0" chartFormat="25">
  <location ref="G22:I23" firstHeaderRow="0" firstDataRow="1" firstDataCol="1"/>
  <pivotFields count="16">
    <pivotField showAll="0"/>
    <pivotField axis="axisCol" compact="0" subtotalTop="0" showAll="0" defaultSubtotal="0">
      <items count="3">
        <item h="1" x="0"/>
        <item x="2"/>
        <item h="1" x="1"/>
      </items>
    </pivotField>
    <pivotField dataField="1" numFmtId="44" showAll="0"/>
    <pivotField showAll="0">
      <items count="10">
        <item h="1" x="7"/>
        <item h="1" x="6"/>
        <item x="4"/>
        <item h="1" x="2"/>
        <item h="1" x="1"/>
        <item h="1" x="0"/>
        <item h="1" x="3"/>
        <item h="1" x="5"/>
        <item h="1" x="8"/>
        <item t="default"/>
      </items>
    </pivotField>
    <pivotField numFmtId="2" showAll="0"/>
    <pivotField showAll="0">
      <items count="23">
        <item x="14"/>
        <item x="16"/>
        <item x="20"/>
        <item x="17"/>
        <item x="18"/>
        <item x="12"/>
        <item x="15"/>
        <item x="2"/>
        <item x="19"/>
        <item x="3"/>
        <item x="4"/>
        <item x="8"/>
        <item x="5"/>
        <item x="7"/>
        <item x="1"/>
        <item x="9"/>
        <item x="11"/>
        <item x="6"/>
        <item x="0"/>
        <item x="10"/>
        <item m="1" x="21"/>
        <item x="13"/>
        <item t="default"/>
      </items>
    </pivotField>
    <pivotField showAll="0">
      <items count="4">
        <item h="1" x="0"/>
        <item h="1" m="1"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numFmtId="44" showAll="0"/>
    <pivotField numFmtId="44" showAll="0"/>
    <pivotField numFmtId="44" showAll="0"/>
    <pivotField showAll="0"/>
    <pivotField showAll="0"/>
  </pivotFields>
  <rowItems count="1">
    <i/>
  </rowItems>
  <colFields count="1">
    <field x="1"/>
  </colFields>
  <colItems count="2">
    <i>
      <x v="1"/>
    </i>
    <i t="grand">
      <x/>
    </i>
  </colItems>
  <dataFields count="1">
    <dataField name="Promedio de COSTE" fld="2" subtotal="average" baseField="1" baseItem="0" numFmtId="44"/>
  </dataFields>
  <formats count="1">
    <format dxfId="372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29F32-3780-4A1C-8193-B47A1F5A5C61}" name="COMPR-COST-AVGINTE/EXT" cacheId="154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>
  <location ref="CA221:CD224" firstHeaderRow="0" firstDataRow="1" firstDataCol="1"/>
  <pivotFields count="15">
    <pivotField showAll="0"/>
    <pivotField axis="axisRow" showAll="0">
      <items count="7">
        <item h="1" m="1" x="3"/>
        <item h="1" m="1" x="4"/>
        <item h="1" m="1" x="5"/>
        <item h="1" x="1"/>
        <item x="2"/>
        <item h="1" x="0"/>
        <item t="default"/>
      </items>
    </pivotField>
    <pivotField numFmtId="44" showAll="0"/>
    <pivotField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x="9"/>
        <item h="1" m="1" x="12"/>
        <item h="1" x="11"/>
        <item t="default"/>
      </items>
    </pivotField>
    <pivotField numFmtId="2" showAll="0"/>
    <pivotField showAll="0">
      <items count="5">
        <item h="1" x="0"/>
        <item h="1" x="1"/>
        <item h="1" x="2"/>
        <item x="3"/>
        <item t="default"/>
      </items>
    </pivotField>
    <pivotField showAll="0">
      <items count="21">
        <item x="10"/>
        <item x="1"/>
        <item x="11"/>
        <item x="12"/>
        <item x="13"/>
        <item x="2"/>
        <item x="14"/>
        <item x="4"/>
        <item x="5"/>
        <item x="3"/>
        <item x="7"/>
        <item x="15"/>
        <item x="6"/>
        <item x="16"/>
        <item x="17"/>
        <item x="8"/>
        <item x="0"/>
        <item m="1" x="19"/>
        <item x="9"/>
        <item x="18"/>
        <item t="default"/>
      </items>
    </pivotField>
    <pivotField showAll="0">
      <items count="5">
        <item m="1" x="3"/>
        <item x="0"/>
        <item x="2"/>
        <item x="1"/>
        <item t="default"/>
      </items>
    </pivotField>
    <pivotField axis="axisRow" showAll="0">
      <items count="5">
        <item x="2"/>
        <item x="1"/>
        <item x="0"/>
        <item m="1" x="3"/>
        <item t="default"/>
      </items>
    </pivotField>
    <pivotField showAll="0"/>
    <pivotField showAll="0"/>
    <pivotField dataField="1" numFmtId="44" showAll="0"/>
    <pivotField dataField="1" numFmtId="44" showAll="0"/>
    <pivotField dataField="1" numFmtId="44" showAll="0"/>
    <pivotField showAll="0"/>
  </pivotFields>
  <rowFields count="2">
    <field x="1"/>
    <field x="8"/>
  </rowFields>
  <rowItems count="3">
    <i>
      <x v="4"/>
    </i>
    <i r="1">
      <x/>
    </i>
    <i r="1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STE TOTAL" fld="11" subtotal="average" baseField="1" baseItem="0" numFmtId="44"/>
    <dataField name="Promedio de COSTE/METRO" fld="12" subtotal="average" baseField="1" baseItem="0" numFmtId="44"/>
    <dataField name="Promedio de COSTE/HABITACION" fld="13" subtotal="average" baseField="1" baseItem="0" numFmtId="44"/>
  </dataFields>
  <formats count="1">
    <format dxfId="37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3A82C-8ACC-4E09-885B-241E9DC3CB79}" name="COMPRA-RECUPERACION" cacheId="154" dataOnRows="1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127" showHeaders="0" outline="1" outlineData="1" multipleFieldFilters="0" chartFormat="48">
  <location ref="CD19:CE21" firstHeaderRow="1" firstDataRow="1" firstDataCol="1"/>
  <pivotFields count="15">
    <pivotField showAll="0"/>
    <pivotField axis="axisRow" compact="0" showAll="0">
      <items count="7">
        <item h="1" m="1" x="5"/>
        <item h="1" m="1" x="4"/>
        <item h="1" m="1" x="3"/>
        <item h="1" x="1"/>
        <item x="2"/>
        <item h="1" x="0"/>
        <item t="default"/>
      </items>
    </pivotField>
    <pivotField dataField="1" numFmtId="44" showAll="0"/>
    <pivotField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x="9"/>
        <item h="1" m="1" x="12"/>
        <item h="1" x="11"/>
        <item t="default"/>
      </items>
    </pivotField>
    <pivotField numFmtId="2" showAll="0"/>
    <pivotField showAll="0">
      <items count="5">
        <item h="1" x="0"/>
        <item h="1" x="1"/>
        <item h="1" x="2"/>
        <item x="3"/>
        <item t="default"/>
      </items>
    </pivotField>
    <pivotField showAll="0">
      <items count="21">
        <item x="10"/>
        <item x="1"/>
        <item x="11"/>
        <item x="12"/>
        <item x="13"/>
        <item x="2"/>
        <item x="14"/>
        <item x="4"/>
        <item x="5"/>
        <item x="3"/>
        <item x="7"/>
        <item x="15"/>
        <item x="6"/>
        <item x="16"/>
        <item x="17"/>
        <item x="8"/>
        <item x="0"/>
        <item m="1" x="19"/>
        <item x="9"/>
        <item x="18"/>
        <item t="default"/>
      </items>
    </pivotField>
    <pivotField showAll="0">
      <items count="5">
        <item m="1" x="3"/>
        <item x="0"/>
        <item x="2"/>
        <item x="1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showAll="0"/>
    <pivotField showAll="0"/>
    <pivotField numFmtId="44" showAll="0"/>
    <pivotField numFmtId="44" showAll="0"/>
    <pivotField numFmtId="44" showAll="0"/>
    <pivotField showAll="0"/>
  </pivotFields>
  <rowFields count="1">
    <field x="1"/>
  </rowFields>
  <rowItems count="2">
    <i>
      <x v="4"/>
    </i>
    <i t="grand">
      <x/>
    </i>
  </rowItems>
  <colItems count="1">
    <i/>
  </colItems>
  <dataFields count="1">
    <dataField name="Promedio de COSTE" fld="2" subtotal="average" baseField="1" baseItem="0" numFmtId="44"/>
  </dataFields>
  <formats count="1">
    <format dxfId="374">
      <pivotArea outline="0" collapsedLevelsAreSubtotals="1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6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3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3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3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98687-A882-4352-A4DC-E130381725BA}" name="COMPRA-MEDIA-PISO" cacheId="154" dataPosition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chartFormat="20" rowHeaderCaption="Piso">
  <location ref="CC68:CD80" firstHeaderRow="1" firstDataRow="1" firstDataCol="1"/>
  <pivotFields count="15">
    <pivotField showAll="0"/>
    <pivotField multipleItemSelectionAllowed="1" showAll="0">
      <items count="7">
        <item h="1" m="1" x="3"/>
        <item h="1" m="1" x="5"/>
        <item h="1" m="1" x="4"/>
        <item h="1" x="1"/>
        <item h="1" x="0"/>
        <item x="2"/>
        <item t="default"/>
      </items>
    </pivotField>
    <pivotField numFmtId="44" showAll="0"/>
    <pivotField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x="9"/>
        <item h="1" m="1" x="12"/>
        <item h="1" x="11"/>
        <item t="default"/>
      </items>
    </pivotField>
    <pivotField numFmtId="2" showAll="0"/>
    <pivotField showAll="0">
      <items count="5">
        <item h="1" x="0"/>
        <item h="1" x="1"/>
        <item h="1" x="2"/>
        <item x="3"/>
        <item t="default"/>
      </items>
    </pivotField>
    <pivotField axis="axisRow" showAll="0">
      <items count="21">
        <item x="2"/>
        <item x="4"/>
        <item x="5"/>
        <item x="3"/>
        <item x="7"/>
        <item x="15"/>
        <item x="6"/>
        <item x="17"/>
        <item x="10"/>
        <item x="8"/>
        <item x="0"/>
        <item x="1"/>
        <item x="14"/>
        <item m="1" x="19"/>
        <item x="9"/>
        <item x="11"/>
        <item x="12"/>
        <item x="13"/>
        <item x="16"/>
        <item x="18"/>
        <item t="default"/>
      </items>
    </pivotField>
    <pivotField showAll="0">
      <items count="5">
        <item m="1" x="3"/>
        <item x="0"/>
        <item x="2"/>
        <item x="1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9"/>
    </i>
    <i>
      <x v="11"/>
    </i>
    <i>
      <x v="14"/>
    </i>
    <i>
      <x v="18"/>
    </i>
    <i t="grand">
      <x/>
    </i>
  </rowItems>
  <colItems count="1">
    <i/>
  </colItems>
  <dataFields count="1">
    <dataField name="Promedio de COSTE TOTAL" fld="11" subtotal="average" baseField="1" baseItem="0" numFmtId="44"/>
  </dataFields>
  <formats count="1">
    <format dxfId="375">
      <pivotArea collapsedLevelsAreSubtotals="1" fieldPosition="0">
        <references count="1">
          <reference field="6" count="0"/>
        </references>
      </pivotArea>
    </format>
  </format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7FC40-629F-40C5-860F-6991CFF33D85}" name="EVOLUTIVO-ALQUILER" cacheId="1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C347:G368" firstHeaderRow="1" firstDataRow="2" firstDataCol="1"/>
  <pivotFields count="11">
    <pivotField numFmtId="14" showAll="0">
      <items count="2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showAll="0"/>
    <pivotField dataField="1" numFmtId="44"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ascending">
      <items count="22">
        <item sd="0" x="0"/>
        <item sd="0" x="2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t="default"/>
      </items>
    </pivotField>
  </pivotFields>
  <rowFields count="1">
    <field x="10"/>
  </rowFields>
  <rowItems count="2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Promedio de PRECIO M2" fld="2" subtotal="average" baseField="9" baseItem="0" numFmtId="44"/>
  </dataFields>
  <chartFormats count="9"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48B5E-B2F8-4EF3-9BE1-65C58E00127B}" name="TablaDinámica2" cacheId="16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>
  <location ref="AM244:AQ249" firstHeaderRow="1" firstDataRow="2" firstDataCol="1"/>
  <pivotFields count="16">
    <pivotField dataField="1" showAll="0"/>
    <pivotField axis="axisRow" showAll="0">
      <items count="4">
        <item x="0"/>
        <item x="2"/>
        <item x="1"/>
        <item t="default"/>
      </items>
    </pivotField>
    <pivotField numFmtId="44" showAll="0"/>
    <pivotField showAll="0">
      <items count="10">
        <item h="1" x="7"/>
        <item h="1" x="6"/>
        <item x="4"/>
        <item h="1" x="2"/>
        <item h="1" x="1"/>
        <item h="1" x="0"/>
        <item h="1" x="3"/>
        <item h="1" x="5"/>
        <item h="1" x="8"/>
        <item t="default"/>
      </items>
    </pivotField>
    <pivotField numFmtId="2" showAll="0"/>
    <pivotField showAll="0">
      <items count="23">
        <item x="14"/>
        <item x="16"/>
        <item x="20"/>
        <item x="17"/>
        <item x="18"/>
        <item x="12"/>
        <item x="15"/>
        <item x="2"/>
        <item x="19"/>
        <item x="3"/>
        <item x="4"/>
        <item x="8"/>
        <item x="5"/>
        <item x="7"/>
        <item x="1"/>
        <item x="9"/>
        <item x="11"/>
        <item x="6"/>
        <item x="0"/>
        <item x="10"/>
        <item m="1" x="21"/>
        <item x="13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numFmtId="44" showAll="0"/>
    <pivotField numFmtId="44" showAll="0"/>
    <pivotField numFmtId="44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uenta de TITULO" fld="0" subtotal="count" baseField="0" baseItem="0"/>
  </dataFields>
  <formats count="1">
    <format dxfId="346">
      <pivotArea collapsedLevelsAreSubtotals="1" fieldPosition="0">
        <references count="1">
          <reference field="1" count="0"/>
        </references>
      </pivotArea>
    </format>
  </formats>
  <chartFormats count="7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C9D32-64FE-4CA6-B1F0-88A7A35263D5}" name="ALQ-MEDIA-HABIT-COS/HABIT" cacheId="165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46">
  <location ref="D134:E136" firstHeaderRow="1" firstDataRow="1" firstDataCol="1"/>
  <pivotFields count="16">
    <pivotField showAll="0"/>
    <pivotField showAll="0">
      <items count="4">
        <item h="1" x="1"/>
        <item h="1" x="0"/>
        <item x="2"/>
        <item t="default"/>
      </items>
    </pivotField>
    <pivotField numFmtId="44" showAll="0"/>
    <pivotField axis="axisRow" showAll="0">
      <items count="10">
        <item h="1" x="7"/>
        <item h="1" x="6"/>
        <item x="4"/>
        <item h="1" x="2"/>
        <item h="1" x="1"/>
        <item h="1" x="5"/>
        <item h="1" x="3"/>
        <item h="1" x="0"/>
        <item h="1" x="8"/>
        <item t="default"/>
      </items>
    </pivotField>
    <pivotField numFmtId="2" showAll="0"/>
    <pivotField showAll="0">
      <items count="23">
        <item x="14"/>
        <item x="16"/>
        <item x="20"/>
        <item x="17"/>
        <item x="18"/>
        <item x="12"/>
        <item x="15"/>
        <item x="2"/>
        <item x="19"/>
        <item x="3"/>
        <item x="4"/>
        <item x="8"/>
        <item x="5"/>
        <item x="7"/>
        <item x="1"/>
        <item x="9"/>
        <item x="11"/>
        <item x="6"/>
        <item x="0"/>
        <item x="10"/>
        <item m="1" x="21"/>
        <item x="13"/>
        <item t="default"/>
      </items>
    </pivotField>
    <pivotField showAll="0">
      <items count="4">
        <item h="1" x="0"/>
        <item h="1" m="1"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numFmtId="44" showAll="0"/>
    <pivotField numFmtId="44" showAll="0"/>
    <pivotField dataField="1" numFmtId="44" showAll="0"/>
    <pivotField showAll="0"/>
    <pivotField showAll="0"/>
  </pivotFields>
  <rowFields count="1">
    <field x="3"/>
  </rowFields>
  <rowItems count="2">
    <i>
      <x v="2"/>
    </i>
    <i t="grand">
      <x/>
    </i>
  </rowItems>
  <colItems count="1">
    <i/>
  </colItems>
  <dataFields count="1">
    <dataField name="Promedio de COSTE HABITACION" fld="13" subtotal="average" baseField="1" baseItem="0" numFmtId="44"/>
  </dataFields>
  <chartFormats count="4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F7DE2-3CF1-4343-A4AD-A161E090D36F}" name="COMPRA-MEDIA-HABI-COS/HABI" cacheId="15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49">
  <location ref="CN138:CO140" firstHeaderRow="1" firstDataRow="1" firstDataCol="1"/>
  <pivotFields count="15">
    <pivotField showAll="0"/>
    <pivotField showAll="0">
      <items count="7">
        <item h="1" m="1" x="3"/>
        <item h="1" m="1" x="5"/>
        <item h="1" m="1" x="4"/>
        <item h="1" x="1"/>
        <item h="1" x="0"/>
        <item x="2"/>
        <item t="default"/>
      </items>
    </pivotField>
    <pivotField numFmtId="44" showAll="0"/>
    <pivotField axis="axisRow"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m="1" x="12"/>
        <item h="1" x="9"/>
        <item h="1" x="11"/>
        <item t="default"/>
      </items>
    </pivotField>
    <pivotField numFmtId="2" showAll="0"/>
    <pivotField showAll="0">
      <items count="5">
        <item h="1" x="0"/>
        <item h="1" x="1"/>
        <item h="1" x="2"/>
        <item x="3"/>
        <item t="default"/>
      </items>
    </pivotField>
    <pivotField showAll="0">
      <items count="21">
        <item x="10"/>
        <item x="1"/>
        <item x="11"/>
        <item x="12"/>
        <item x="13"/>
        <item x="2"/>
        <item x="14"/>
        <item x="4"/>
        <item x="5"/>
        <item x="3"/>
        <item x="7"/>
        <item x="15"/>
        <item x="6"/>
        <item x="16"/>
        <item x="17"/>
        <item x="8"/>
        <item x="0"/>
        <item m="1" x="19"/>
        <item x="9"/>
        <item x="18"/>
        <item t="default"/>
      </items>
    </pivotField>
    <pivotField showAll="0">
      <items count="5">
        <item m="1" x="3"/>
        <item x="0"/>
        <item x="2"/>
        <item x="1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  <pivotField showAll="0"/>
  </pivotFields>
  <rowFields count="1">
    <field x="3"/>
  </rowFields>
  <rowItems count="2">
    <i>
      <x v="2"/>
    </i>
    <i t="grand">
      <x/>
    </i>
  </rowItems>
  <colItems count="1">
    <i/>
  </colItems>
  <dataFields count="1">
    <dataField name="Promedio de COSTE/HABITACION" fld="13" subtotal="average" baseField="3" baseItem="0" numFmtId="44"/>
  </dataFields>
  <formats count="1">
    <format dxfId="376">
      <pivotArea collapsedLevelsAreSubtotals="1" fieldPosition="0">
        <references count="1">
          <reference field="3" count="0"/>
        </references>
      </pivotArea>
    </format>
  </formats>
  <chartFormats count="1">
    <chartFormat chart="4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78C6F-9A5B-41AD-BFBB-CF1A9929394E}" name="ALQ-MEDIA-PISO -COS/HABIT" cacheId="165" dataPosition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chartFormat="10">
  <location ref="A134:B142" firstHeaderRow="1" firstDataRow="1" firstDataCol="1"/>
  <pivotFields count="16">
    <pivotField showAll="0"/>
    <pivotField multipleItemSelectionAllowed="1" showAll="0">
      <items count="4">
        <item h="1" x="1"/>
        <item h="1" x="0"/>
        <item x="2"/>
        <item t="default"/>
      </items>
    </pivotField>
    <pivotField numFmtId="44" showAll="0"/>
    <pivotField showAll="0">
      <items count="10">
        <item h="1" x="7"/>
        <item h="1" x="6"/>
        <item x="4"/>
        <item h="1" x="2"/>
        <item h="1" x="1"/>
        <item h="1" x="0"/>
        <item h="1" x="3"/>
        <item h="1" x="5"/>
        <item h="1" x="8"/>
        <item t="default"/>
      </items>
    </pivotField>
    <pivotField numFmtId="2" showAll="0"/>
    <pivotField axis="axisRow" showAll="0">
      <items count="23">
        <item x="2"/>
        <item x="3"/>
        <item x="4"/>
        <item x="8"/>
        <item x="5"/>
        <item x="7"/>
        <item x="1"/>
        <item x="9"/>
        <item x="11"/>
        <item x="14"/>
        <item x="6"/>
        <item x="0"/>
        <item m="1" x="21"/>
        <item x="10"/>
        <item x="15"/>
        <item x="16"/>
        <item x="20"/>
        <item x="17"/>
        <item x="18"/>
        <item x="12"/>
        <item x="19"/>
        <item x="13"/>
        <item t="default"/>
      </items>
    </pivotField>
    <pivotField showAll="0">
      <items count="4">
        <item h="1" x="0"/>
        <item h="1" m="1"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numFmtId="44" showAll="0"/>
    <pivotField numFmtId="44" showAll="0"/>
    <pivotField dataField="1" numFmtId="44"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10"/>
    </i>
    <i t="grand">
      <x/>
    </i>
  </rowItems>
  <colItems count="1">
    <i/>
  </colItems>
  <dataFields count="1">
    <dataField name="Promedio de COSTE HABITACION" fld="13" subtotal="average" baseField="1" baseItem="0" numFmtId="44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6ACC1-3468-495F-86F5-99602A5EE2D7}" name="TABLAS_ALQ_MED_MIN_MAX2" cacheId="165" dataOnRows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48">
  <location ref="A34:E36" firstHeaderRow="1" firstDataRow="2" firstDataCol="1"/>
  <pivotFields count="16">
    <pivotField showAll="0"/>
    <pivotField axis="axisCol" showAll="0">
      <items count="4">
        <item x="0"/>
        <item x="2"/>
        <item x="1"/>
        <item t="default"/>
      </items>
    </pivotField>
    <pivotField numFmtId="44" showAll="0"/>
    <pivotField showAll="0">
      <items count="10">
        <item h="1" x="7"/>
        <item h="1" x="6"/>
        <item x="4"/>
        <item h="1" x="2"/>
        <item h="1" x="1"/>
        <item h="1" x="0"/>
        <item h="1" x="3"/>
        <item h="1" x="5"/>
        <item h="1" x="8"/>
        <item t="default"/>
      </items>
    </pivotField>
    <pivotField numFmtId="2" showAll="0"/>
    <pivotField showAll="0">
      <items count="23">
        <item x="14"/>
        <item x="16"/>
        <item x="20"/>
        <item x="17"/>
        <item x="18"/>
        <item x="12"/>
        <item x="15"/>
        <item x="2"/>
        <item x="19"/>
        <item x="3"/>
        <item x="4"/>
        <item x="8"/>
        <item x="5"/>
        <item x="7"/>
        <item x="1"/>
        <item x="9"/>
        <item x="11"/>
        <item x="6"/>
        <item x="0"/>
        <item x="10"/>
        <item m="1" x="21"/>
        <item x="13"/>
        <item t="default"/>
      </items>
    </pivotField>
    <pivotField showAll="0">
      <items count="4">
        <item h="1" x="0"/>
        <item h="1" m="1"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dataField="1" numFmtId="44" showAll="0"/>
    <pivotField numFmtId="44" showAll="0"/>
    <pivotField numFmtId="44" showAll="0"/>
    <pivotField showAll="0"/>
    <pivotField showAll="0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Promedio de COSTE TOTAL" fld="11" subtotal="average" baseField="1" baseItem="0" numFmtId="44"/>
  </dataFields>
  <formats count="1">
    <format dxfId="377">
      <pivotArea outline="0" collapsedLevelsAreSubtotals="1" fieldPosition="0"/>
    </format>
  </formats>
  <chartFormats count="2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7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7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7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8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6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6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6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4D12E-D03D-423C-B869-F047D766962C}" name="ALQ-MEDIA-HABI -COS/METRO" cacheId="165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7">
  <location ref="D103:E108" firstHeaderRow="1" firstDataRow="1" firstDataCol="1"/>
  <pivotFields count="16">
    <pivotField showAll="0"/>
    <pivotField showAll="0">
      <items count="4">
        <item h="1" x="1"/>
        <item h="1" x="0"/>
        <item x="2"/>
        <item t="default"/>
      </items>
    </pivotField>
    <pivotField numFmtId="44" showAll="0"/>
    <pivotField axis="axisRow" showAll="0">
      <items count="10">
        <item x="7"/>
        <item x="6"/>
        <item x="4"/>
        <item x="2"/>
        <item x="1"/>
        <item x="5"/>
        <item x="3"/>
        <item x="0"/>
        <item x="8"/>
        <item t="default"/>
      </items>
    </pivotField>
    <pivotField numFmtId="2" showAll="0"/>
    <pivotField showAll="0">
      <items count="23">
        <item x="14"/>
        <item x="16"/>
        <item x="20"/>
        <item x="17"/>
        <item x="18"/>
        <item x="12"/>
        <item x="15"/>
        <item x="2"/>
        <item x="19"/>
        <item x="3"/>
        <item x="4"/>
        <item x="8"/>
        <item x="5"/>
        <item x="7"/>
        <item x="1"/>
        <item x="9"/>
        <item x="11"/>
        <item x="6"/>
        <item x="0"/>
        <item x="10"/>
        <item m="1" x="21"/>
        <item x="13"/>
        <item t="default"/>
      </items>
    </pivotField>
    <pivotField showAll="0">
      <items count="4">
        <item h="1" x="0"/>
        <item h="1" m="1"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numFmtId="44" showAll="0"/>
    <pivotField dataField="1" numFmtId="44" showAll="0"/>
    <pivotField numFmtId="44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COSTE/METRO" fld="12" subtotal="average" baseField="1" baseItem="0" numFmtId="44"/>
  </dataFields>
  <formats count="1">
    <format dxfId="348">
      <pivotArea collapsedLevelsAreSubtotals="1" fieldPosition="0">
        <references count="1">
          <reference field="3" count="5">
            <x v="0"/>
            <x v="1"/>
            <x v="2"/>
            <x v="3"/>
            <x v="4"/>
          </reference>
        </references>
      </pivotArea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C90C4-C147-4669-96E6-94416966B503}" name="COMPRA-MEDIA-ASCENSOR-COS/METRO" cacheId="154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7">
  <location ref="CX114:CY117" firstHeaderRow="1" firstDataRow="1" firstDataCol="1"/>
  <pivotFields count="15">
    <pivotField showAll="0"/>
    <pivotField axis="axisRow" showAll="0">
      <items count="7">
        <item h="1" m="1" x="3"/>
        <item h="1" m="1" x="4"/>
        <item h="1" m="1" x="5"/>
        <item h="1" x="1"/>
        <item x="2"/>
        <item h="1" x="0"/>
        <item t="default"/>
      </items>
    </pivotField>
    <pivotField numFmtId="44" showAll="0"/>
    <pivotField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x="9"/>
        <item h="1" m="1" x="12"/>
        <item h="1" x="11"/>
        <item t="default"/>
      </items>
    </pivotField>
    <pivotField numFmtId="2" showAll="0"/>
    <pivotField showAll="0">
      <items count="5">
        <item h="1" x="0"/>
        <item h="1" x="1"/>
        <item h="1" x="2"/>
        <item x="3"/>
        <item t="default"/>
      </items>
    </pivotField>
    <pivotField showAll="0">
      <items count="21">
        <item x="10"/>
        <item x="1"/>
        <item x="11"/>
        <item x="12"/>
        <item x="13"/>
        <item x="2"/>
        <item x="14"/>
        <item x="4"/>
        <item x="5"/>
        <item x="3"/>
        <item x="7"/>
        <item x="15"/>
        <item x="6"/>
        <item x="16"/>
        <item x="17"/>
        <item x="8"/>
        <item x="0"/>
        <item m="1" x="19"/>
        <item x="9"/>
        <item x="18"/>
        <item t="default"/>
      </items>
    </pivotField>
    <pivotField axis="axisRow" showAll="0">
      <items count="5">
        <item x="0"/>
        <item x="2"/>
        <item x="1"/>
        <item m="1" x="3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showAll="0"/>
    <pivotField showAll="0"/>
    <pivotField numFmtId="44" showAll="0"/>
    <pivotField dataField="1" numFmtId="44" showAll="0"/>
    <pivotField numFmtId="44" showAll="0"/>
    <pivotField showAll="0"/>
  </pivotFields>
  <rowFields count="2">
    <field x="1"/>
    <field x="7"/>
  </rowFields>
  <rowItems count="3">
    <i>
      <x v="4"/>
    </i>
    <i r="1">
      <x v="1"/>
    </i>
    <i r="1">
      <x v="2"/>
    </i>
  </rowItems>
  <colItems count="1">
    <i/>
  </colItems>
  <dataFields count="1">
    <dataField name="Promedio de COSTE/METRO" fld="12" subtotal="average" baseField="1" baseItem="0" numFmtId="164"/>
  </dataFields>
  <formats count="1">
    <format dxfId="378">
      <pivotArea outline="0" collapsedLevelsAreSubtotals="1" fieldPosition="0"/>
    </format>
  </formats>
  <chartFormats count="2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C20E5-CFA9-4B8C-A674-867C1AD88471}" name="TABLAS_COMPRA_MED_MIN_MAX2" cacheId="154" dataOnRows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23">
  <location ref="CA31:CE33" firstHeaderRow="1" firstDataRow="2" firstDataCol="1"/>
  <pivotFields count="15">
    <pivotField showAll="0"/>
    <pivotField axis="axisCol" showAll="0" sortType="descending">
      <items count="7">
        <item m="1" x="3"/>
        <item m="1" x="5"/>
        <item m="1" x="4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x="9"/>
        <item h="1" m="1" x="12"/>
        <item h="1" x="11"/>
        <item t="default"/>
      </items>
    </pivotField>
    <pivotField numFmtId="2" showAll="0"/>
    <pivotField showAll="0">
      <items count="5">
        <item h="1" x="0"/>
        <item h="1" x="1"/>
        <item h="1" x="2"/>
        <item x="3"/>
        <item t="default"/>
      </items>
    </pivotField>
    <pivotField showAll="0">
      <items count="21">
        <item x="10"/>
        <item x="1"/>
        <item x="11"/>
        <item x="12"/>
        <item x="13"/>
        <item x="2"/>
        <item x="14"/>
        <item x="4"/>
        <item x="5"/>
        <item x="3"/>
        <item x="7"/>
        <item x="15"/>
        <item x="6"/>
        <item x="16"/>
        <item x="17"/>
        <item x="8"/>
        <item x="0"/>
        <item m="1" x="19"/>
        <item x="9"/>
        <item x="18"/>
        <item t="default"/>
      </items>
    </pivotField>
    <pivotField showAll="0">
      <items count="5">
        <item m="1" x="3"/>
        <item x="0"/>
        <item x="2"/>
        <item x="1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showAll="0"/>
  </pivotFields>
  <rowItems count="1">
    <i/>
  </rowItems>
  <colFields count="1">
    <field x="1"/>
  </colFields>
  <colItems count="4">
    <i>
      <x v="5"/>
    </i>
    <i>
      <x v="4"/>
    </i>
    <i>
      <x v="3"/>
    </i>
    <i t="grand">
      <x/>
    </i>
  </colItems>
  <dataFields count="1">
    <dataField name="Promedio de COSTE TOTAL" fld="11" subtotal="average" baseField="1" baseItem="0" numFmtId="44"/>
  </dataFields>
  <formats count="1">
    <format dxfId="379">
      <pivotArea outline="0" collapsedLevelsAreSubtotals="1" fieldPosition="0"/>
    </format>
  </formats>
  <chartFormats count="3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2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2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2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04BB3E-399A-41E2-9978-98A265D7E9C9}" name="TablaDinámica42" cacheId="154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 chartFormat="7">
  <location ref="CA301:CB304" firstHeaderRow="1" firstDataRow="1" firstDataCol="1"/>
  <pivotFields count="15">
    <pivotField dataField="1" showAll="0"/>
    <pivotField axis="axisRow" showAll="0">
      <items count="7">
        <item h="1" m="1" x="3"/>
        <item h="1" m="1" x="4"/>
        <item h="1" m="1" x="5"/>
        <item h="1" x="1"/>
        <item x="2"/>
        <item h="1" x="0"/>
        <item t="default"/>
      </items>
    </pivotField>
    <pivotField numFmtId="44" showAll="0"/>
    <pivotField axis="axisRow"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m="1" x="12"/>
        <item h="1" x="9"/>
        <item h="1" x="11"/>
        <item t="default"/>
      </items>
    </pivotField>
    <pivotField numFmtId="2" showAll="0"/>
    <pivotField showAll="0">
      <items count="5">
        <item h="1" x="0"/>
        <item h="1" x="1"/>
        <item h="1" x="2"/>
        <item x="3"/>
        <item t="default"/>
      </items>
    </pivotField>
    <pivotField showAll="0">
      <items count="21">
        <item x="10"/>
        <item x="1"/>
        <item x="11"/>
        <item x="12"/>
        <item x="13"/>
        <item x="2"/>
        <item x="14"/>
        <item x="4"/>
        <item x="5"/>
        <item x="3"/>
        <item x="7"/>
        <item x="15"/>
        <item x="6"/>
        <item x="16"/>
        <item x="17"/>
        <item x="8"/>
        <item x="0"/>
        <item m="1" x="19"/>
        <item x="9"/>
        <item x="18"/>
        <item t="default"/>
      </items>
    </pivotField>
    <pivotField showAll="0">
      <items count="5">
        <item m="1" x="3"/>
        <item x="0"/>
        <item x="2"/>
        <item x="1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showAll="0"/>
    <pivotField showAll="0"/>
    <pivotField numFmtId="44" showAll="0"/>
    <pivotField numFmtId="44" showAll="0"/>
    <pivotField numFmtId="44" showAll="0"/>
    <pivotField showAll="0"/>
  </pivotFields>
  <rowFields count="2">
    <field x="1"/>
    <field x="3"/>
  </rowFields>
  <rowItems count="3">
    <i>
      <x v="4"/>
    </i>
    <i r="1">
      <x v="2"/>
    </i>
    <i t="grand">
      <x/>
    </i>
  </rowItems>
  <colItems count="1">
    <i/>
  </colItems>
  <dataFields count="1">
    <dataField name="Cuenta de TITUL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77A9D-F7FF-4FC0-82A8-BBCF8CFB2D71}" name="COM-COSTES-AVG-PISO" cacheId="154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3">
  <location ref="CM175:CO188" firstHeaderRow="0" firstDataRow="1" firstDataCol="1"/>
  <pivotFields count="15">
    <pivotField showAll="0"/>
    <pivotField axis="axisRow" showAll="0">
      <items count="7">
        <item h="1" m="1" x="3"/>
        <item h="1" m="1" x="4"/>
        <item h="1" m="1" x="5"/>
        <item h="1" x="1"/>
        <item x="2"/>
        <item h="1" x="0"/>
        <item t="default"/>
      </items>
    </pivotField>
    <pivotField numFmtId="44" showAll="0"/>
    <pivotField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x="9"/>
        <item h="1" m="1" x="12"/>
        <item h="1" x="11"/>
        <item t="default"/>
      </items>
    </pivotField>
    <pivotField numFmtId="2" showAll="0"/>
    <pivotField showAll="0"/>
    <pivotField axis="axisRow" showAll="0">
      <items count="21">
        <item x="10"/>
        <item x="2"/>
        <item x="4"/>
        <item x="5"/>
        <item x="3"/>
        <item x="7"/>
        <item x="15"/>
        <item x="6"/>
        <item x="17"/>
        <item x="8"/>
        <item x="0"/>
        <item x="1"/>
        <item x="14"/>
        <item m="1" x="19"/>
        <item x="9"/>
        <item x="11"/>
        <item x="12"/>
        <item x="13"/>
        <item x="16"/>
        <item x="18"/>
        <item t="default"/>
      </items>
    </pivotField>
    <pivotField showAll="0">
      <items count="5">
        <item m="1" x="3"/>
        <item x="0"/>
        <item x="2"/>
        <item x="1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dataField="1" numFmtId="44" showAll="0"/>
    <pivotField showAll="0"/>
  </pivotFields>
  <rowFields count="2">
    <field x="1"/>
    <field x="6"/>
  </rowFields>
  <rowItems count="13"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4"/>
    </i>
    <i r="1">
      <x v="18"/>
    </i>
  </rowItems>
  <colFields count="1">
    <field x="-2"/>
  </colFields>
  <colItems count="2">
    <i>
      <x/>
    </i>
    <i i="1">
      <x v="1"/>
    </i>
  </colItems>
  <dataFields count="2">
    <dataField name="Promedio de COSTE TOTAL" fld="11" subtotal="average" baseField="1" baseItem="0" numFmtId="44"/>
    <dataField name="Promedio de COSTE/HABITACION" fld="13" subtotal="average" baseField="1" baseItem="0" numFmtId="44"/>
  </dataFields>
  <formats count="1">
    <format dxfId="38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7209B-5953-41F8-A089-77BCC42AB1FA}" name="COM-PRECIO-GARAJES" cacheId="154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1">
  <location ref="DC302:DF306" firstHeaderRow="1" firstDataRow="2" firstDataCol="1"/>
  <pivotFields count="15">
    <pivotField showAll="0"/>
    <pivotField axis="axisRow" showAll="0">
      <items count="7">
        <item m="1" x="3"/>
        <item m="1" x="4"/>
        <item m="1" x="5"/>
        <item x="0"/>
        <item x="2"/>
        <item x="1"/>
        <item t="default"/>
      </items>
    </pivotField>
    <pivotField numFmtId="44" showAll="0"/>
    <pivotField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x="9"/>
        <item h="1" m="1" x="12"/>
        <item h="1" x="11"/>
        <item t="default"/>
      </items>
    </pivotField>
    <pivotField numFmtId="2" showAll="0"/>
    <pivotField showAll="0"/>
    <pivotField showAll="0">
      <items count="21">
        <item x="10"/>
        <item x="1"/>
        <item x="11"/>
        <item x="12"/>
        <item x="13"/>
        <item x="2"/>
        <item x="14"/>
        <item x="4"/>
        <item x="5"/>
        <item x="3"/>
        <item x="7"/>
        <item x="15"/>
        <item x="6"/>
        <item x="16"/>
        <item x="17"/>
        <item x="8"/>
        <item x="0"/>
        <item m="1" x="19"/>
        <item x="9"/>
        <item x="18"/>
        <item t="default"/>
      </items>
    </pivotField>
    <pivotField showAll="0">
      <items count="5">
        <item m="1" x="3"/>
        <item x="0"/>
        <item x="2"/>
        <item x="1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44" showAll="0"/>
    <pivotField numFmtId="44" showAll="0"/>
    <pivotField numFmtId="44" showAll="0"/>
    <pivotField showAll="0"/>
  </pivotFields>
  <rowFields count="1">
    <field x="1"/>
  </rowFields>
  <rowItems count="3">
    <i>
      <x v="3"/>
    </i>
    <i>
      <x v="4"/>
    </i>
    <i>
      <x v="5"/>
    </i>
  </rowItems>
  <colFields count="1">
    <field x="9"/>
  </colFields>
  <colItems count="3">
    <i>
      <x/>
    </i>
    <i>
      <x v="1"/>
    </i>
    <i>
      <x v="2"/>
    </i>
  </colItems>
  <dataFields count="1">
    <dataField name="Promedio de COSTE TOTAL" fld="11" subtotal="average" baseField="1" baseItem="3" numFmtId="164"/>
  </dataFields>
  <formats count="1">
    <format dxfId="351">
      <pivotArea outline="0" collapsedLevelsAreSubtotals="1" fieldPosition="0"/>
    </format>
  </formats>
  <chartFormats count="15">
    <chartFormat chart="10" format="24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10" format="25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10" format="26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9E5C3-B4E1-467A-ADB0-FA1A0C33C94D}" name="ALQ-COSTES-AVG-HABIT" cacheId="165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">
  <location ref="AO181:AR183" firstHeaderRow="0" firstDataRow="1" firstDataCol="1"/>
  <pivotFields count="16">
    <pivotField showAll="0"/>
    <pivotField axis="axisRow" showAll="0">
      <items count="4">
        <item h="1" x="1"/>
        <item h="1" x="0"/>
        <item x="2"/>
        <item t="default"/>
      </items>
    </pivotField>
    <pivotField numFmtId="44" showAll="0"/>
    <pivotField axis="axisRow" showAll="0">
      <items count="10">
        <item h="1" x="7"/>
        <item h="1" x="6"/>
        <item x="4"/>
        <item h="1" x="2"/>
        <item h="1" x="1"/>
        <item h="1" x="5"/>
        <item h="1" x="3"/>
        <item h="1" x="0"/>
        <item h="1" x="8"/>
        <item t="default"/>
      </items>
    </pivotField>
    <pivotField numFmtId="2" showAll="0"/>
    <pivotField showAll="0">
      <items count="23">
        <item x="14"/>
        <item x="16"/>
        <item x="20"/>
        <item x="17"/>
        <item x="18"/>
        <item x="12"/>
        <item x="15"/>
        <item x="2"/>
        <item x="19"/>
        <item x="3"/>
        <item x="4"/>
        <item x="8"/>
        <item x="5"/>
        <item x="7"/>
        <item x="1"/>
        <item x="9"/>
        <item x="11"/>
        <item x="6"/>
        <item x="0"/>
        <item x="10"/>
        <item m="1" x="21"/>
        <item x="13"/>
        <item t="default"/>
      </items>
    </pivotField>
    <pivotField showAll="0">
      <items count="4">
        <item h="1" x="0"/>
        <item h="1" m="1"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dataField="1" numFmtId="44" showAll="0"/>
    <pivotField dataField="1" numFmtId="44" showAll="0"/>
    <pivotField dataField="1" numFmtId="44" showAll="0"/>
    <pivotField showAll="0"/>
    <pivotField showAll="0"/>
  </pivotFields>
  <rowFields count="2">
    <field x="1"/>
    <field x="3"/>
  </rowFields>
  <rowItems count="2">
    <i>
      <x v="2"/>
    </i>
    <i r="1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STE TOTAL" fld="11" subtotal="average" baseField="1" baseItem="0" numFmtId="44"/>
    <dataField name="Promedio de COSTE/METRO" fld="12" subtotal="average" baseField="1" baseItem="0" numFmtId="44"/>
    <dataField name="Promedio de COSTE HABITACION" fld="13" subtotal="average" baseField="1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64133-80A3-4EB5-8F43-46B8C2294DAA}" name="ALQ-CUNETA ASCENSORES" cacheId="165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 chartFormat="13">
  <location ref="G271:I274" firstHeaderRow="1" firstDataRow="2" firstDataCol="1"/>
  <pivotFields count="16">
    <pivotField dataField="1" showAll="0"/>
    <pivotField axis="axisRow" showAll="0">
      <items count="4">
        <item h="1" x="1"/>
        <item h="1" x="0"/>
        <item x="2"/>
        <item t="default"/>
      </items>
    </pivotField>
    <pivotField numFmtId="44" showAll="0"/>
    <pivotField showAll="0">
      <items count="10">
        <item h="1" x="7"/>
        <item h="1" x="6"/>
        <item x="4"/>
        <item h="1" x="2"/>
        <item h="1" x="1"/>
        <item h="1" x="0"/>
        <item h="1" x="3"/>
        <item h="1" x="5"/>
        <item h="1" x="8"/>
        <item t="default"/>
      </items>
    </pivotField>
    <pivotField numFmtId="2" showAll="0"/>
    <pivotField showAll="0">
      <items count="23">
        <item x="14"/>
        <item x="16"/>
        <item x="20"/>
        <item x="17"/>
        <item x="18"/>
        <item x="12"/>
        <item x="15"/>
        <item x="2"/>
        <item x="19"/>
        <item x="3"/>
        <item x="4"/>
        <item x="8"/>
        <item x="5"/>
        <item x="7"/>
        <item x="1"/>
        <item x="9"/>
        <item x="11"/>
        <item x="6"/>
        <item x="0"/>
        <item x="10"/>
        <item m="1" x="21"/>
        <item x="13"/>
        <item t="default"/>
      </items>
    </pivotField>
    <pivotField showAll="0">
      <items count="4">
        <item h="1" x="0"/>
        <item h="1" m="1" x="2"/>
        <item x="1"/>
        <item t="default"/>
      </items>
    </pivotField>
    <pivotField axis="axisCol" multipleItemSelectionAllowed="1"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numFmtId="44" showAll="0"/>
    <pivotField numFmtId="44" showAll="0"/>
    <pivotField numFmtId="44" showAll="0"/>
    <pivotField showAll="0"/>
    <pivotField showAll="0"/>
  </pivotFields>
  <rowFields count="1">
    <field x="1"/>
  </rowFields>
  <rowItems count="2">
    <i>
      <x v="2"/>
    </i>
    <i t="grand">
      <x/>
    </i>
  </rowItems>
  <colFields count="1">
    <field x="7"/>
  </colFields>
  <colItems count="2">
    <i>
      <x v="1"/>
    </i>
    <i>
      <x v="2"/>
    </i>
  </colItems>
  <dataFields count="1">
    <dataField name="Cuenta de TITULO" fld="0" subtotal="count" baseField="0" baseItem="0"/>
  </dataFields>
  <chartFormats count="20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1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1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9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1"/>
          </reference>
        </references>
      </pivotArea>
    </chartFormat>
    <chartFormat chart="9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1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9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9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1274F-B675-4581-8D31-A98A1BFF725D}" name="ALQ-MEDIA-PISO" cacheId="165" dataPosition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chartFormat="17">
  <location ref="A71:B79" firstHeaderRow="1" firstDataRow="1" firstDataCol="1"/>
  <pivotFields count="16">
    <pivotField showAll="0"/>
    <pivotField multipleItemSelectionAllowed="1" showAll="0">
      <items count="4">
        <item h="1" x="1"/>
        <item h="1" x="0"/>
        <item x="2"/>
        <item t="default"/>
      </items>
    </pivotField>
    <pivotField numFmtId="44" showAll="0"/>
    <pivotField showAll="0">
      <items count="10">
        <item h="1" x="7"/>
        <item h="1" x="6"/>
        <item x="4"/>
        <item h="1" x="2"/>
        <item h="1" x="1"/>
        <item h="1" x="0"/>
        <item h="1" x="3"/>
        <item h="1" x="5"/>
        <item h="1" x="8"/>
        <item t="default"/>
      </items>
    </pivotField>
    <pivotField numFmtId="2" showAll="0"/>
    <pivotField axis="axisRow" showAll="0">
      <items count="23">
        <item x="2"/>
        <item x="3"/>
        <item x="4"/>
        <item x="8"/>
        <item x="5"/>
        <item x="7"/>
        <item x="1"/>
        <item x="9"/>
        <item x="11"/>
        <item x="14"/>
        <item x="6"/>
        <item x="0"/>
        <item m="1" x="21"/>
        <item x="10"/>
        <item x="15"/>
        <item x="16"/>
        <item x="20"/>
        <item x="17"/>
        <item x="18"/>
        <item x="12"/>
        <item x="19"/>
        <item x="13"/>
        <item t="default"/>
      </items>
    </pivotField>
    <pivotField showAll="0">
      <items count="4">
        <item h="1" x="0"/>
        <item h="1" m="1"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dataField="1" numFmtId="44" showAll="0"/>
    <pivotField numFmtId="44" showAll="0"/>
    <pivotField numFmtId="44"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10"/>
    </i>
    <i t="grand">
      <x/>
    </i>
  </rowItems>
  <colItems count="1">
    <i/>
  </colItems>
  <dataFields count="1">
    <dataField name="Promedio de COSTE TOTAL" fld="11" subtotal="average" baseField="1" baseItem="0" numFmtId="44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29D6F-A01A-47D4-BD4D-FF8BD5F23E9B}" name="TABLAS_COMPRA_MED_MIN_MAX1" cacheId="154" dataOnRows="1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127" showHeaders="0" outline="1" outlineData="1" multipleFieldFilters="0" chartFormat="48">
  <location ref="CA19:CB23" firstHeaderRow="1" firstDataRow="1" firstDataCol="1"/>
  <pivotFields count="15">
    <pivotField showAll="0"/>
    <pivotField axis="axisRow" compact="0" showAll="0">
      <items count="7">
        <item m="1" x="5"/>
        <item m="1" x="4"/>
        <item m="1" x="3"/>
        <item x="1"/>
        <item x="2"/>
        <item x="0"/>
        <item t="default"/>
      </items>
    </pivotField>
    <pivotField dataField="1" numFmtId="44" showAll="0"/>
    <pivotField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x="9"/>
        <item h="1" m="1" x="12"/>
        <item h="1" x="11"/>
        <item t="default"/>
      </items>
    </pivotField>
    <pivotField numFmtId="2" showAll="0"/>
    <pivotField showAll="0">
      <items count="5">
        <item h="1" x="0"/>
        <item h="1" x="1"/>
        <item h="1" x="2"/>
        <item x="3"/>
        <item t="default"/>
      </items>
    </pivotField>
    <pivotField showAll="0">
      <items count="21">
        <item x="10"/>
        <item x="1"/>
        <item x="11"/>
        <item x="12"/>
        <item x="13"/>
        <item x="2"/>
        <item x="14"/>
        <item x="4"/>
        <item x="5"/>
        <item x="3"/>
        <item x="7"/>
        <item x="15"/>
        <item x="6"/>
        <item x="16"/>
        <item x="17"/>
        <item x="8"/>
        <item x="0"/>
        <item m="1" x="19"/>
        <item x="9"/>
        <item x="18"/>
        <item t="default"/>
      </items>
    </pivotField>
    <pivotField showAll="0">
      <items count="5">
        <item m="1" x="3"/>
        <item x="0"/>
        <item x="2"/>
        <item x="1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showAll="0"/>
    <pivotField showAll="0"/>
    <pivotField numFmtId="44" showAll="0"/>
    <pivotField numFmtId="44" showAll="0"/>
    <pivotField numFmtId="44" showAll="0"/>
    <pivotField showAll="0"/>
  </pivotFields>
  <rowFields count="1">
    <field x="1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Promedio de COSTE" fld="2" subtotal="average" baseField="1" baseItem="0" numFmtId="44"/>
  </dataFields>
  <formats count="1">
    <format dxfId="381">
      <pivotArea outline="0" collapsedLevelsAreSubtotals="1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6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5823B-1FD6-4F1E-9DC0-73F9F0254375}" name="ALQ-COSTE PROMEDIO TODO" cacheId="165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>
  <location ref="A164:D167" firstHeaderRow="0" firstDataRow="1" firstDataCol="1"/>
  <pivotFields count="16">
    <pivotField showAll="0"/>
    <pivotField axis="axisRow" showAll="0">
      <items count="4">
        <item x="1"/>
        <item x="0"/>
        <item x="2"/>
        <item t="default"/>
      </items>
    </pivotField>
    <pivotField numFmtId="44" showAll="0"/>
    <pivotField showAll="0">
      <items count="10">
        <item h="1" x="7"/>
        <item h="1" x="6"/>
        <item x="4"/>
        <item h="1" x="2"/>
        <item h="1" x="1"/>
        <item h="1" x="0"/>
        <item h="1" x="3"/>
        <item h="1" x="5"/>
        <item h="1" x="8"/>
        <item t="default"/>
      </items>
    </pivotField>
    <pivotField numFmtId="2" showAll="0"/>
    <pivotField showAll="0">
      <items count="23">
        <item x="14"/>
        <item x="16"/>
        <item x="20"/>
        <item x="17"/>
        <item x="18"/>
        <item x="12"/>
        <item x="15"/>
        <item x="2"/>
        <item x="19"/>
        <item x="3"/>
        <item x="4"/>
        <item x="8"/>
        <item x="5"/>
        <item x="7"/>
        <item x="1"/>
        <item x="9"/>
        <item x="11"/>
        <item x="6"/>
        <item x="0"/>
        <item x="10"/>
        <item m="1" x="21"/>
        <item x="13"/>
        <item t="default"/>
      </items>
    </pivotField>
    <pivotField showAll="0">
      <items count="4">
        <item h="1" x="0"/>
        <item h="1" m="1"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dataField="1" numFmtId="44" showAll="0"/>
    <pivotField dataField="1" numFmtId="44" showAll="0"/>
    <pivotField dataField="1" numFmtId="44" showAll="0"/>
    <pivotField showAll="0"/>
    <pivotField showAll="0"/>
  </pivotFields>
  <rowFields count="1">
    <field x="1"/>
  </rowFields>
  <rowItems count="3">
    <i>
      <x/>
    </i>
    <i>
      <x v="1"/>
    </i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STE TOTAL" fld="11" subtotal="average" baseField="1" baseItem="0" numFmtId="44"/>
    <dataField name="Promedio de COSTE/METRO" fld="12" subtotal="average" baseField="1" baseItem="0" numFmtId="44"/>
    <dataField name="Promedio de COSTE HABITACION" fld="13" subtotal="average" baseField="1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5F88C-72C7-4D9B-96AD-90DFF84015D2}" name="ALQ-CUENTA-PISO" cacheId="165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 chartFormat="7">
  <location ref="D271:E280" firstHeaderRow="1" firstDataRow="1" firstDataCol="1"/>
  <pivotFields count="16">
    <pivotField dataField="1" showAll="0"/>
    <pivotField axis="axisRow" showAll="0">
      <items count="4">
        <item h="1" x="1"/>
        <item h="1" x="0"/>
        <item x="2"/>
        <item t="default"/>
      </items>
    </pivotField>
    <pivotField numFmtId="44" showAll="0"/>
    <pivotField showAll="0">
      <items count="10">
        <item h="1" x="7"/>
        <item h="1" x="6"/>
        <item x="4"/>
        <item h="1" x="2"/>
        <item h="1" x="1"/>
        <item h="1" x="0"/>
        <item h="1" x="3"/>
        <item h="1" x="5"/>
        <item h="1" x="8"/>
        <item t="default"/>
      </items>
    </pivotField>
    <pivotField numFmtId="2" showAll="0"/>
    <pivotField axis="axisRow" showAll="0">
      <items count="23">
        <item x="2"/>
        <item x="3"/>
        <item x="4"/>
        <item x="8"/>
        <item x="5"/>
        <item x="7"/>
        <item x="1"/>
        <item x="9"/>
        <item x="11"/>
        <item x="14"/>
        <item x="6"/>
        <item x="0"/>
        <item m="1" x="21"/>
        <item x="10"/>
        <item x="15"/>
        <item x="16"/>
        <item x="20"/>
        <item x="17"/>
        <item x="18"/>
        <item x="12"/>
        <item x="19"/>
        <item x="13"/>
        <item t="default"/>
      </items>
    </pivotField>
    <pivotField showAll="0">
      <items count="4">
        <item h="1" x="0"/>
        <item h="1" m="1"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numFmtId="44" showAll="0"/>
    <pivotField numFmtId="44" showAll="0"/>
    <pivotField numFmtId="44" showAll="0"/>
    <pivotField showAll="0"/>
    <pivotField showAll="0"/>
  </pivotFields>
  <rowFields count="2">
    <field x="1"/>
    <field x="5"/>
  </rowFields>
  <rowItems count="9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10"/>
    </i>
    <i t="grand">
      <x/>
    </i>
  </rowItems>
  <colItems count="1">
    <i/>
  </colItems>
  <dataFields count="1">
    <dataField name="Cuenta de TITUL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DBAEE-7A77-4068-B55F-B06CB74A827F}" name="COMPRA-MEDIA-HABI" cacheId="15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6">
  <location ref="CK67:CL69" firstHeaderRow="1" firstDataRow="1" firstDataCol="1"/>
  <pivotFields count="15">
    <pivotField showAll="0"/>
    <pivotField showAll="0">
      <items count="7">
        <item h="1" m="1" x="3"/>
        <item h="1" m="1" x="5"/>
        <item h="1" m="1" x="4"/>
        <item h="1" x="1"/>
        <item h="1" x="0"/>
        <item x="2"/>
        <item t="default"/>
      </items>
    </pivotField>
    <pivotField numFmtId="44" showAll="0"/>
    <pivotField axis="axisRow"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m="1" x="12"/>
        <item h="1" x="9"/>
        <item h="1" x="11"/>
        <item t="default"/>
      </items>
    </pivotField>
    <pivotField numFmtId="2" showAll="0"/>
    <pivotField showAll="0">
      <items count="5">
        <item h="1" x="0"/>
        <item h="1" x="1"/>
        <item h="1" x="2"/>
        <item x="3"/>
        <item t="default"/>
      </items>
    </pivotField>
    <pivotField showAll="0">
      <items count="21">
        <item x="10"/>
        <item x="1"/>
        <item x="11"/>
        <item x="12"/>
        <item x="13"/>
        <item x="2"/>
        <item x="14"/>
        <item x="4"/>
        <item x="5"/>
        <item x="3"/>
        <item x="7"/>
        <item x="15"/>
        <item x="6"/>
        <item x="16"/>
        <item x="17"/>
        <item x="8"/>
        <item x="0"/>
        <item m="1" x="19"/>
        <item x="9"/>
        <item x="18"/>
        <item t="default"/>
      </items>
    </pivotField>
    <pivotField showAll="0">
      <items count="5">
        <item m="1" x="3"/>
        <item x="0"/>
        <item x="2"/>
        <item x="1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showAll="0"/>
  </pivotFields>
  <rowFields count="1">
    <field x="3"/>
  </rowFields>
  <rowItems count="2">
    <i>
      <x v="2"/>
    </i>
    <i t="grand">
      <x/>
    </i>
  </rowItems>
  <colItems count="1">
    <i/>
  </colItems>
  <dataFields count="1">
    <dataField name="Promedio de COSTE TOTAL" fld="11" subtotal="average" baseField="1" baseItem="0" numFmtId="44"/>
  </dataFields>
  <formats count="1">
    <format dxfId="382">
      <pivotArea collapsedLevelsAreSubtotals="1" fieldPosition="0">
        <references count="1">
          <reference field="3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255F3-5D8F-40F0-B2B9-33D6791C08C9}" name="ALQ-COSTES-AVG-ASCENSOR" cacheId="165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>
  <location ref="A217:D220" firstHeaderRow="0" firstDataRow="1" firstDataCol="1"/>
  <pivotFields count="16">
    <pivotField showAll="0"/>
    <pivotField axis="axisRow" showAll="0">
      <items count="4">
        <item h="1" x="1"/>
        <item h="1" x="0"/>
        <item x="2"/>
        <item t="default"/>
      </items>
    </pivotField>
    <pivotField numFmtId="44" showAll="0"/>
    <pivotField showAll="0">
      <items count="10">
        <item h="1" x="7"/>
        <item h="1" x="6"/>
        <item x="4"/>
        <item h="1" x="2"/>
        <item h="1" x="1"/>
        <item h="1" x="0"/>
        <item h="1" x="3"/>
        <item h="1" x="5"/>
        <item h="1" x="8"/>
        <item t="default"/>
      </items>
    </pivotField>
    <pivotField numFmtId="2" showAll="0"/>
    <pivotField showAll="0">
      <items count="23">
        <item x="14"/>
        <item x="16"/>
        <item x="20"/>
        <item x="17"/>
        <item x="18"/>
        <item x="12"/>
        <item x="15"/>
        <item x="2"/>
        <item x="19"/>
        <item x="3"/>
        <item x="4"/>
        <item x="8"/>
        <item x="5"/>
        <item x="7"/>
        <item x="1"/>
        <item x="9"/>
        <item x="11"/>
        <item x="6"/>
        <item x="0"/>
        <item x="10"/>
        <item m="1" x="21"/>
        <item x="13"/>
        <item t="default"/>
      </items>
    </pivotField>
    <pivotField showAll="0">
      <items count="4">
        <item h="1" x="0"/>
        <item h="1" m="1" x="2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dataField="1" numFmtId="44" showAll="0"/>
    <pivotField dataField="1" numFmtId="44" showAll="0"/>
    <pivotField dataField="1" numFmtId="44" showAll="0"/>
    <pivotField showAll="0"/>
    <pivotField showAll="0"/>
  </pivotFields>
  <rowFields count="2">
    <field x="1"/>
    <field x="7"/>
  </rowFields>
  <rowItems count="3">
    <i>
      <x v="2"/>
    </i>
    <i r="1">
      <x v="1"/>
    </i>
    <i r="1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STE TOTAL" fld="11" subtotal="average" baseField="1" baseItem="0" numFmtId="44"/>
    <dataField name="Promedio de COSTE/METRO" fld="12" subtotal="average" baseField="1" baseItem="0" numFmtId="44"/>
    <dataField name="Promedio de COSTE HABITACION" fld="13" subtotal="average" baseField="1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D8A67-B25F-4BFC-9C8A-CEDCDD908F09}" name="ALQ-MEDIA-ASCENSOR-COS/METRO" cacheId="165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4">
  <location ref="I119:J122" firstHeaderRow="1" firstDataRow="1" firstDataCol="1"/>
  <pivotFields count="16">
    <pivotField showAll="0"/>
    <pivotField axis="axisRow" showAll="0">
      <items count="4">
        <item h="1" x="1"/>
        <item h="1" x="0"/>
        <item x="2"/>
        <item t="default"/>
      </items>
    </pivotField>
    <pivotField numFmtId="44" showAll="0"/>
    <pivotField showAll="0">
      <items count="10">
        <item h="1" x="7"/>
        <item h="1" x="6"/>
        <item x="4"/>
        <item h="1" x="2"/>
        <item h="1" x="1"/>
        <item h="1" x="0"/>
        <item h="1" x="3"/>
        <item h="1" x="5"/>
        <item h="1" x="8"/>
        <item t="default"/>
      </items>
    </pivotField>
    <pivotField numFmtId="2" showAll="0"/>
    <pivotField showAll="0">
      <items count="23">
        <item x="14"/>
        <item x="16"/>
        <item x="20"/>
        <item x="17"/>
        <item x="18"/>
        <item x="12"/>
        <item x="15"/>
        <item x="2"/>
        <item x="19"/>
        <item x="3"/>
        <item x="4"/>
        <item x="8"/>
        <item x="5"/>
        <item x="7"/>
        <item x="1"/>
        <item x="9"/>
        <item x="11"/>
        <item x="6"/>
        <item x="0"/>
        <item x="10"/>
        <item m="1" x="21"/>
        <item x="13"/>
        <item t="default"/>
      </items>
    </pivotField>
    <pivotField showAll="0">
      <items count="4">
        <item h="1" x="0"/>
        <item h="1" m="1" x="2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numFmtId="44" showAll="0"/>
    <pivotField dataField="1" numFmtId="44" showAll="0"/>
    <pivotField numFmtId="44" showAll="0"/>
    <pivotField showAll="0"/>
    <pivotField showAll="0"/>
  </pivotFields>
  <rowFields count="2">
    <field x="1"/>
    <field x="7"/>
  </rowFields>
  <rowItems count="3">
    <i>
      <x v="2"/>
    </i>
    <i r="1">
      <x v="1"/>
    </i>
    <i r="1">
      <x v="2"/>
    </i>
  </rowItems>
  <colItems count="1">
    <i/>
  </colItems>
  <dataFields count="1">
    <dataField name="Promedio de COSTE/METRO" fld="12" subtotal="average" baseField="1" baseItem="0" numFmtId="44"/>
  </dataFields>
  <chartFormats count="9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8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8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9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8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8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9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3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3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3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1"/>
          </reference>
        </references>
      </pivotArea>
    </chartFormat>
    <chartFormat chart="23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1"/>
          </reference>
        </references>
      </pivotArea>
    </chartFormat>
    <chartFormat chart="23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0"/>
          </reference>
        </references>
      </pivotArea>
    </chartFormat>
    <chartFormat chart="23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23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34C84-1E99-4BE7-A93D-D91C2ADD546D}" name="COMPR-COSTES-AVG-ASCENSOR" cacheId="154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>
  <location ref="CF237:CI240" firstHeaderRow="0" firstDataRow="1" firstDataCol="1"/>
  <pivotFields count="15">
    <pivotField showAll="0"/>
    <pivotField axis="axisRow" showAll="0">
      <items count="7">
        <item h="1" m="1" x="3"/>
        <item h="1" m="1" x="4"/>
        <item h="1" m="1" x="5"/>
        <item h="1" x="1"/>
        <item x="2"/>
        <item h="1" x="0"/>
        <item t="default"/>
      </items>
    </pivotField>
    <pivotField numFmtId="44" showAll="0"/>
    <pivotField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x="9"/>
        <item h="1" m="1" x="12"/>
        <item h="1" x="11"/>
        <item t="default"/>
      </items>
    </pivotField>
    <pivotField numFmtId="2" showAll="0"/>
    <pivotField showAll="0">
      <items count="5">
        <item h="1" x="0"/>
        <item h="1" x="1"/>
        <item h="1" x="2"/>
        <item x="3"/>
        <item t="default"/>
      </items>
    </pivotField>
    <pivotField showAll="0">
      <items count="21">
        <item x="10"/>
        <item x="1"/>
        <item x="11"/>
        <item x="12"/>
        <item x="13"/>
        <item x="2"/>
        <item x="14"/>
        <item x="4"/>
        <item x="5"/>
        <item x="3"/>
        <item x="7"/>
        <item x="15"/>
        <item x="6"/>
        <item x="16"/>
        <item x="17"/>
        <item x="8"/>
        <item x="0"/>
        <item m="1" x="19"/>
        <item x="9"/>
        <item x="18"/>
        <item t="default"/>
      </items>
    </pivotField>
    <pivotField axis="axisRow" showAll="0">
      <items count="5">
        <item x="0"/>
        <item x="2"/>
        <item x="1"/>
        <item m="1" x="3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showAll="0"/>
    <pivotField showAll="0"/>
    <pivotField dataField="1" numFmtId="44" showAll="0"/>
    <pivotField dataField="1" numFmtId="44" showAll="0"/>
    <pivotField dataField="1" numFmtId="44" showAll="0"/>
    <pivotField showAll="0"/>
  </pivotFields>
  <rowFields count="2">
    <field x="1"/>
    <field x="7"/>
  </rowFields>
  <rowItems count="3">
    <i>
      <x v="4"/>
    </i>
    <i r="1">
      <x v="1"/>
    </i>
    <i r="1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STE TOTAL" fld="11" subtotal="average" baseField="1" baseItem="0" numFmtId="44"/>
    <dataField name="Promedio de COSTE/METRO" fld="12" subtotal="average" baseField="1" baseItem="0" numFmtId="44"/>
    <dataField name="Promedio de COSTE/HABITACION" fld="13" subtotal="average" baseField="1" baseItem="0" numFmtId="44"/>
  </dataFields>
  <formats count="1">
    <format dxfId="38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A3B59-C641-4C59-8BC5-6BF70C5D86D3}" name="COMPR-COSTES-MAX-MIN-ASCENSOR" cacheId="154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>
  <location ref="CA258:CD261" firstHeaderRow="0" firstDataRow="1" firstDataCol="1"/>
  <pivotFields count="15">
    <pivotField showAll="0"/>
    <pivotField axis="axisRow" showAll="0">
      <items count="7">
        <item h="1" m="1" x="3"/>
        <item h="1" m="1" x="4"/>
        <item h="1" m="1" x="5"/>
        <item h="1" x="1"/>
        <item x="2"/>
        <item h="1" x="0"/>
        <item t="default"/>
      </items>
    </pivotField>
    <pivotField numFmtId="44" showAll="0"/>
    <pivotField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x="9"/>
        <item h="1" m="1" x="12"/>
        <item h="1" x="11"/>
        <item t="default"/>
      </items>
    </pivotField>
    <pivotField numFmtId="2" showAll="0"/>
    <pivotField showAll="0">
      <items count="5">
        <item h="1" x="0"/>
        <item h="1" x="1"/>
        <item h="1" x="2"/>
        <item x="3"/>
        <item t="default"/>
      </items>
    </pivotField>
    <pivotField showAll="0">
      <items count="21">
        <item x="10"/>
        <item x="1"/>
        <item x="11"/>
        <item x="12"/>
        <item x="13"/>
        <item x="2"/>
        <item x="14"/>
        <item x="4"/>
        <item x="5"/>
        <item x="3"/>
        <item x="7"/>
        <item x="15"/>
        <item x="6"/>
        <item x="16"/>
        <item x="17"/>
        <item x="8"/>
        <item x="0"/>
        <item m="1" x="19"/>
        <item x="9"/>
        <item x="18"/>
        <item t="default"/>
      </items>
    </pivotField>
    <pivotField axis="axisRow" showAll="0">
      <items count="5">
        <item x="0"/>
        <item x="2"/>
        <item x="1"/>
        <item m="1" x="3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showAll="0"/>
  </pivotFields>
  <rowFields count="2">
    <field x="1"/>
    <field x="7"/>
  </rowFields>
  <rowItems count="3">
    <i>
      <x v="4"/>
    </i>
    <i r="1">
      <x v="1"/>
    </i>
    <i r="1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STE TOTAL" fld="11" subtotal="average" baseField="1" baseItem="0" numFmtId="44"/>
    <dataField name="Mín. de COSTE TOTAL2" fld="11" subtotal="min" baseField="1" baseItem="0" numFmtId="44"/>
    <dataField name="Máx. de COSTE TOTAL3" fld="11" subtotal="max" baseField="1" baseItem="0" numFmtId="44"/>
  </dataFields>
  <formats count="1">
    <format dxfId="38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166C4-780C-4884-8BE1-FAEE7410091C}" name="COMPRA-MEDIA-HABI-COS/METRO" cacheId="15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24">
  <location ref="CM105:CN112" firstHeaderRow="1" firstDataRow="1" firstDataCol="1"/>
  <pivotFields count="15">
    <pivotField showAll="0"/>
    <pivotField showAll="0">
      <items count="7">
        <item h="1" m="1" x="3"/>
        <item h="1" m="1" x="5"/>
        <item h="1" m="1" x="4"/>
        <item h="1" x="1"/>
        <item h="1" x="0"/>
        <item x="2"/>
        <item t="default"/>
      </items>
    </pivotField>
    <pivotField numFmtId="44" showAll="0"/>
    <pivotField axis="axisRow" showAll="0">
      <items count="14">
        <item x="8"/>
        <item x="3"/>
        <item x="2"/>
        <item x="4"/>
        <item x="1"/>
        <item x="5"/>
        <item x="7"/>
        <item x="0"/>
        <item x="10"/>
        <item x="6"/>
        <item m="1" x="12"/>
        <item x="9"/>
        <item x="11"/>
        <item t="default"/>
      </items>
    </pivotField>
    <pivotField numFmtId="2" showAll="0"/>
    <pivotField showAll="0">
      <items count="5">
        <item h="1" x="0"/>
        <item h="1" x="1"/>
        <item h="1" x="2"/>
        <item x="3"/>
        <item t="default"/>
      </items>
    </pivotField>
    <pivotField showAll="0">
      <items count="21">
        <item x="10"/>
        <item x="1"/>
        <item x="11"/>
        <item x="12"/>
        <item x="13"/>
        <item x="2"/>
        <item x="14"/>
        <item x="4"/>
        <item x="5"/>
        <item x="3"/>
        <item x="7"/>
        <item x="15"/>
        <item x="6"/>
        <item x="16"/>
        <item x="17"/>
        <item x="8"/>
        <item x="0"/>
        <item m="1" x="19"/>
        <item x="9"/>
        <item x="18"/>
        <item t="default"/>
      </items>
    </pivotField>
    <pivotField showAll="0">
      <items count="5">
        <item m="1" x="3"/>
        <item x="0"/>
        <item x="2"/>
        <item x="1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showAll="0"/>
    <pivotField showAll="0"/>
    <pivotField numFmtId="44" showAll="0"/>
    <pivotField dataField="1" numFmtId="44" showAll="0"/>
    <pivotField numFmtId="44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medio de COSTE/METRO" fld="12" subtotal="average" baseField="1" baseItem="0" numFmtId="44"/>
  </dataFields>
  <formats count="1">
    <format dxfId="356">
      <pivotArea collapsedLevelsAreSubtotals="1" fieldPosition="0">
        <references count="1">
          <reference field="3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F6737-3CC9-43B4-9ECD-2049D4BF420D}" name="ALQ-COST-AVGINTE/EXT" cacheId="165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>
  <location ref="A177:C179" firstHeaderRow="0" firstDataRow="1" firstDataCol="1"/>
  <pivotFields count="16">
    <pivotField showAll="0"/>
    <pivotField axis="axisRow" showAll="0">
      <items count="4">
        <item h="1" x="1"/>
        <item h="1" x="0"/>
        <item x="2"/>
        <item t="default"/>
      </items>
    </pivotField>
    <pivotField numFmtId="44" showAll="0"/>
    <pivotField showAll="0">
      <items count="10">
        <item h="1" x="7"/>
        <item h="1" x="6"/>
        <item x="4"/>
        <item h="1" x="2"/>
        <item h="1" x="1"/>
        <item h="1" x="0"/>
        <item h="1" x="3"/>
        <item h="1" x="5"/>
        <item h="1" x="8"/>
        <item t="default"/>
      </items>
    </pivotField>
    <pivotField numFmtId="2" showAll="0"/>
    <pivotField showAll="0">
      <items count="23">
        <item x="14"/>
        <item x="16"/>
        <item x="20"/>
        <item x="17"/>
        <item x="18"/>
        <item x="12"/>
        <item x="15"/>
        <item x="2"/>
        <item x="19"/>
        <item x="3"/>
        <item x="4"/>
        <item x="8"/>
        <item x="5"/>
        <item x="7"/>
        <item x="1"/>
        <item x="9"/>
        <item x="11"/>
        <item x="6"/>
        <item x="0"/>
        <item x="10"/>
        <item m="1" x="21"/>
        <item x="13"/>
        <item t="default"/>
      </items>
    </pivotField>
    <pivotField showAll="0">
      <items count="4">
        <item h="1" x="0"/>
        <item h="1" m="1"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6">
        <item h="1" x="0"/>
        <item h="1" m="1" x="3"/>
        <item x="1"/>
        <item h="1" x="2"/>
        <item h="1" m="1" x="4"/>
        <item t="default"/>
      </items>
    </pivotField>
    <pivotField showAll="0"/>
    <pivotField dataField="1" numFmtId="44" showAll="0"/>
    <pivotField dataField="1" numFmtId="44" showAll="0"/>
    <pivotField numFmtId="44" showAll="0"/>
    <pivotField showAll="0"/>
    <pivotField showAll="0"/>
  </pivotFields>
  <rowFields count="2">
    <field x="1"/>
    <field x="8"/>
  </rowFields>
  <rowItems count="2">
    <i>
      <x v="2"/>
    </i>
    <i r="1">
      <x/>
    </i>
  </rowItems>
  <colFields count="1">
    <field x="-2"/>
  </colFields>
  <colItems count="2">
    <i>
      <x/>
    </i>
    <i i="1">
      <x v="1"/>
    </i>
  </colItems>
  <dataFields count="2">
    <dataField name="Promedio de COSTE TOTAL" fld="11" subtotal="average" baseField="1" baseItem="0" numFmtId="44"/>
    <dataField name="Promedio de COSTE/METRO" fld="12" subtotal="average" baseField="1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918CD-D6E3-409E-B016-70303E17FE37}" name="COMPRA-MEDIA-EXT-INT" cacheId="154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47">
  <location ref="CV91:CW94" firstHeaderRow="1" firstDataRow="1" firstDataCol="1"/>
  <pivotFields count="15">
    <pivotField showAll="0"/>
    <pivotField axis="axisRow" showAll="0">
      <items count="7">
        <item h="1" m="1" x="3"/>
        <item h="1" m="1" x="4"/>
        <item h="1" m="1" x="5"/>
        <item h="1" x="1"/>
        <item x="2"/>
        <item h="1" x="0"/>
        <item t="default"/>
      </items>
    </pivotField>
    <pivotField numFmtId="44" showAll="0"/>
    <pivotField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x="9"/>
        <item h="1" m="1" x="12"/>
        <item h="1" x="11"/>
        <item t="default"/>
      </items>
    </pivotField>
    <pivotField numFmtId="2" showAll="0"/>
    <pivotField showAll="0">
      <items count="5">
        <item h="1" x="0"/>
        <item h="1" x="1"/>
        <item h="1" x="2"/>
        <item x="3"/>
        <item t="default"/>
      </items>
    </pivotField>
    <pivotField showAll="0">
      <items count="21">
        <item x="10"/>
        <item x="1"/>
        <item x="11"/>
        <item x="12"/>
        <item x="13"/>
        <item x="2"/>
        <item x="14"/>
        <item x="4"/>
        <item x="5"/>
        <item x="3"/>
        <item x="7"/>
        <item x="15"/>
        <item x="6"/>
        <item x="16"/>
        <item x="17"/>
        <item x="8"/>
        <item x="0"/>
        <item m="1" x="19"/>
        <item x="9"/>
        <item x="18"/>
        <item t="default"/>
      </items>
    </pivotField>
    <pivotField showAll="0">
      <items count="5">
        <item m="1" x="3"/>
        <item x="0"/>
        <item x="2"/>
        <item x="1"/>
        <item t="default"/>
      </items>
    </pivotField>
    <pivotField axis="axisRow" showAll="0">
      <items count="5">
        <item x="2"/>
        <item x="1"/>
        <item x="0"/>
        <item m="1" x="3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showAll="0"/>
  </pivotFields>
  <rowFields count="2">
    <field x="1"/>
    <field x="8"/>
  </rowFields>
  <rowItems count="3">
    <i>
      <x v="4"/>
    </i>
    <i r="1">
      <x/>
    </i>
    <i r="1">
      <x v="1"/>
    </i>
  </rowItems>
  <colItems count="1">
    <i/>
  </colItems>
  <dataFields count="1">
    <dataField name="Promedio de COSTE TOTAL" fld="11" subtotal="average" baseField="1" baseItem="0" numFmtId="164"/>
  </dataFields>
  <formats count="1">
    <format dxfId="385">
      <pivotArea outline="0" collapsedLevelsAreSubtotals="1" fieldPosition="0"/>
    </format>
  </formats>
  <chartFormats count="4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8E7FB-F604-46D7-BBC1-D91A2541CA68}" name="TablaDinámica1" cacheId="1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3:L5" firstHeaderRow="1" firstDataRow="1" firstDataCol="1"/>
  <pivotFields count="11">
    <pivotField numFmtId="14" showAll="0">
      <items count="2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showAll="0">
      <items count="2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h="1" x="15"/>
        <item h="1" x="16"/>
        <item h="1" x="17"/>
        <item h="1" x="18"/>
        <item t="default"/>
      </items>
    </pivotField>
    <pivotField dataField="1" numFmtId="44" showAll="0"/>
    <pivotField showAll="0"/>
    <pivotField showAll="0"/>
    <pivotField showAll="0"/>
    <pivotField showAll="0">
      <items count="4">
        <item h="1" x="2"/>
        <item x="0"/>
        <item h="1" x="1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</items>
    </pivotField>
  </pivotFields>
  <rowFields count="1">
    <field x="10"/>
  </rowFields>
  <rowItems count="2">
    <i>
      <x v="15"/>
    </i>
    <i t="grand">
      <x/>
    </i>
  </rowItems>
  <colItems count="1">
    <i/>
  </colItems>
  <dataFields count="1">
    <dataField name="Promedio de PRECIO M2" fld="2" subtotal="average" baseField="9" baseItem="5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9D273-C3D1-4228-9252-1784C1902E83}" name="TablaDinámica2" cacheId="1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28:L30" firstHeaderRow="1" firstDataRow="1" firstDataCol="1"/>
  <pivotFields count="11">
    <pivotField numFmtId="14" showAll="0">
      <items count="2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showAll="0">
      <items count="2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8"/>
        <item t="default"/>
      </items>
    </pivotField>
    <pivotField dataField="1" numFmtId="44" showAll="0"/>
    <pivotField showAll="0"/>
    <pivotField showAll="0"/>
    <pivotField showAll="0"/>
    <pivotField showAll="0">
      <items count="4">
        <item h="1" x="2"/>
        <item x="0"/>
        <item h="1" x="1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</items>
    </pivotField>
  </pivotFields>
  <rowFields count="1">
    <field x="10"/>
  </rowFields>
  <rowItems count="2">
    <i>
      <x v="19"/>
    </i>
    <i t="grand">
      <x/>
    </i>
  </rowItems>
  <colItems count="1">
    <i/>
  </colItems>
  <dataFields count="1">
    <dataField name="Promedio de PRECIO M2" fld="2" subtotal="average" baseField="9" baseItem="5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725B1-1975-42DE-A27E-94630703943F}" name="TablaDinámica4" cacheId="1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34:L36" firstHeaderRow="1" firstDataRow="1" firstDataCol="1"/>
  <pivotFields count="11">
    <pivotField numFmtId="14" showAll="0">
      <items count="231">
        <item x="228"/>
        <item x="229"/>
        <item x="225"/>
        <item x="221"/>
        <item x="223"/>
        <item x="226"/>
        <item x="224"/>
        <item x="222"/>
        <item x="227"/>
        <item x="204"/>
        <item x="207"/>
        <item x="219"/>
        <item x="210"/>
        <item x="205"/>
        <item x="206"/>
        <item x="208"/>
        <item x="209"/>
        <item x="213"/>
        <item x="211"/>
        <item x="212"/>
        <item x="216"/>
        <item x="215"/>
        <item x="214"/>
        <item x="220"/>
        <item x="217"/>
        <item x="218"/>
        <item x="188"/>
        <item x="172"/>
        <item x="137"/>
        <item x="153"/>
        <item x="132"/>
        <item x="196"/>
        <item x="203"/>
        <item x="202"/>
        <item x="200"/>
        <item x="195"/>
        <item x="194"/>
        <item x="193"/>
        <item x="198"/>
        <item x="197"/>
        <item x="190"/>
        <item x="183"/>
        <item x="192"/>
        <item x="201"/>
        <item x="199"/>
        <item x="191"/>
        <item x="186"/>
        <item x="185"/>
        <item x="187"/>
        <item x="150"/>
        <item x="175"/>
        <item x="168"/>
        <item x="180"/>
        <item x="174"/>
        <item x="167"/>
        <item x="178"/>
        <item x="182"/>
        <item x="189"/>
        <item x="184"/>
        <item x="181"/>
        <item x="154"/>
        <item x="160"/>
        <item x="166"/>
        <item x="165"/>
        <item x="149"/>
        <item x="144"/>
        <item x="138"/>
        <item x="134"/>
        <item x="135"/>
        <item x="140"/>
        <item x="133"/>
        <item x="131"/>
        <item x="130"/>
        <item x="129"/>
        <item x="127"/>
        <item x="126"/>
        <item x="123"/>
        <item x="122"/>
        <item x="120"/>
        <item x="115"/>
        <item x="119"/>
        <item x="117"/>
        <item x="116"/>
        <item x="114"/>
        <item x="111"/>
        <item x="107"/>
        <item x="110"/>
        <item x="109"/>
        <item x="113"/>
        <item x="108"/>
        <item x="100"/>
        <item x="102"/>
        <item x="93"/>
        <item x="87"/>
        <item x="86"/>
        <item x="84"/>
        <item x="83"/>
        <item x="82"/>
        <item x="69"/>
        <item x="51"/>
        <item x="63"/>
        <item x="68"/>
        <item x="54"/>
        <item x="46"/>
        <item x="45"/>
        <item x="58"/>
        <item x="62"/>
        <item x="67"/>
        <item x="66"/>
        <item x="61"/>
        <item x="60"/>
        <item x="49"/>
        <item x="50"/>
        <item x="27"/>
        <item x="25"/>
        <item x="12"/>
        <item x="2"/>
        <item x="1"/>
        <item x="5"/>
        <item x="10"/>
        <item x="4"/>
        <item x="19"/>
        <item x="11"/>
        <item x="13"/>
        <item x="0"/>
        <item x="156"/>
        <item x="169"/>
        <item x="152"/>
        <item x="151"/>
        <item x="157"/>
        <item x="161"/>
        <item x="162"/>
        <item x="164"/>
        <item x="171"/>
        <item x="179"/>
        <item x="177"/>
        <item x="155"/>
        <item x="143"/>
        <item x="147"/>
        <item x="141"/>
        <item x="139"/>
        <item x="136"/>
        <item x="146"/>
        <item x="145"/>
        <item x="142"/>
        <item x="148"/>
        <item x="159"/>
        <item x="163"/>
        <item x="158"/>
        <item x="173"/>
        <item x="176"/>
        <item x="170"/>
        <item x="3"/>
        <item x="9"/>
        <item x="20"/>
        <item x="7"/>
        <item x="24"/>
        <item x="18"/>
        <item x="6"/>
        <item x="8"/>
        <item x="14"/>
        <item x="31"/>
        <item x="41"/>
        <item x="57"/>
        <item x="56"/>
        <item x="74"/>
        <item x="71"/>
        <item x="72"/>
        <item x="40"/>
        <item x="33"/>
        <item x="37"/>
        <item x="44"/>
        <item x="32"/>
        <item x="17"/>
        <item x="22"/>
        <item x="16"/>
        <item x="21"/>
        <item x="23"/>
        <item x="43"/>
        <item x="36"/>
        <item x="59"/>
        <item x="55"/>
        <item x="73"/>
        <item x="65"/>
        <item x="53"/>
        <item x="48"/>
        <item x="39"/>
        <item x="26"/>
        <item x="34"/>
        <item x="47"/>
        <item x="38"/>
        <item x="52"/>
        <item x="30"/>
        <item x="29"/>
        <item x="28"/>
        <item x="42"/>
        <item x="64"/>
        <item x="70"/>
        <item x="76"/>
        <item x="81"/>
        <item x="78"/>
        <item x="79"/>
        <item x="75"/>
        <item x="35"/>
        <item x="15"/>
        <item x="77"/>
        <item x="80"/>
        <item x="85"/>
        <item x="92"/>
        <item x="101"/>
        <item x="104"/>
        <item x="106"/>
        <item x="105"/>
        <item x="103"/>
        <item x="91"/>
        <item x="97"/>
        <item x="95"/>
        <item x="89"/>
        <item x="88"/>
        <item x="90"/>
        <item x="94"/>
        <item x="98"/>
        <item x="96"/>
        <item x="99"/>
        <item x="112"/>
        <item x="118"/>
        <item x="125"/>
        <item x="128"/>
        <item x="124"/>
        <item x="121"/>
        <item t="default"/>
      </items>
    </pivotField>
    <pivotField axis="axisRow" showAll="0">
      <items count="21">
        <item h="1" x="18"/>
        <item h="1" x="19"/>
        <item h="1" x="14"/>
        <item h="1" x="17"/>
        <item h="1" x="16"/>
        <item h="1" x="13"/>
        <item h="1" x="11"/>
        <item h="1" x="9"/>
        <item h="1" x="8"/>
        <item h="1" x="1"/>
        <item h="1" x="0"/>
        <item h="1" x="15"/>
        <item h="1" x="2"/>
        <item h="1" x="3"/>
        <item h="1" x="5"/>
        <item h="1" x="6"/>
        <item h="1" x="7"/>
        <item h="1" x="4"/>
        <item h="1" x="10"/>
        <item x="12"/>
        <item t="default"/>
      </items>
    </pivotField>
    <pivotField dataField="1" numFmtId="44"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</items>
    </pivotField>
  </pivotFields>
  <rowFields count="1">
    <field x="1"/>
  </rowFields>
  <rowItems count="2">
    <i>
      <x v="19"/>
    </i>
    <i t="grand">
      <x/>
    </i>
  </rowItems>
  <colItems count="1">
    <i/>
  </colItems>
  <dataFields count="1">
    <dataField name="Promedio de PRECIO M2" fld="2" subtotal="average" baseField="1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3A734-7EE9-4804-A5B4-77FCBB69869C}" name="TablaDinámica3" cacheId="1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4:L6" firstHeaderRow="1" firstDataRow="1" firstDataCol="1"/>
  <pivotFields count="11">
    <pivotField numFmtId="14" showAll="0">
      <items count="231">
        <item x="228"/>
        <item x="229"/>
        <item x="225"/>
        <item x="221"/>
        <item x="223"/>
        <item x="226"/>
        <item x="224"/>
        <item x="222"/>
        <item x="227"/>
        <item x="204"/>
        <item x="207"/>
        <item x="219"/>
        <item x="210"/>
        <item x="205"/>
        <item x="206"/>
        <item x="208"/>
        <item x="209"/>
        <item x="213"/>
        <item x="211"/>
        <item x="212"/>
        <item x="216"/>
        <item x="215"/>
        <item x="214"/>
        <item x="220"/>
        <item x="217"/>
        <item x="218"/>
        <item x="188"/>
        <item x="172"/>
        <item x="137"/>
        <item x="153"/>
        <item x="132"/>
        <item x="196"/>
        <item x="203"/>
        <item x="202"/>
        <item x="200"/>
        <item x="195"/>
        <item x="194"/>
        <item x="193"/>
        <item x="198"/>
        <item x="197"/>
        <item x="190"/>
        <item x="183"/>
        <item x="192"/>
        <item x="201"/>
        <item x="199"/>
        <item x="191"/>
        <item x="186"/>
        <item x="185"/>
        <item x="187"/>
        <item x="150"/>
        <item x="175"/>
        <item x="168"/>
        <item x="180"/>
        <item x="174"/>
        <item x="167"/>
        <item x="178"/>
        <item x="182"/>
        <item x="189"/>
        <item x="184"/>
        <item x="181"/>
        <item x="154"/>
        <item x="160"/>
        <item x="166"/>
        <item x="165"/>
        <item x="149"/>
        <item x="144"/>
        <item x="138"/>
        <item x="134"/>
        <item x="135"/>
        <item x="140"/>
        <item x="133"/>
        <item x="131"/>
        <item x="130"/>
        <item x="129"/>
        <item x="127"/>
        <item x="126"/>
        <item x="123"/>
        <item x="122"/>
        <item x="120"/>
        <item x="115"/>
        <item x="119"/>
        <item x="117"/>
        <item x="116"/>
        <item x="114"/>
        <item x="111"/>
        <item x="107"/>
        <item x="110"/>
        <item x="109"/>
        <item x="113"/>
        <item x="108"/>
        <item x="100"/>
        <item x="102"/>
        <item x="93"/>
        <item x="87"/>
        <item x="86"/>
        <item x="84"/>
        <item x="83"/>
        <item x="82"/>
        <item x="69"/>
        <item x="51"/>
        <item x="63"/>
        <item x="68"/>
        <item x="54"/>
        <item x="46"/>
        <item x="45"/>
        <item x="58"/>
        <item x="62"/>
        <item x="67"/>
        <item x="66"/>
        <item x="61"/>
        <item x="60"/>
        <item x="49"/>
        <item x="50"/>
        <item x="27"/>
        <item x="25"/>
        <item x="12"/>
        <item x="2"/>
        <item x="1"/>
        <item x="5"/>
        <item x="10"/>
        <item x="4"/>
        <item x="19"/>
        <item x="11"/>
        <item x="13"/>
        <item x="0"/>
        <item x="156"/>
        <item x="169"/>
        <item x="152"/>
        <item x="151"/>
        <item x="157"/>
        <item x="161"/>
        <item x="162"/>
        <item x="164"/>
        <item x="171"/>
        <item x="179"/>
        <item x="177"/>
        <item x="155"/>
        <item x="143"/>
        <item x="147"/>
        <item x="141"/>
        <item x="139"/>
        <item x="136"/>
        <item x="146"/>
        <item x="145"/>
        <item x="142"/>
        <item x="148"/>
        <item x="159"/>
        <item x="163"/>
        <item x="158"/>
        <item x="173"/>
        <item x="176"/>
        <item x="170"/>
        <item x="3"/>
        <item x="9"/>
        <item x="20"/>
        <item x="7"/>
        <item x="24"/>
        <item x="18"/>
        <item x="6"/>
        <item x="8"/>
        <item x="14"/>
        <item x="31"/>
        <item x="41"/>
        <item x="57"/>
        <item x="56"/>
        <item x="74"/>
        <item x="71"/>
        <item x="72"/>
        <item x="40"/>
        <item x="33"/>
        <item x="37"/>
        <item x="44"/>
        <item x="32"/>
        <item x="17"/>
        <item x="22"/>
        <item x="16"/>
        <item x="21"/>
        <item x="23"/>
        <item x="43"/>
        <item x="36"/>
        <item x="59"/>
        <item x="55"/>
        <item x="73"/>
        <item x="65"/>
        <item x="53"/>
        <item x="48"/>
        <item x="39"/>
        <item x="26"/>
        <item x="34"/>
        <item x="47"/>
        <item x="38"/>
        <item x="52"/>
        <item x="30"/>
        <item x="29"/>
        <item x="28"/>
        <item x="42"/>
        <item x="64"/>
        <item x="70"/>
        <item x="76"/>
        <item x="81"/>
        <item x="78"/>
        <item x="79"/>
        <item x="75"/>
        <item x="35"/>
        <item x="15"/>
        <item x="77"/>
        <item x="80"/>
        <item x="85"/>
        <item x="92"/>
        <item x="101"/>
        <item x="104"/>
        <item x="106"/>
        <item x="105"/>
        <item x="103"/>
        <item x="91"/>
        <item x="97"/>
        <item x="95"/>
        <item x="89"/>
        <item x="88"/>
        <item x="90"/>
        <item x="94"/>
        <item x="98"/>
        <item x="96"/>
        <item x="99"/>
        <item x="112"/>
        <item x="118"/>
        <item x="125"/>
        <item x="128"/>
        <item x="124"/>
        <item x="121"/>
        <item t="default"/>
      </items>
    </pivotField>
    <pivotField axis="axisRow" showAll="0">
      <items count="21">
        <item h="1" x="18"/>
        <item h="1" x="19"/>
        <item h="1" x="14"/>
        <item h="1" x="17"/>
        <item h="1" x="16"/>
        <item h="1" x="13"/>
        <item h="1" x="11"/>
        <item h="1" x="9"/>
        <item h="1" x="8"/>
        <item h="1" x="1"/>
        <item h="1" x="0"/>
        <item h="1" x="15"/>
        <item h="1" x="2"/>
        <item h="1" x="3"/>
        <item h="1" x="5"/>
        <item x="6"/>
        <item h="1" x="7"/>
        <item h="1" x="4"/>
        <item h="1" x="10"/>
        <item h="1" x="12"/>
        <item t="default"/>
      </items>
    </pivotField>
    <pivotField dataField="1" numFmtId="44"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</items>
    </pivotField>
  </pivotFields>
  <rowFields count="1">
    <field x="1"/>
  </rowFields>
  <rowItems count="2">
    <i>
      <x v="15"/>
    </i>
    <i t="grand">
      <x/>
    </i>
  </rowItems>
  <colItems count="1">
    <i/>
  </colItems>
  <dataFields count="1">
    <dataField name="Promedio de PRECIO M2" fld="2" subtotal="average" baseField="1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D269C-FD35-417C-B955-1883D84DC5AB}" name="COMPR-GARAJE" cacheId="1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CN237:CO241" firstHeaderRow="1" firstDataRow="1" firstDataCol="1"/>
  <pivotFields count="15">
    <pivotField showAll="0"/>
    <pivotField axis="axisRow" showAll="0">
      <items count="7">
        <item m="1" x="5"/>
        <item m="1" x="4"/>
        <item m="1" x="3"/>
        <item x="1"/>
        <item x="2"/>
        <item x="0"/>
        <item t="default"/>
      </items>
    </pivotField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4" showAll="0"/>
    <pivotField numFmtId="44" showAll="0"/>
    <pivotField numFmtId="44" showAll="0"/>
    <pivotField showAll="0"/>
  </pivotFields>
  <rowFields count="1">
    <field x="1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Promedio de COSTE TOTAL" fld="11" subtotal="average" baseField="1" baseItem="0" numFmtId="44"/>
  </dataFields>
  <formats count="1">
    <format dxfId="357">
      <pivotArea collapsedLevelsAreSubtotals="1" fieldPosition="0">
        <references count="1">
          <reference field="1" count="0"/>
        </references>
      </pivotArea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77CA4-655B-4039-85FB-9F066A28D1F7}" name="COMPRA-MEDIA-EXT/INT-COS/METRO" cacheId="154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37">
  <location ref="CU114:CV117" firstHeaderRow="1" firstDataRow="1" firstDataCol="1"/>
  <pivotFields count="15">
    <pivotField showAll="0"/>
    <pivotField axis="axisRow" showAll="0">
      <items count="7">
        <item h="1" m="1" x="3"/>
        <item h="1" m="1" x="4"/>
        <item h="1" m="1" x="5"/>
        <item h="1" x="1"/>
        <item x="2"/>
        <item h="1" x="0"/>
        <item t="default"/>
      </items>
    </pivotField>
    <pivotField numFmtId="44" showAll="0"/>
    <pivotField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x="9"/>
        <item h="1" m="1" x="12"/>
        <item h="1" x="11"/>
        <item t="default"/>
      </items>
    </pivotField>
    <pivotField numFmtId="2" showAll="0"/>
    <pivotField showAll="0">
      <items count="5">
        <item h="1" x="0"/>
        <item h="1" x="1"/>
        <item h="1" x="2"/>
        <item x="3"/>
        <item t="default"/>
      </items>
    </pivotField>
    <pivotField showAll="0">
      <items count="21">
        <item x="10"/>
        <item x="1"/>
        <item x="11"/>
        <item x="12"/>
        <item x="13"/>
        <item x="2"/>
        <item x="14"/>
        <item x="4"/>
        <item x="5"/>
        <item x="3"/>
        <item x="7"/>
        <item x="15"/>
        <item x="6"/>
        <item x="16"/>
        <item x="17"/>
        <item x="8"/>
        <item x="0"/>
        <item m="1" x="19"/>
        <item x="9"/>
        <item x="18"/>
        <item t="default"/>
      </items>
    </pivotField>
    <pivotField showAll="0">
      <items count="5">
        <item m="1" x="3"/>
        <item x="0"/>
        <item x="2"/>
        <item x="1"/>
        <item t="default"/>
      </items>
    </pivotField>
    <pivotField axis="axisRow" showAll="0">
      <items count="5">
        <item x="2"/>
        <item x="1"/>
        <item x="0"/>
        <item m="1" x="3"/>
        <item t="default"/>
      </items>
    </pivotField>
    <pivotField showAll="0"/>
    <pivotField showAll="0"/>
    <pivotField numFmtId="44" showAll="0"/>
    <pivotField dataField="1" numFmtId="44" showAll="0"/>
    <pivotField numFmtId="44" showAll="0"/>
    <pivotField showAll="0"/>
  </pivotFields>
  <rowFields count="2">
    <field x="1"/>
    <field x="8"/>
  </rowFields>
  <rowItems count="3">
    <i>
      <x v="4"/>
    </i>
    <i r="1">
      <x/>
    </i>
    <i r="1">
      <x v="1"/>
    </i>
  </rowItems>
  <colItems count="1">
    <i/>
  </colItems>
  <dataFields count="1">
    <dataField name="Promedio de COSTE/METRO" fld="12" subtotal="average" baseField="1" baseItem="0" numFmtId="164"/>
  </dataFields>
  <formats count="1">
    <format dxfId="358">
      <pivotArea outline="0" collapsedLevelsAreSubtotals="1" fieldPosition="0"/>
    </format>
  </formats>
  <chartFormats count="3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A8FFB-FFDD-4475-A176-DA0B0041FC48}" name="COMPRA-MEDIA-PISO -COS/METRO" cacheId="154" dataPosition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chartFormat="26">
  <location ref="CC100:CD113" firstHeaderRow="1" firstDataRow="1" firstDataCol="1"/>
  <pivotFields count="15">
    <pivotField showAll="0"/>
    <pivotField multipleItemSelectionAllowed="1" showAll="0">
      <items count="7">
        <item h="1" m="1" x="3"/>
        <item h="1" m="1" x="5"/>
        <item h="1" m="1" x="4"/>
        <item h="1" x="1"/>
        <item h="1" x="0"/>
        <item x="2"/>
        <item t="default"/>
      </items>
    </pivotField>
    <pivotField numFmtId="44" showAll="0"/>
    <pivotField showAll="0">
      <items count="14">
        <item h="1" x="8"/>
        <item h="1" x="3"/>
        <item x="2"/>
        <item h="1" x="4"/>
        <item h="1" x="1"/>
        <item h="1" x="5"/>
        <item h="1" x="7"/>
        <item h="1" x="0"/>
        <item h="1" x="10"/>
        <item h="1" x="6"/>
        <item h="1" x="9"/>
        <item h="1" m="1" x="12"/>
        <item h="1" x="11"/>
        <item t="default"/>
      </items>
    </pivotField>
    <pivotField numFmtId="2" showAll="0"/>
    <pivotField showAll="0"/>
    <pivotField axis="axisRow" showAll="0">
      <items count="21">
        <item x="18"/>
        <item x="9"/>
        <item x="8"/>
        <item x="2"/>
        <item x="4"/>
        <item x="5"/>
        <item x="3"/>
        <item x="7"/>
        <item x="15"/>
        <item x="6"/>
        <item x="17"/>
        <item x="16"/>
        <item x="10"/>
        <item x="1"/>
        <item m="1" x="19"/>
        <item x="11"/>
        <item x="12"/>
        <item x="13"/>
        <item x="14"/>
        <item x="0"/>
        <item t="default"/>
      </items>
    </pivotField>
    <pivotField showAll="0">
      <items count="5">
        <item m="1" x="3"/>
        <item x="0"/>
        <item x="2"/>
        <item x="1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showAll="0"/>
    <pivotField showAll="0"/>
    <pivotField numFmtId="44" showAll="0"/>
    <pivotField dataField="1" numFmtId="44" showAll="0"/>
    <pivotField numFmtId="44" showAll="0"/>
    <pivotField showAll="0"/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3"/>
    </i>
    <i>
      <x v="19"/>
    </i>
    <i t="grand">
      <x/>
    </i>
  </rowItems>
  <colItems count="1">
    <i/>
  </colItems>
  <dataFields count="1">
    <dataField name="Promedio de COSTE/METRO" fld="12" subtotal="average" baseField="1" baseItem="0" numFmtId="44"/>
  </dataFields>
  <formats count="1">
    <format dxfId="350">
      <pivotArea collapsedLevelsAreSubtotals="1" fieldPosition="0">
        <references count="1">
          <reference field="6" count="0"/>
        </references>
      </pivotArea>
    </format>
  </format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4D3503BD-4361-4CB3-BF0D-BFB9CB29D1CD}" sourceName="CIUDAD">
  <pivotTables>
    <pivotTable tabId="4" name="ALQ-COST-AVGINTE/EXT"/>
    <pivotTable tabId="4" name="ALQ-COSTES-ASCENSOR"/>
    <pivotTable tabId="4" name="ALQ-COSTES-AVG-ASCENSOR"/>
    <pivotTable tabId="4" name="ALQ-COSTES-AVG-HABIT"/>
    <pivotTable tabId="4" name="ALQ-COSTES-AVG-PISO"/>
    <pivotTable tabId="4" name="ALQ-COSTES-MAX-MIN-ASCENSOR"/>
    <pivotTable tabId="4" name="ALQ-CUENTA-HABITA"/>
    <pivotTable tabId="4" name="ALQ-CUENTA-PISO"/>
    <pivotTable tabId="4" name="ALQ-CUENTA-VIVIENDA"/>
    <pivotTable tabId="4" name="ALQ-CUNETA ASCENSORES"/>
    <pivotTable tabId="4" name="ALQ-MEDIA-ASCENSOR"/>
    <pivotTable tabId="4" name="ALQ-MEDIA-ASCENSOR-COS/HABIT"/>
    <pivotTable tabId="4" name="ALQ-MEDIA-ASCENSOR-COS/METRO"/>
    <pivotTable tabId="4" name="ALQ-MEDIA-EXT/INT"/>
    <pivotTable tabId="4" name="ALQ-MEDIA-HABI"/>
    <pivotTable tabId="4" name="ALQ-MEDIA-HABI -COS/METRO"/>
    <pivotTable tabId="4" name="ALQ-MEDIA-HABIT-COS/HABIT"/>
    <pivotTable tabId="4" name="ALQ-MEDIA-PISO"/>
    <pivotTable tabId="4" name="ALQ-MEDIA-PISO -COS/HABIT"/>
    <pivotTable tabId="4" name="ALQ-MEDIA-PISO-COS/METRO"/>
    <pivotTable tabId="4" name="TablaDinámica16"/>
    <pivotTable tabId="4" name="ALQUILER-RECUPERACIÓN"/>
  </pivotTables>
  <data>
    <tabular pivotCacheId="264176884">
      <items count="3">
        <i x="1"/>
        <i x="0"/>
        <i x="2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ARAJE" xr10:uid="{A4091878-E872-4478-8F52-892AD42DB677}" sourceName="GARAJE">
  <pivotTables>
    <pivotTable tabId="4" name="TABLAS_ALQ_MED_MIN_MAX1"/>
    <pivotTable tabId="4" name="ALQ-COST-AVGINTE/EXT"/>
    <pivotTable tabId="4" name="ALQ-COSTE PROMEDIO TODO"/>
    <pivotTable tabId="4" name="ALQ-COSTES-ASCENSOR"/>
    <pivotTable tabId="4" name="ALQ-COSTES-AVG-ASCENSOR"/>
    <pivotTable tabId="4" name="ALQ-COSTES-AVG-HABIT"/>
    <pivotTable tabId="4" name="ALQ-COSTES-AVG-PISO"/>
    <pivotTable tabId="4" name="ALQ-COSTES-MAX-MIN-ASCENSOR"/>
    <pivotTable tabId="4" name="ALQ-CUENTA-HABITA"/>
    <pivotTable tabId="4" name="ALQ-CUENTA-PISO"/>
    <pivotTable tabId="4" name="ALQ-CUENTA-VIVIENDA"/>
    <pivotTable tabId="4" name="ALQ-CUNETA ASCENSORES"/>
    <pivotTable tabId="4" name="ALQ-MEDIA-ASCENSOR"/>
    <pivotTable tabId="4" name="ALQ-MEDIA-ASCENSOR-COS/HABIT"/>
    <pivotTable tabId="4" name="ALQ-MEDIA-ASCENSOR-COS/METRO"/>
    <pivotTable tabId="4" name="ALQ-MEDIA-EXT/INT"/>
    <pivotTable tabId="4" name="ALQ-MEDIA-HABI"/>
    <pivotTable tabId="4" name="ALQ-MEDIA-HABI -COS/METRO"/>
    <pivotTable tabId="4" name="ALQ-MEDIA-HABIT-COS/HABIT"/>
    <pivotTable tabId="4" name="ALQ-MEDIA-PISO"/>
    <pivotTable tabId="4" name="ALQ-MEDIA-PISO -COS/HABIT"/>
    <pivotTable tabId="4" name="ALQ-MEDIA-PISO-COS/METRO"/>
    <pivotTable tabId="4" name="TablaDinámica16"/>
    <pivotTable tabId="4" name="TABLAS_ALQ_MED_MIN_MAX2"/>
    <pivotTable tabId="4" name="ALQUILER-GARAJE"/>
    <pivotTable tabId="4" name="ALQUILER-RECUPERACIÓN"/>
    <pivotTable tabId="4" name="TablaDinámica2"/>
  </pivotTables>
  <data>
    <tabular pivotCacheId="264176884">
      <items count="5">
        <i x="0"/>
        <i x="1" s="1"/>
        <i x="2"/>
        <i x="3" nd="1"/>
        <i x="4" nd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1" xr10:uid="{B2FE1BE0-8133-4CDE-8358-0EA322BF72C8}" sourceName="CIUDAD">
  <pivotTables>
    <pivotTable tabId="4" name="COMPRA_CUENTA_ASCENSOR"/>
    <pivotTable tabId="4" name="COMPRA-MEDIA-ASCENSOR"/>
    <pivotTable tabId="4" name="COMPRA-MEDIA-ASCENSOR-COS/METRO"/>
    <pivotTable tabId="4" name="COMPRA-MEDIA-EXT/INT-COS/METRO"/>
    <pivotTable tabId="4" name="COMPRA-MEDIA-EXT-INT"/>
    <pivotTable tabId="4" name="COMPRA-MEDIA-HABI"/>
    <pivotTable tabId="4" name="COMPRA-MEDIA-HABI-COS/HABI"/>
    <pivotTable tabId="4" name="COMPRA-MEDIA-HABI-COS/METRO"/>
    <pivotTable tabId="4" name="COMPRA-MEDIA-PISO"/>
    <pivotTable tabId="4" name="COMPRA-MEDIA-PISO -COS/METRO"/>
    <pivotTable tabId="4" name="COMPRA-MEDIA-PISO-COS/HABI"/>
    <pivotTable tabId="4" name="COMPR-COST-AVGINTE/EXT"/>
    <pivotTable tabId="4" name="COMPR-COSTES-AVG-ASCENSOR"/>
    <pivotTable tabId="4" name="COMPR-COSTES-AVG-HABIT"/>
    <pivotTable tabId="4" name="COMPR-COSTES-MAX-MIN-ASCENSOR"/>
    <pivotTable tabId="4" name="COMPR-CUENTA-PISO"/>
    <pivotTable tabId="4" name="COMPR-CUENTA-VIVIENDA"/>
    <pivotTable tabId="4" name="COMPR-CUNETA ASCENSORES"/>
    <pivotTable tabId="4" name="COMPR-MEDIA-ASCENSOR-COS/HABIT"/>
    <pivotTable tabId="4" name="TablaDinámica42"/>
    <pivotTable tabId="4" name="COMPRA-RECUPERACION"/>
    <pivotTable tabId="4" name="COMPRA-COSTE PROMEDIO TODO"/>
    <pivotTable tabId="4" name="TablaDinámica1"/>
  </pivotTables>
  <data>
    <tabular pivotCacheId="1460985677">
      <items count="6">
        <i x="1"/>
        <i x="0"/>
        <i x="2" s="1"/>
        <i x="3" nd="1"/>
        <i x="5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LANTA" xr10:uid="{9C3117E4-1C7C-48DA-AAB8-7409479B90C9}" sourceName="PLANTA">
  <pivotTables>
    <pivotTable tabId="4" name="TABLAS_ALQ_MED_MIN_MAX1"/>
    <pivotTable tabId="4" name="ALQ-COST-AVGINTE/EXT"/>
    <pivotTable tabId="4" name="ALQ-COSTE PROMEDIO TODO"/>
    <pivotTable tabId="4" name="ALQ-COSTES-ASCENSOR"/>
    <pivotTable tabId="4" name="ALQ-COSTES-AVG-ASCENSOR"/>
    <pivotTable tabId="4" name="ALQ-COSTES-AVG-HABIT"/>
    <pivotTable tabId="4" name="ALQ-COSTES-AVG-PISO"/>
    <pivotTable tabId="4" name="ALQ-COSTES-MAX-MIN-ASCENSOR"/>
    <pivotTable tabId="4" name="ALQ-CUENTA-HABITA"/>
    <pivotTable tabId="4" name="ALQ-CUENTA-PISO"/>
    <pivotTable tabId="4" name="ALQ-CUENTA-VIVIENDA"/>
    <pivotTable tabId="4" name="ALQ-CUNETA ASCENSORES"/>
    <pivotTable tabId="4" name="ALQ-MEDIA-ASCENSOR"/>
    <pivotTable tabId="4" name="ALQ-MEDIA-ASCENSOR-COS/HABIT"/>
    <pivotTable tabId="4" name="ALQ-MEDIA-ASCENSOR-COS/METRO"/>
    <pivotTable tabId="4" name="ALQ-MEDIA-EXT/INT"/>
    <pivotTable tabId="4" name="ALQ-MEDIA-HABI"/>
    <pivotTable tabId="4" name="ALQ-MEDIA-HABIT-COS/HABIT"/>
    <pivotTable tabId="4" name="ALQ-MEDIA-PISO"/>
    <pivotTable tabId="4" name="ALQ-MEDIA-PISO -COS/HABIT"/>
    <pivotTable tabId="4" name="TablaDinámica16"/>
    <pivotTable tabId="4" name="TABLAS_ALQ_MED_MIN_MAX2"/>
    <pivotTable tabId="4" name="ALQUILER-RECUPERACIÓN"/>
    <pivotTable tabId="4" name="ALQ-MEDIA-HABI -COS/METRO"/>
    <pivotTable tabId="4" name="ALQUILER-GARAJE"/>
    <pivotTable tabId="4" name="ALQ-MEDIA-PISO-COS/METRO"/>
    <pivotTable tabId="4" name="TablaDinámica2"/>
  </pivotTables>
  <data>
    <tabular pivotCacheId="264176884">
      <items count="22">
        <i x="16" s="1"/>
        <i x="15" s="1"/>
        <i x="2" s="1"/>
        <i x="3" s="1"/>
        <i x="4" s="1"/>
        <i x="8" s="1"/>
        <i x="5" s="1"/>
        <i x="7" s="1"/>
        <i x="1" s="1"/>
        <i x="9" s="1"/>
        <i x="6" s="1"/>
        <i x="0" s="1"/>
        <i x="10" s="1"/>
        <i x="13" s="1"/>
        <i x="14" s="1" nd="1"/>
        <i x="20" s="1" nd="1"/>
        <i x="17" s="1" nd="1"/>
        <i x="18" s="1" nd="1"/>
        <i x="12" s="1" nd="1"/>
        <i x="19" s="1" nd="1"/>
        <i x="11" s="1" nd="1"/>
        <i x="21" s="1" nd="1"/>
      </items>
    </tabular>
  </data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LANTA1" xr10:uid="{B8E48180-9956-492B-B5EC-802A0F7385B3}" sourceName="PLANTA">
  <pivotTables>
    <pivotTable tabId="4" name="TABLAS_COMPRA_MED_MIN_MAX1"/>
    <pivotTable tabId="4" name="COM-COSTES-AVG-PISO"/>
    <pivotTable tabId="4" name="COMPRA_CUENTA_ASCENSOR"/>
    <pivotTable tabId="4" name="COMPRA-COSTE PROMEDIO TODO"/>
    <pivotTable tabId="4" name="COMPRA-MEDIA-ASCENSOR"/>
    <pivotTable tabId="4" name="COMPRA-MEDIA-ASCENSOR-COS/METRO"/>
    <pivotTable tabId="4" name="COMPRA-MEDIA-EXT/INT-COS/METRO"/>
    <pivotTable tabId="4" name="COMPRA-MEDIA-EXT-INT"/>
    <pivotTable tabId="4" name="COMPRA-MEDIA-HABI"/>
    <pivotTable tabId="4" name="COMPRA-MEDIA-HABI-COS/HABI"/>
    <pivotTable tabId="4" name="COMPRA-MEDIA-HABI-COS/METRO"/>
    <pivotTable tabId="4" name="COMPRA-MEDIA-PISO"/>
    <pivotTable tabId="4" name="COMPRA-MEDIA-PISO-COS/HABI"/>
    <pivotTable tabId="4" name="COMPR-COST-AVGINTE/EXT"/>
    <pivotTable tabId="4" name="COMPR-COSTES-AVG-ASCENSOR"/>
    <pivotTable tabId="4" name="COMPR-COSTES-AVG-HABIT"/>
    <pivotTable tabId="4" name="COMPR-COSTES-MAX-MIN-ASCENSOR"/>
    <pivotTable tabId="4" name="COMPR-CUENTA-PISO"/>
    <pivotTable tabId="4" name="COMPR-CUENTA-VIVIENDA"/>
    <pivotTable tabId="4" name="COMPR-CUNETA ASCENSORES"/>
    <pivotTable tabId="4" name="COMPR-MEDIA-ASCENSOR-COS/HABIT"/>
    <pivotTable tabId="4" name="TablaDinámica42"/>
    <pivotTable tabId="4" name="COM-PRECIO-GARAJES"/>
    <pivotTable tabId="4" name="TABLAS_COMPRA_MED_MIN_MAX2"/>
    <pivotTable tabId="4" name="COMPRA-RECUPERACION"/>
    <pivotTable tabId="4" name="TablaDinámica1"/>
    <pivotTable tabId="4" name="TablaDinámica3"/>
  </pivotTables>
  <data>
    <tabular pivotCacheId="1460985677">
      <items count="20">
        <i x="10" s="1"/>
        <i x="1" s="1"/>
        <i x="11" s="1"/>
        <i x="12" s="1"/>
        <i x="13" s="1"/>
        <i x="2" s="1"/>
        <i x="4" s="1"/>
        <i x="5" s="1"/>
        <i x="3" s="1"/>
        <i x="7" s="1"/>
        <i x="15" s="1"/>
        <i x="6" s="1"/>
        <i x="16" s="1"/>
        <i x="17" s="1"/>
        <i x="8" s="1"/>
        <i x="0" s="1"/>
        <i x="9" s="1"/>
        <i x="14" s="1" nd="1"/>
        <i x="19" s="1" nd="1"/>
        <i x="18" s="1" nd="1"/>
      </items>
    </tabular>
  </data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275929D5-B9CB-4F3E-B395-C6D2011A7CFE}" sourceName="AÑO">
  <pivotTables>
    <pivotTable tabId="13" name="TablaDinámica1"/>
  </pivotTables>
  <data>
    <tabular pivotCacheId="313511994">
      <items count="19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 s="1"/>
        <i x="15"/>
        <i x="16"/>
        <i x="17"/>
        <i x="18"/>
      </items>
    </tabular>
  </data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1" xr10:uid="{1AB3F4AE-3E92-4D6E-A0B0-4ACE61AC6E81}" sourceName="AÑO">
  <pivotTables>
    <pivotTable tabId="13" name="TablaDinámica2"/>
  </pivotTables>
  <data>
    <tabular pivotCacheId="313511994">
      <items count="19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 s="1"/>
      </items>
    </tabular>
  </data>
</slicerCacheDefinition>
</file>

<file path=xl/slicerCaches/slicerCache1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2" xr10:uid="{0570BCF4-02BA-4A14-9E5C-4116DFCA25D6}" sourceName="CIUDAD">
  <pivotTables>
    <pivotTable tabId="13" name="TablaDinámica1"/>
    <pivotTable tabId="13" name="TablaDinámica2"/>
  </pivotTables>
  <data>
    <tabular pivotCacheId="313511994">
      <items count="3">
        <i x="2"/>
        <i x="0" s="1"/>
        <i x="1"/>
      </items>
    </tabular>
  </data>
</slicerCacheDefinition>
</file>

<file path=xl/slicerCaches/slicerCache1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2" xr10:uid="{F75ECDC1-F485-4B2A-A90F-AAA23E8C8594}" sourceName="AÑO">
  <pivotTables>
    <pivotTable tabId="12" name="TablaDinámica3"/>
  </pivotTables>
  <data>
    <tabular pivotCacheId="490044585">
      <items count="20">
        <i x="18"/>
        <i x="19"/>
        <i x="14"/>
        <i x="17"/>
        <i x="16"/>
        <i x="13"/>
        <i x="11"/>
        <i x="9"/>
        <i x="8"/>
        <i x="1"/>
        <i x="0"/>
        <i x="15"/>
        <i x="2"/>
        <i x="3"/>
        <i x="5"/>
        <i x="6" s="1"/>
        <i x="7"/>
        <i x="4"/>
        <i x="10"/>
        <i x="12"/>
      </items>
    </tabular>
  </data>
</slicerCacheDefinition>
</file>

<file path=xl/slicerCaches/slicerCache1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3" xr10:uid="{9C08C06B-0653-4E72-ADE0-129F153B009E}" sourceName="CIUDAD">
  <pivotTables>
    <pivotTable tabId="12" name="TablaDinámica3"/>
    <pivotTable tabId="12" name="TablaDinámica4"/>
  </pivotTables>
  <data>
    <tabular pivotCacheId="490044585">
      <items count="3">
        <i x="0"/>
        <i x="2" s="1"/>
        <i x="1"/>
      </items>
    </tabular>
  </data>
</slicerCacheDefinition>
</file>

<file path=xl/slicerCaches/slicerCache1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3" xr10:uid="{BD728508-D361-478C-8F08-3C8A31F31F04}" sourceName="AÑO">
  <pivotTables>
    <pivotTable tabId="12" name="TablaDinámica4"/>
  </pivotTables>
  <data>
    <tabular pivotCacheId="490044585">
      <items count="20">
        <i x="18"/>
        <i x="19"/>
        <i x="14"/>
        <i x="17"/>
        <i x="16"/>
        <i x="13"/>
        <i x="11"/>
        <i x="9"/>
        <i x="8"/>
        <i x="1"/>
        <i x="0"/>
        <i x="15"/>
        <i x="2"/>
        <i x="3"/>
        <i x="5"/>
        <i x="6"/>
        <i x="7"/>
        <i x="4"/>
        <i x="10"/>
        <i x="1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HABITACIONES" xr10:uid="{D44B3A78-0C09-4287-977C-AE798AB2BAB8}" sourceName="HABITACIONES">
  <pivotTables>
    <pivotTable tabId="4" name="TABLAS_ALQ_MED_MIN_MAX1"/>
    <pivotTable tabId="4" name="ALQ-COST-AVGINTE/EXT"/>
    <pivotTable tabId="4" name="ALQ-COSTE PROMEDIO TODO"/>
    <pivotTable tabId="4" name="ALQ-COSTES-ASCENSOR"/>
    <pivotTable tabId="4" name="ALQ-COSTES-AVG-ASCENSOR"/>
    <pivotTable tabId="4" name="ALQ-COSTES-AVG-HABIT"/>
    <pivotTable tabId="4" name="ALQ-COSTES-AVG-PISO"/>
    <pivotTable tabId="4" name="ALQ-COSTES-MAX-MIN-ASCENSOR"/>
    <pivotTable tabId="4" name="ALQ-CUENTA-HABITA"/>
    <pivotTable tabId="4" name="ALQ-CUENTA-PISO"/>
    <pivotTable tabId="4" name="ALQ-CUENTA-VIVIENDA"/>
    <pivotTable tabId="4" name="ALQ-CUNETA ASCENSORES"/>
    <pivotTable tabId="4" name="ALQ-MEDIA-ASCENSOR"/>
    <pivotTable tabId="4" name="ALQ-MEDIA-ASCENSOR-COS/HABIT"/>
    <pivotTable tabId="4" name="ALQ-MEDIA-ASCENSOR-COS/METRO"/>
    <pivotTable tabId="4" name="ALQ-MEDIA-EXT/INT"/>
    <pivotTable tabId="4" name="ALQ-MEDIA-HABI"/>
    <pivotTable tabId="4" name="ALQ-MEDIA-HABIT-COS/HABIT"/>
    <pivotTable tabId="4" name="ALQ-MEDIA-PISO"/>
    <pivotTable tabId="4" name="ALQ-MEDIA-PISO -COS/HABIT"/>
    <pivotTable tabId="4" name="ALQ-MEDIA-PISO-COS/METRO"/>
    <pivotTable tabId="4" name="TablaDinámica16"/>
    <pivotTable tabId="4" name="TABLAS_ALQ_MED_MIN_MAX2"/>
    <pivotTable tabId="4" name="ALQUILER-RECUPERACIÓN"/>
    <pivotTable tabId="4" name="ALQUILER-GARAJE"/>
    <pivotTable tabId="4" name="TablaDinámica2"/>
  </pivotTables>
  <data>
    <tabular pivotCacheId="264176884">
      <items count="9">
        <i x="7"/>
        <i x="6"/>
        <i x="4" s="1"/>
        <i x="2"/>
        <i x="1"/>
        <i x="0"/>
        <i x="3"/>
        <i x="8"/>
        <i x="5" nd="1"/>
      </items>
    </tabular>
  </data>
</slicerCacheDefinition>
</file>

<file path=xl/slicerCaches/slicerCache2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ARAJE1" xr10:uid="{F953FE93-D629-4B99-9077-D42623158213}" sourceName="GARAJE">
  <extLst>
    <x:ext xmlns:x15="http://schemas.microsoft.com/office/spreadsheetml/2010/11/main" uri="{2F2917AC-EB37-4324-AD4E-5DD8C200BD13}">
      <x15:tableSlicerCache tableId="1" column="10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HABITACIONE" xr10:uid="{80277269-1945-41F5-A27D-4A6A7BD880A4}" sourceName="HABITACIONE">
  <pivotTables>
    <pivotTable tabId="4" name="TABLAS_COMPRA_MED_MIN_MAX1"/>
    <pivotTable tabId="4" name="COM-COSTES-AVG-PISO"/>
    <pivotTable tabId="4" name="COMPRA_CUENTA_ASCENSOR"/>
    <pivotTable tabId="4" name="COMPRA-COSTE PROMEDIO TODO"/>
    <pivotTable tabId="4" name="COMPRA-MEDIA-ASCENSOR"/>
    <pivotTable tabId="4" name="COMPRA-MEDIA-ASCENSOR-COS/METRO"/>
    <pivotTable tabId="4" name="COMPRA-MEDIA-EXT/INT-COS/METRO"/>
    <pivotTable tabId="4" name="COMPRA-MEDIA-EXT-INT"/>
    <pivotTable tabId="4" name="COMPRA-MEDIA-HABI"/>
    <pivotTable tabId="4" name="COMPRA-MEDIA-HABI-COS/HABI"/>
    <pivotTable tabId="4" name="COMPRA-MEDIA-PISO"/>
    <pivotTable tabId="4" name="COMPRA-MEDIA-PISO-COS/HABI"/>
    <pivotTable tabId="4" name="COMPR-COST-AVGINTE/EXT"/>
    <pivotTable tabId="4" name="COMPR-COSTES-AVG-ASCENSOR"/>
    <pivotTable tabId="4" name="COMPR-COSTES-AVG-HABIT"/>
    <pivotTable tabId="4" name="COMPR-COSTES-MAX-MIN-ASCENSOR"/>
    <pivotTable tabId="4" name="COMPR-CUENTA-PISO"/>
    <pivotTable tabId="4" name="COMPR-CUENTA-VIVIENDA"/>
    <pivotTable tabId="4" name="COMPR-CUNETA ASCENSORES"/>
    <pivotTable tabId="4" name="COMPR-MEDIA-ASCENSOR-COS/HABIT"/>
    <pivotTable tabId="4" name="TablaDinámica42"/>
    <pivotTable tabId="4" name="COM-PRECIO-GARAJES"/>
    <pivotTable tabId="4" name="TABLAS_COMPRA_MED_MIN_MAX2"/>
    <pivotTable tabId="4" name="COMPRA-RECUPERACION"/>
    <pivotTable tabId="4" name="TablaDinámica1"/>
    <pivotTable tabId="4" name="COMPRA-MEDIA-PISO -COS/METRO"/>
    <pivotTable tabId="4" name="TablaDinámica3"/>
  </pivotTables>
  <data>
    <tabular pivotCacheId="1460985677">
      <items count="13">
        <i x="8"/>
        <i x="3"/>
        <i x="2" s="1"/>
        <i x="4"/>
        <i x="1"/>
        <i x="5"/>
        <i x="7"/>
        <i x="0"/>
        <i x="10"/>
        <i x="6"/>
        <i x="9"/>
        <i x="11"/>
        <i x="12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SCENSOR" xr10:uid="{F0B8FF4B-252F-46E5-AE26-77FD9F58C751}" sourceName="ASCENSOR">
  <pivotTables>
    <pivotTable tabId="4" name="TABLAS_COMPRA_MED_MIN_MAX1"/>
    <pivotTable tabId="4" name="COM-COSTES-AVG-PISO"/>
    <pivotTable tabId="4" name="COMPRA_CUENTA_ASCENSOR"/>
    <pivotTable tabId="4" name="COMPRA-COSTE PROMEDIO TODO"/>
    <pivotTable tabId="4" name="COMPRA-MEDIA-ASCENSOR"/>
    <pivotTable tabId="4" name="COMPRA-MEDIA-ASCENSOR-COS/METRO"/>
    <pivotTable tabId="4" name="COMPRA-MEDIA-EXT/INT-COS/METRO"/>
    <pivotTable tabId="4" name="COMPRA-MEDIA-EXT-INT"/>
    <pivotTable tabId="4" name="COMPRA-MEDIA-HABI"/>
    <pivotTable tabId="4" name="COMPRA-MEDIA-HABI-COS/HABI"/>
    <pivotTable tabId="4" name="COMPRA-MEDIA-HABI-COS/METRO"/>
    <pivotTable tabId="4" name="COMPRA-MEDIA-PISO"/>
    <pivotTable tabId="4" name="COMPRA-MEDIA-PISO-COS/HABI"/>
    <pivotTable tabId="4" name="COMPR-COST-AVGINTE/EXT"/>
    <pivotTable tabId="4" name="COMPR-COSTES-AVG-ASCENSOR"/>
    <pivotTable tabId="4" name="COMPR-COSTES-AVG-HABIT"/>
    <pivotTable tabId="4" name="COMPR-COSTES-MAX-MIN-ASCENSOR"/>
    <pivotTable tabId="4" name="COMPR-CUENTA-PISO"/>
    <pivotTable tabId="4" name="COMPR-CUENTA-VIVIENDA"/>
    <pivotTable tabId="4" name="COMPR-CUNETA ASCENSORES"/>
    <pivotTable tabId="4" name="COMPR-MEDIA-ASCENSOR-COS/HABIT"/>
    <pivotTable tabId="4" name="TablaDinámica42"/>
    <pivotTable tabId="4" name="COM-PRECIO-GARAJES"/>
    <pivotTable tabId="4" name="TABLAS_COMPRA_MED_MIN_MAX2"/>
    <pivotTable tabId="4" name="COMPRA-RECUPERACION"/>
    <pivotTable tabId="4" name="TablaDinámica1"/>
    <pivotTable tabId="4" name="COMPRA-MEDIA-PISO -COS/METRO"/>
    <pivotTable tabId="4" name="TablaDinámica3"/>
  </pivotTables>
  <data>
    <tabular pivotCacheId="1460985677">
      <items count="4">
        <i x="0" s="1"/>
        <i x="2" s="1"/>
        <i x="1" s="1"/>
        <i x="3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IVIENDA" xr10:uid="{8C41C808-4CB1-45EF-BBEF-D59FEDBD0431}" sourceName="VIVIENDA">
  <pivotTables>
    <pivotTable tabId="4" name="TABLAS_COMPRA_MED_MIN_MAX1"/>
    <pivotTable tabId="4" name="COMPRA_CUENTA_ASCENSOR"/>
    <pivotTable tabId="4" name="COMPRA-COSTE PROMEDIO TODO"/>
    <pivotTable tabId="4" name="COMPRA-MEDIA-ASCENSOR"/>
    <pivotTable tabId="4" name="COMPRA-MEDIA-ASCENSOR-COS/METRO"/>
    <pivotTable tabId="4" name="COMPRA-MEDIA-EXT/INT-COS/METRO"/>
    <pivotTable tabId="4" name="COMPRA-MEDIA-EXT-INT"/>
    <pivotTable tabId="4" name="COMPRA-MEDIA-HABI"/>
    <pivotTable tabId="4" name="COMPRA-MEDIA-HABI-COS/HABI"/>
    <pivotTable tabId="4" name="COMPRA-MEDIA-HABI-COS/METRO"/>
    <pivotTable tabId="4" name="COMPRA-MEDIA-PISO"/>
    <pivotTable tabId="4" name="COMPRA-MEDIA-PISO-COS/HABI"/>
    <pivotTable tabId="4" name="COMPR-COST-AVGINTE/EXT"/>
    <pivotTable tabId="4" name="COMPR-COSTES-AVG-ASCENSOR"/>
    <pivotTable tabId="4" name="COMPR-COSTES-AVG-HABIT"/>
    <pivotTable tabId="4" name="COMPR-COSTES-MAX-MIN-ASCENSOR"/>
    <pivotTable tabId="4" name="COMPR-CUENTA-PISO"/>
    <pivotTable tabId="4" name="COMPR-CUENTA-VIVIENDA"/>
    <pivotTable tabId="4" name="COMPR-CUNETA ASCENSORES"/>
    <pivotTable tabId="4" name="COMPR-MEDIA-ASCENSOR-COS/HABIT"/>
    <pivotTable tabId="4" name="TablaDinámica42"/>
    <pivotTable tabId="4" name="TABLAS_COMPRA_MED_MIN_MAX2"/>
    <pivotTable tabId="4" name="COMPRA-RECUPERACION"/>
    <pivotTable tabId="4" name="TablaDinámica1"/>
  </pivotTables>
  <data>
    <tabular pivotCacheId="1460985677">
      <items count="4">
        <i x="0"/>
        <i x="1"/>
        <i x="3" s="1"/>
        <i x="2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X_IN" xr10:uid="{E41ED815-7E25-46EF-8F51-439EF1AEBF8C}" sourceName="EX/IN">
  <pivotTables>
    <pivotTable tabId="4" name="TABLAS_COMPRA_MED_MIN_MAX1"/>
    <pivotTable tabId="4" name="COM-COSTES-AVG-PISO"/>
    <pivotTable tabId="4" name="COMPRA_CUENTA_ASCENSOR"/>
    <pivotTable tabId="4" name="COMPRA-COSTE PROMEDIO TODO"/>
    <pivotTable tabId="4" name="COMPRA-MEDIA-ASCENSOR"/>
    <pivotTable tabId="4" name="COMPRA-MEDIA-ASCENSOR-COS/METRO"/>
    <pivotTable tabId="4" name="COMPRA-MEDIA-EXT/INT-COS/METRO"/>
    <pivotTable tabId="4" name="COMPRA-MEDIA-EXT-INT"/>
    <pivotTable tabId="4" name="COMPRA-MEDIA-HABI"/>
    <pivotTable tabId="4" name="COMPRA-MEDIA-HABI-COS/HABI"/>
    <pivotTable tabId="4" name="COMPRA-MEDIA-HABI-COS/METRO"/>
    <pivotTable tabId="4" name="COMPRA-MEDIA-PISO"/>
    <pivotTable tabId="4" name="COMPRA-MEDIA-PISO-COS/HABI"/>
    <pivotTable tabId="4" name="COMPR-COST-AVGINTE/EXT"/>
    <pivotTable tabId="4" name="COMPR-COSTES-AVG-ASCENSOR"/>
    <pivotTable tabId="4" name="COMPR-COSTES-AVG-HABIT"/>
    <pivotTable tabId="4" name="COMPR-COSTES-MAX-MIN-ASCENSOR"/>
    <pivotTable tabId="4" name="COMPR-CUENTA-PISO"/>
    <pivotTable tabId="4" name="COMPR-CUENTA-VIVIENDA"/>
    <pivotTable tabId="4" name="COMPR-CUNETA ASCENSORES"/>
    <pivotTable tabId="4" name="COMPR-MEDIA-ASCENSOR-COS/HABIT"/>
    <pivotTable tabId="4" name="TablaDinámica42"/>
    <pivotTable tabId="4" name="COM-PRECIO-GARAJES"/>
    <pivotTable tabId="4" name="TABLAS_COMPRA_MED_MIN_MAX2"/>
    <pivotTable tabId="4" name="COMPRA-RECUPERACION"/>
    <pivotTable tabId="4" name="TablaDinámica1"/>
    <pivotTable tabId="4" name="COMPRA-MEDIA-PISO -COS/METRO"/>
    <pivotTable tabId="4" name="TablaDinámica3"/>
  </pivotTables>
  <data>
    <tabular pivotCacheId="1460985677">
      <items count="4">
        <i x="2" s="1"/>
        <i x="1" s="1"/>
        <i x="0" s="1"/>
        <i x="3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IVIENDA1" xr10:uid="{42D79639-5EC1-411E-BC25-9BC79F1ABBCD}" sourceName="VIVIENDA">
  <pivotTables>
    <pivotTable tabId="4" name="TABLAS_ALQ_MED_MIN_MAX1"/>
    <pivotTable tabId="4" name="ALQ-COST-AVGINTE/EXT"/>
    <pivotTable tabId="4" name="ALQ-COSTE PROMEDIO TODO"/>
    <pivotTable tabId="4" name="ALQ-COSTES-ASCENSOR"/>
    <pivotTable tabId="4" name="ALQ-COSTES-AVG-ASCENSOR"/>
    <pivotTable tabId="4" name="ALQ-COSTES-AVG-HABIT"/>
    <pivotTable tabId="4" name="ALQ-COSTES-AVG-PISO"/>
    <pivotTable tabId="4" name="ALQ-COSTES-MAX-MIN-ASCENSOR"/>
    <pivotTable tabId="4" name="ALQ-CUENTA-HABITA"/>
    <pivotTable tabId="4" name="ALQ-CUENTA-PISO"/>
    <pivotTable tabId="4" name="ALQ-CUENTA-VIVIENDA"/>
    <pivotTable tabId="4" name="ALQ-CUNETA ASCENSORES"/>
    <pivotTable tabId="4" name="ALQ-MEDIA-ASCENSOR"/>
    <pivotTable tabId="4" name="ALQ-MEDIA-ASCENSOR-COS/HABIT"/>
    <pivotTable tabId="4" name="ALQ-MEDIA-ASCENSOR-COS/METRO"/>
    <pivotTable tabId="4" name="ALQ-MEDIA-EXT/INT"/>
    <pivotTable tabId="4" name="ALQ-MEDIA-HABI"/>
    <pivotTable tabId="4" name="ALQ-MEDIA-HABI -COS/METRO"/>
    <pivotTable tabId="4" name="ALQ-MEDIA-HABIT-COS/HABIT"/>
    <pivotTable tabId="4" name="ALQ-MEDIA-PISO"/>
    <pivotTable tabId="4" name="ALQ-MEDIA-PISO -COS/HABIT"/>
    <pivotTable tabId="4" name="TablaDinámica16"/>
    <pivotTable tabId="4" name="TABLAS_ALQ_MED_MIN_MAX2"/>
    <pivotTable tabId="4" name="ALQUILER-RECUPERACIÓN"/>
  </pivotTables>
  <data>
    <tabular pivotCacheId="264176884">
      <items count="3">
        <i x="0"/>
        <i x="1" s="1"/>
        <i x="2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SCENSOR1" xr10:uid="{B472EEBE-D388-4B14-BA65-FEFF5CB4136B}" sourceName="ASCENSOR">
  <pivotTables>
    <pivotTable tabId="4" name="TABLAS_ALQ_MED_MIN_MAX1"/>
    <pivotTable tabId="4" name="ALQ-COST-AVGINTE/EXT"/>
    <pivotTable tabId="4" name="ALQ-COSTE PROMEDIO TODO"/>
    <pivotTable tabId="4" name="ALQ-COSTES-ASCENSOR"/>
    <pivotTable tabId="4" name="ALQ-COSTES-AVG-ASCENSOR"/>
    <pivotTable tabId="4" name="ALQ-COSTES-AVG-HABIT"/>
    <pivotTable tabId="4" name="ALQ-COSTES-AVG-PISO"/>
    <pivotTable tabId="4" name="ALQ-COSTES-MAX-MIN-ASCENSOR"/>
    <pivotTable tabId="4" name="ALQ-CUENTA-HABITA"/>
    <pivotTable tabId="4" name="ALQ-CUENTA-PISO"/>
    <pivotTable tabId="4" name="ALQ-CUNETA ASCENSORES"/>
    <pivotTable tabId="4" name="ALQ-MEDIA-ASCENSOR"/>
    <pivotTable tabId="4" name="ALQ-MEDIA-ASCENSOR-COS/HABIT"/>
    <pivotTable tabId="4" name="ALQ-MEDIA-ASCENSOR-COS/METRO"/>
    <pivotTable tabId="4" name="ALQ-MEDIA-EXT/INT"/>
    <pivotTable tabId="4" name="ALQ-MEDIA-HABI"/>
    <pivotTable tabId="4" name="ALQ-MEDIA-HABI -COS/METRO"/>
    <pivotTable tabId="4" name="ALQ-MEDIA-HABIT-COS/HABIT"/>
    <pivotTable tabId="4" name="ALQ-MEDIA-PISO"/>
    <pivotTable tabId="4" name="ALQ-MEDIA-PISO -COS/HABIT"/>
    <pivotTable tabId="4" name="ALQ-MEDIA-PISO-COS/METRO"/>
    <pivotTable tabId="4" name="TablaDinámica16"/>
    <pivotTable tabId="4" name="TABLAS_ALQ_MED_MIN_MAX2"/>
    <pivotTable tabId="4" name="ALQUILER-RECUPERACIÓN"/>
  </pivotTables>
  <data>
    <tabular pivotCacheId="264176884">
      <items count="3">
        <i x="2" s="1"/>
        <i x="1" s="1"/>
        <i x="0" s="1" nd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X_IN1" xr10:uid="{AFE8CCE6-3478-46A9-9982-06ADD2AE41EE}" sourceName="EX-IN">
  <pivotTables>
    <pivotTable tabId="4" name="TABLAS_ALQ_MED_MIN_MAX1"/>
    <pivotTable tabId="4" name="ALQ-COST-AVGINTE/EXT"/>
    <pivotTable tabId="4" name="ALQ-COSTE PROMEDIO TODO"/>
    <pivotTable tabId="4" name="ALQ-COSTES-ASCENSOR"/>
    <pivotTable tabId="4" name="ALQ-COSTES-AVG-ASCENSOR"/>
    <pivotTable tabId="4" name="ALQ-COSTES-AVG-HABIT"/>
    <pivotTable tabId="4" name="ALQ-COSTES-AVG-PISO"/>
    <pivotTable tabId="4" name="ALQ-COSTES-MAX-MIN-ASCENSOR"/>
    <pivotTable tabId="4" name="ALQ-CUENTA-HABITA"/>
    <pivotTable tabId="4" name="ALQ-CUENTA-PISO"/>
    <pivotTable tabId="4" name="ALQ-CUENTA-VIVIENDA"/>
    <pivotTable tabId="4" name="ALQ-CUNETA ASCENSORES"/>
    <pivotTable tabId="4" name="ALQ-MEDIA-ASCENSOR"/>
    <pivotTable tabId="4" name="ALQ-MEDIA-ASCENSOR-COS/HABIT"/>
    <pivotTable tabId="4" name="ALQ-MEDIA-ASCENSOR-COS/METRO"/>
    <pivotTable tabId="4" name="ALQ-MEDIA-EXT/INT"/>
    <pivotTable tabId="4" name="ALQ-MEDIA-HABI"/>
    <pivotTable tabId="4" name="ALQ-MEDIA-HABI -COS/METRO"/>
    <pivotTable tabId="4" name="ALQ-MEDIA-HABIT-COS/HABIT"/>
    <pivotTable tabId="4" name="ALQ-MEDIA-PISO"/>
    <pivotTable tabId="4" name="ALQ-MEDIA-PISO -COS/HABIT"/>
    <pivotTable tabId="4" name="ALQ-MEDIA-PISO-COS/METRO"/>
    <pivotTable tabId="4" name="TablaDinámica16"/>
    <pivotTable tabId="4" name="TABLAS_ALQ_MED_MIN_MAX2"/>
    <pivotTable tabId="4" name="ALQUILER-RECUPERACIÓN"/>
  </pivotTables>
  <data>
    <tabular pivotCacheId="264176884">
      <items count="3">
        <i x="1" s="1"/>
        <i x="2" s="1"/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" xr10:uid="{B4D14E00-6479-4712-9849-67749176EE88}" cache="SegmentaciónDeDatos_CIUDAD" caption="CIUDAD" rowHeight="247650"/>
  <slicer name="HABITACIONES" xr10:uid="{C1C89ED5-F96B-4E41-8A0B-DE6BE80956E8}" cache="SegmentaciónDeDatos_HABITACIONES" caption="HABITACIONES" columnCount="2" rowHeight="247650"/>
  <slicer name="HABITACIONE" xr10:uid="{BE337992-8F65-46D9-99E6-7E3FAAC33BDC}" cache="SegmentaciónDeDatos_HABITACIONE" caption="HABITACIONE" columnCount="3" rowHeight="247650"/>
  <slicer name="ASCENSOR 2" xr10:uid="{DDA2BA83-BB57-464E-90A7-5CF45D32DF80}" cache="SegmentaciónDeDatos_ASCENSOR" caption="ASCENSOR" columnCount="3" rowHeight="247650"/>
  <slicer name="VIVIENDA 2" xr10:uid="{F4785B2A-BB97-4B4E-9010-96B9085E763B}" cache="SegmentaciónDeDatos_VIVIENDA" caption="VIVIENDA" columnCount="2" rowHeight="247650"/>
  <slicer name="EX/IN" xr10:uid="{11496DDD-F91F-4921-B30B-5CBC90EA0477}" cache="SegmentaciónDeDatos_EX_IN" caption="EX/IN" rowHeight="247650"/>
  <slicer name="VIVIENDA" xr10:uid="{A2B68BBE-249E-43D1-A080-0A53D21C73E6}" cache="SegmentaciónDeDatos_VIVIENDA1" caption="VIVIENDA" columnCount="2" rowHeight="247650"/>
  <slicer name="ASCENSOR" xr10:uid="{66FDEDA2-9C2D-42D5-A5E2-D77C79F3B2D0}" cache="SegmentaciónDeDatos_ASCENSOR1" caption="ASCENSOR" columnCount="2" rowHeight="247650"/>
  <slicer name="EX-IN" xr10:uid="{2344EB9A-9342-4EE5-8FB7-F213F62A1AD8}" cache="SegmentaciónDeDatos_EX_IN1" caption="EX-IN" rowHeight="247650"/>
  <slicer name="GARAJE" xr10:uid="{2F2A829D-2F9B-403F-B8D3-7360EB637150}" cache="SegmentaciónDeDatos_GARAJE" caption="GARAJE" rowHeight="247650"/>
  <slicer name="CIUDAD 2" xr10:uid="{EB0C5706-223E-4B78-ADC5-01868C8FCA46}" cache="SegmentaciónDeDatos_CIUDAD1" caption="CIUDAD" rowHeight="247650"/>
  <slicer name="PLANTA" xr10:uid="{371442CA-730A-4B95-85C7-42E3B538513C}" cache="SegmentaciónDeDatos_PLANTA" caption="PLANTA" columnCount="3" rowHeight="247650"/>
  <slicer name="PLANTA 1" xr10:uid="{BF7A31F3-E336-4D97-8DE2-B6F4217D2255}" cache="SegmentaciónDeDatos_PLANTA1" caption="PLANTA" columnCount="4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 1" xr10:uid="{D237434B-0963-4A08-A1F0-62E500B459EF}" cache="SegmentaciónDeDatos_CIUDAD" caption="CIUDAD" rowHeight="247650"/>
  <slicer name="HABITACIONES 1" xr10:uid="{A9F07333-B3F8-472D-AE30-55FDB07276BB}" cache="SegmentaciónDeDatos_HABITACIONES" caption="HABITACIONES" columnCount="3" rowHeight="247650"/>
  <slicer name="HABITACIONE 1" xr10:uid="{8FF5A474-9CFE-4A90-8776-2812742F11A1}" cache="SegmentaciónDeDatos_HABITACIONE" caption="HABITACIONE" columnCount="3" rowHeight="247650"/>
  <slicer name="ASCENSOR 1" xr10:uid="{7E000EAC-ADBD-4CD3-8440-1392A46C02E3}" cache="SegmentaciónDeDatos_ASCENSOR" caption="ASCENSOR" rowHeight="216000"/>
  <slicer name="VIVIENDA 1" xr10:uid="{0A48A319-78C7-4C4B-9F56-CA75E680E8F5}" cache="SegmentaciónDeDatos_VIVIENDA" caption="VIVIENDA" rowHeight="247650"/>
  <slicer name="EX/IN 1" xr10:uid="{020C2246-6787-48AE-8EE5-92379897F939}" cache="SegmentaciónDeDatos_EX_IN" caption="EX/IN" rowHeight="247650"/>
  <slicer name="VIVIENDA 3" xr10:uid="{32BAACC5-3FEE-4F94-B637-67C7DD61DEB1}" cache="SegmentaciónDeDatos_VIVIENDA1" caption="VIVIENDA" rowHeight="247650"/>
  <slicer name="ASCENSOR 3" xr10:uid="{81A3CEBD-BC59-47DE-B347-D14DA0B4687B}" cache="SegmentaciónDeDatos_ASCENSOR1" caption="ASCENSOR" rowHeight="216000"/>
  <slicer name="EX-IN 1" xr10:uid="{EEF2214F-17C0-4186-87EE-7099B317658B}" cache="SegmentaciónDeDatos_EX_IN1" caption="EX-IN" rowHeight="247650"/>
  <slicer name="GARAJE 1" xr10:uid="{59F21A89-ACF4-40A5-A696-B1964DAC42CD}" cache="SegmentaciónDeDatos_GARAJE" caption="GARAJE" rowHeight="180000"/>
  <slicer name="CIUDAD 3" xr10:uid="{6570C132-367E-4E1A-86B4-CFFA442B5EAB}" cache="SegmentaciónDeDatos_CIUDAD1" caption="CIUDAD" rowHeight="247650"/>
  <slicer name="AÑO 3" xr10:uid="{DF4393E9-B5A7-44A4-B2ED-39397FA7F024}" cache="SegmentaciónDeDatos_AÑO" caption="AÑO" startItem="14" rowHeight="180000"/>
  <slicer name="AÑO 4" xr10:uid="{1AD44B55-92DF-47FD-9F9D-A3315DED37FB}" cache="SegmentaciónDeDatos_AÑO1" caption="AÑO" startItem="18" rowHeight="180000"/>
  <slicer name="CIUDAD 8" xr10:uid="{C22059B2-68D5-4115-9E7C-3A013C4D0FD9}" cache="SegmentaciónDeDatos_CIUDAD2" caption="CIUDAD" rowHeight="180000"/>
  <slicer name="AÑO 6" xr10:uid="{4CF62D74-DB52-46B7-A7D7-D322031302B6}" cache="SegmentaciónDeDatos_AÑO2" caption="AÑO" startItem="15" rowHeight="180000"/>
  <slicer name="CIUDAD 9" xr10:uid="{CEE8F22B-F396-4E5B-9A56-43F0026B8A4B}" cache="SegmentaciónDeDatos_CIUDAD3" caption="CIUDAD" rowHeight="180000"/>
  <slicer name="AÑO 7" xr10:uid="{1C6793DB-5F98-4529-835E-50E828F41F88}" cache="SegmentaciónDeDatos_AÑO3" caption="AÑO" startItem="19" rowHeight="1800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ARAJE 2" xr10:uid="{7725E366-5DD0-4862-8829-60C8AE4F7057}" cache="SegmentaciónDeDatos_GARAJE1" caption="GARAJE" rowHeight="2160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 4" xr10:uid="{4F07F465-5BBA-4F16-B84C-7E8F86DD0D22}" cache="SegmentaciónDeDatos_CIUDAD" caption="CIUDAD" rowHeight="247650"/>
  <slicer name="HABITACIONES 2" xr10:uid="{22E8447C-3325-4161-8669-EFF5A0D72DEB}" cache="SegmentaciónDeDatos_HABITACIONES" caption="HABITACIONES" columnCount="3" rowHeight="247650"/>
  <slicer name="HABITACIONE 2" xr10:uid="{D2C1A072-0CFE-4085-A4AF-7F188E609618}" cache="SegmentaciónDeDatos_HABITACIONE" caption="HABITACIONE" columnCount="3" rowHeight="247650"/>
  <slicer name="ASCENSOR 5" xr10:uid="{4C356C5D-FBDE-4C56-97A5-590BCC7070BD}" cache="SegmentaciónDeDatos_ASCENSOR" caption="ASCENSOR" rowHeight="216000"/>
  <slicer name="VIVIENDA 5" xr10:uid="{8D121550-3180-4EA9-8980-03DAC9BB2739}" cache="SegmentaciónDeDatos_VIVIENDA" caption="VIVIENDA" startItem="1" rowHeight="247650"/>
  <slicer name="EX/IN 2" xr10:uid="{A75E6C2C-689E-4553-8930-4D77A954D320}" cache="SegmentaciónDeDatos_EX_IN" caption="EX/IN" rowHeight="247650"/>
  <slicer name="VIVIENDA 4" xr10:uid="{C9439BF9-E85D-4826-9F76-DFA10242863E}" cache="SegmentaciónDeDatos_VIVIENDA1" caption="VIVIENDA" rowHeight="247650"/>
  <slicer name="ASCENSOR 4" xr10:uid="{0B8D08DF-ACF8-4B9D-9BB4-68F1EF2589E8}" cache="SegmentaciónDeDatos_ASCENSOR1" caption="ASCENSOR" rowHeight="216000"/>
  <slicer name="EX-IN 2" xr10:uid="{2809B13E-2A07-46BE-86E8-758382361450}" cache="SegmentaciónDeDatos_EX_IN1" caption="EX-IN" rowHeight="247650"/>
  <slicer name="GARAJE 3" xr10:uid="{9AD443F2-316E-4F77-B9D2-B3E5B20C6014}" cache="SegmentaciónDeDatos_GARAJE" caption="GARAJE" rowHeight="180000"/>
  <slicer name="CIUDAD 5" xr10:uid="{FB3D9901-8AF8-4464-899C-71731C473528}" cache="SegmentaciónDeDatos_CIUDAD1" caption="CIUDAD" rowHeight="247650"/>
  <slicer name="AÑO 9" xr10:uid="{E83C3DCB-3E3E-4623-A78A-9AE340399C7C}" cache="SegmentaciónDeDatos_AÑO" caption="AÑO" startItem="16" rowHeight="180000"/>
  <slicer name="AÑO 8" xr10:uid="{C8D1EF97-1039-48B1-B94F-A2469AE3CEA2}" cache="SegmentaciónDeDatos_AÑO1" caption="AÑO" startItem="17" rowHeight="180000"/>
  <slicer name="CIUDAD 10" xr10:uid="{4E6A3219-5EF7-4831-AB41-23FBBAC301D8}" cache="SegmentaciónDeDatos_CIUDAD2" caption="CIUDAD" rowHeight="180000"/>
  <slicer name="AÑO 11" xr10:uid="{8DF711D0-2F3C-4FEB-B254-73A4189E7894}" cache="SegmentaciónDeDatos_AÑO2" caption="AÑO" startItem="18" rowHeight="180000"/>
  <slicer name="CIUDAD 11" xr10:uid="{522A0C7C-7F25-40F8-9514-75537DF0B701}" cache="SegmentaciónDeDatos_CIUDAD3" caption="CIUDAD" rowHeight="180000"/>
  <slicer name="AÑO 10" xr10:uid="{291FEAA5-C6DB-45DD-945F-586A9D85DA09}" cache="SegmentaciónDeDatos_AÑO3" caption="AÑO" startItem="19" rowHeight="1800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ARAJE 4" xr10:uid="{8B309BB5-F930-4A63-B723-0AACA787145D}" cache="SegmentaciónDeDatos_GARAJE1" caption="GARAJE" rowHeight="21600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EC26FB78-57E0-4AC1-9CB0-8CCAA963D269}" cache="SegmentaciónDeDatos_AÑO" caption="AÑO" startItem="17" rowHeight="180000"/>
  <slicer name="AÑO 2" xr10:uid="{C6FA627C-3DBD-4B1A-9704-F215AF00D543}" cache="SegmentaciónDeDatos_AÑO1" caption="AÑO" startItem="18" rowHeight="180000"/>
  <slicer name="CIUDAD 6" xr10:uid="{B8904E84-A2AF-4E61-B38D-894B10F44BC0}" cache="SegmentaciónDeDatos_CIUDAD2" caption="CIUDAD" rowHeight="18000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 1" xr10:uid="{3A85362A-CEFF-4B97-B16B-63493742E0ED}" cache="SegmentaciónDeDatos_AÑO2" caption="AÑO" startItem="14" rowHeight="247650"/>
  <slicer name="CIUDAD 7" xr10:uid="{4CBEBD96-FC5D-45DC-BD1A-12A39D5B1FFE}" cache="SegmentaciónDeDatos_CIUDAD3" caption="CIUDAD" rowHeight="247650"/>
  <slicer name="AÑO 5" xr10:uid="{AAD44F20-65BB-423A-B10F-E3A5A193E2F5}" cache="SegmentaciónDeDatos_AÑO3" caption="AÑO" startItem="19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C3645A-A635-4FB2-A460-3F0F49E334DA}" name="TablaFinalAlquiler" displayName="TablaFinalAlquiler" ref="A7:P1224" totalsRowShown="0">
  <autoFilter ref="A7:P1224" xr:uid="{C2A7A2AD-5C31-4357-880E-73CE5BC2C5CC}"/>
  <sortState xmlns:xlrd2="http://schemas.microsoft.com/office/spreadsheetml/2017/richdata2" ref="A8:P1224">
    <sortCondition ref="G7:G1224"/>
  </sortState>
  <tableColumns count="16">
    <tableColumn id="1" xr3:uid="{376AE761-858D-44AB-B0C8-7F18F5F6289A}" name="TITULO"/>
    <tableColumn id="2" xr3:uid="{832850D9-AE6C-47AA-A1AE-BFCB688F0383}" name="CIUDAD"/>
    <tableColumn id="3" xr3:uid="{B9C0C9F2-3D51-43F4-A3D8-D26157858B08}" name="COSTE" dataDxfId="396" dataCellStyle="Moneda"/>
    <tableColumn id="4" xr3:uid="{120BF8C8-A401-485A-9030-FF3BFAC7C179}" name="HABITACIONES" dataDxfId="395"/>
    <tableColumn id="5" xr3:uid="{7D5BC8FE-C9E5-4B20-90E3-2EF69F6EF032}" name="METROS CUADRADOS" dataDxfId="394"/>
    <tableColumn id="6" xr3:uid="{98A5C902-814E-4C0D-B990-201E471C3ADE}" name="PLANTA"/>
    <tableColumn id="14" xr3:uid="{658F1710-89D1-4ADD-AAB0-970C11ED20D9}" name="VIVIENDA"/>
    <tableColumn id="7" xr3:uid="{83930ECE-7293-4181-8E2E-FF03A1696077}" name="ASCENSOR"/>
    <tableColumn id="8" xr3:uid="{009A426E-AE07-45B1-B800-881D6190F8EB}" name="EX-IN"/>
    <tableColumn id="9" xr3:uid="{26A71AAC-0693-4D5B-8622-7BF8CAB33BB7}" name="GARAJE"/>
    <tableColumn id="10" xr3:uid="{C2582DD8-0AB3-493B-84CE-F3B5A96D392C}" name="COSTE GARJE"/>
    <tableColumn id="11" xr3:uid="{F8B422BA-7370-45B8-A051-0FDB266B7CB5}" name="COSTE TOTAL" dataDxfId="393" dataCellStyle="Moneda"/>
    <tableColumn id="12" xr3:uid="{B8217072-75BB-4AA5-B127-7A5286D5C0B4}" name="COSTE/METRO" dataDxfId="392" dataCellStyle="Moneda"/>
    <tableColumn id="13" xr3:uid="{AEC4A5F3-18F7-4E16-B473-0268AC8C53D2}" name="COSTE HABITACION" dataDxfId="391" dataCellStyle="Moneda"/>
    <tableColumn id="15" xr3:uid="{2B774419-DD6C-4A9F-BDCE-054E568F46E9}" name="NEGOCIO" dataCellStyle="Moneda"/>
    <tableColumn id="16" xr3:uid="{49D61906-FD90-4714-A0C6-6CE07674632D}" name="AREA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1848F-0257-4203-BAC8-EDEB3D8D71A1}" name="TablaCompra" displayName="TablaCompra" ref="A1:O2827" totalsRowShown="0">
  <autoFilter ref="A1:O2827" xr:uid="{56EAC029-9EE7-4203-AB93-0BD0D723EB8C}"/>
  <sortState xmlns:xlrd2="http://schemas.microsoft.com/office/spreadsheetml/2017/richdata2" ref="A2:O2827">
    <sortCondition ref="F1:F2827"/>
  </sortState>
  <tableColumns count="15">
    <tableColumn id="13" xr3:uid="{4C4151C4-FA71-4495-82B4-033FA99D8EFC}" name="TITULO" dataDxfId="390"/>
    <tableColumn id="2" xr3:uid="{D0D12193-73EE-4DBD-B863-5EC8D1EF235E}" name="CIUDAD"/>
    <tableColumn id="3" xr3:uid="{80942334-7511-415C-B7F6-0E898CE2CA5A}" name="COSTE" dataCellStyle="Moneda"/>
    <tableColumn id="4" xr3:uid="{606A240A-C892-4EE8-8EED-92C6DCE582BC}" name="HABITACIONE"/>
    <tableColumn id="5" xr3:uid="{E952C2B9-4191-428E-BA34-00FBAB471D1D}" name="METROS CUADRADOS"/>
    <tableColumn id="6" xr3:uid="{0E4C2F26-59B4-41A4-B6C2-3869CA0B1CDD}" name="VIVIENDA"/>
    <tableColumn id="7" xr3:uid="{3A51E4D5-5E1E-4BA3-939E-E8DEFD01491D}" name="PLANTA"/>
    <tableColumn id="8" xr3:uid="{55F24B59-21CE-4A94-9AC6-F966E51E54EE}" name="ASCENSOR"/>
    <tableColumn id="9" xr3:uid="{D97A1859-08A7-4263-B4C1-457387E21C1E}" name="EX/IN"/>
    <tableColumn id="10" xr3:uid="{BAB2B87D-DD71-4AE1-A89E-599EED4E36A3}" name="GARAJE"/>
    <tableColumn id="11" xr3:uid="{B1049849-AFA9-4B2D-9E15-9658D3877FF5}" name="COSTE GARAJE"/>
    <tableColumn id="14" xr3:uid="{822FAD9C-3F75-4780-A77E-BF5D9B56612A}" name="COSTE TOTAL" dataDxfId="389"/>
    <tableColumn id="15" xr3:uid="{DA6FA68E-C927-4116-9600-6A325F8E154A}" name="COSTE/METRO" dataDxfId="388"/>
    <tableColumn id="16" xr3:uid="{85B4BBDB-6C25-4CD6-B695-D5F60EDFE7AC}" name="COSTE/HABITACION" dataDxfId="387"/>
    <tableColumn id="1" xr3:uid="{6C8E45BC-118C-4242-83C1-7DE06F9D3ECF}" name="NEGOCIO" dataDxfId="38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2EC1EC1-9FF6-49C5-9C56-A37A32579671}" name="EVOLUTIVO_ALQ" displayName="EVOLUTIVO_ALQ" ref="A1:H593" totalsRowShown="0">
  <autoFilter ref="A1:H593" xr:uid="{92EC1EC1-9FF6-49C5-9C56-A37A32579671}"/>
  <sortState xmlns:xlrd2="http://schemas.microsoft.com/office/spreadsheetml/2017/richdata2" ref="A2:H593">
    <sortCondition ref="A1:A593"/>
  </sortState>
  <tableColumns count="8">
    <tableColumn id="1" xr3:uid="{6695E679-1E3E-4F0B-ADC1-957344219B34}" name="FECHA" dataDxfId="355"/>
    <tableColumn id="8" xr3:uid="{6443A6B2-A9C0-4A54-BF7A-77AC01F1620F}" name="AÑO" dataDxfId="354">
      <calculatedColumnFormula>YEAR(EVOLUTIVO_ALQ[[#This Row],[FECHA]])</calculatedColumnFormula>
    </tableColumn>
    <tableColumn id="2" xr3:uid="{3CF96995-7BE7-4B27-8BD1-308FF3E54698}" name="PRECIO M2" dataCellStyle="Moneda"/>
    <tableColumn id="3" xr3:uid="{0854579E-7265-44E1-8522-B21E9E89DDF8}" name="VARIACION MENSUAL"/>
    <tableColumn id="4" xr3:uid="{32634642-45B8-49A4-9B72-E7119C910649}" name="VARIACION TRIMESTRAL"/>
    <tableColumn id="5" xr3:uid="{3A0B4051-1278-43A2-8BE6-4A93CA0E41DD}" name="VARIACION ANUAL"/>
    <tableColumn id="6" xr3:uid="{422BBA0B-3C3B-46EE-BADB-ECB30334B799}" name="CIUDAD"/>
    <tableColumn id="7" xr3:uid="{2F5A656C-7F1C-48F1-B60E-E537C5839B1D}" name="NEGOCI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829FDD-9BB4-4E86-AD63-7786E9FCDF6F}" name="Tabla11" displayName="Tabla11" ref="A1:H656" totalsRowShown="0">
  <autoFilter ref="A1:H656" xr:uid="{3B829FDD-9BB4-4E86-AD63-7786E9FCDF6F}"/>
  <tableColumns count="8">
    <tableColumn id="1" xr3:uid="{EEA5195D-2CD1-4C8F-97AE-7ABDDBF41978}" name="FECHA" dataDxfId="353"/>
    <tableColumn id="8" xr3:uid="{F5340503-686C-4638-9EC8-FEB5CC87B2B9}" name="AÑO" dataDxfId="352">
      <calculatedColumnFormula>YEAR(Tabla11[[#This Row],[FECHA]])</calculatedColumnFormula>
    </tableColumn>
    <tableColumn id="2" xr3:uid="{FE89D10F-857C-4E5F-B99A-62E2C3846A2B}" name="PRECIO M2" dataCellStyle="Moneda"/>
    <tableColumn id="3" xr3:uid="{AC2E9E83-D093-4801-B080-EE6DFA50317A}" name="VARIACION MENSUAL"/>
    <tableColumn id="4" xr3:uid="{D8CB10CC-BF4E-4347-97A0-2726C16177F2}" name="VARIACION TRIMESTRAL"/>
    <tableColumn id="5" xr3:uid="{27682B54-9149-4102-A979-516EC42A1A56}" name="VARIACION ANUAL"/>
    <tableColumn id="6" xr3:uid="{2312EB6B-4007-46A6-ACF1-0D22E41819A6}" name="CIUDAD"/>
    <tableColumn id="7" xr3:uid="{FD8CEDF9-A900-4733-B8C8-A339128E462A}" name="NEGOC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pivotTable" Target="../pivotTables/pivotTable15.xml"/><Relationship Id="rId18" Type="http://schemas.openxmlformats.org/officeDocument/2006/relationships/pivotTable" Target="../pivotTables/pivotTable20.xml"/><Relationship Id="rId26" Type="http://schemas.openxmlformats.org/officeDocument/2006/relationships/pivotTable" Target="../pivotTables/pivotTable28.xml"/><Relationship Id="rId39" Type="http://schemas.openxmlformats.org/officeDocument/2006/relationships/pivotTable" Target="../pivotTables/pivotTable41.xml"/><Relationship Id="rId21" Type="http://schemas.openxmlformats.org/officeDocument/2006/relationships/pivotTable" Target="../pivotTables/pivotTable23.xml"/><Relationship Id="rId34" Type="http://schemas.openxmlformats.org/officeDocument/2006/relationships/pivotTable" Target="../pivotTables/pivotTable36.xml"/><Relationship Id="rId42" Type="http://schemas.openxmlformats.org/officeDocument/2006/relationships/pivotTable" Target="../pivotTables/pivotTable44.xml"/><Relationship Id="rId47" Type="http://schemas.openxmlformats.org/officeDocument/2006/relationships/pivotTable" Target="../pivotTables/pivotTable49.xml"/><Relationship Id="rId50" Type="http://schemas.openxmlformats.org/officeDocument/2006/relationships/pivotTable" Target="../pivotTables/pivotTable52.xml"/><Relationship Id="rId55" Type="http://schemas.openxmlformats.org/officeDocument/2006/relationships/pivotTable" Target="../pivotTables/pivotTable57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6" Type="http://schemas.openxmlformats.org/officeDocument/2006/relationships/pivotTable" Target="../pivotTables/pivotTable18.xml"/><Relationship Id="rId29" Type="http://schemas.openxmlformats.org/officeDocument/2006/relationships/pivotTable" Target="../pivotTables/pivotTable31.xml"/><Relationship Id="rId11" Type="http://schemas.openxmlformats.org/officeDocument/2006/relationships/pivotTable" Target="../pivotTables/pivotTable13.xml"/><Relationship Id="rId24" Type="http://schemas.openxmlformats.org/officeDocument/2006/relationships/pivotTable" Target="../pivotTables/pivotTable26.xml"/><Relationship Id="rId32" Type="http://schemas.openxmlformats.org/officeDocument/2006/relationships/pivotTable" Target="../pivotTables/pivotTable34.xml"/><Relationship Id="rId37" Type="http://schemas.openxmlformats.org/officeDocument/2006/relationships/pivotTable" Target="../pivotTables/pivotTable39.xml"/><Relationship Id="rId40" Type="http://schemas.openxmlformats.org/officeDocument/2006/relationships/pivotTable" Target="../pivotTables/pivotTable42.xml"/><Relationship Id="rId45" Type="http://schemas.openxmlformats.org/officeDocument/2006/relationships/pivotTable" Target="../pivotTables/pivotTable47.xml"/><Relationship Id="rId53" Type="http://schemas.openxmlformats.org/officeDocument/2006/relationships/pivotTable" Target="../pivotTables/pivotTable55.xml"/><Relationship Id="rId58" Type="http://schemas.openxmlformats.org/officeDocument/2006/relationships/pivotTable" Target="../pivotTables/pivotTable60.xml"/><Relationship Id="rId5" Type="http://schemas.openxmlformats.org/officeDocument/2006/relationships/pivotTable" Target="../pivotTables/pivotTable7.xml"/><Relationship Id="rId61" Type="http://schemas.openxmlformats.org/officeDocument/2006/relationships/drawing" Target="../drawings/drawing3.xml"/><Relationship Id="rId19" Type="http://schemas.openxmlformats.org/officeDocument/2006/relationships/pivotTable" Target="../pivotTables/pivotTable21.xml"/><Relationship Id="rId14" Type="http://schemas.openxmlformats.org/officeDocument/2006/relationships/pivotTable" Target="../pivotTables/pivotTable16.xml"/><Relationship Id="rId22" Type="http://schemas.openxmlformats.org/officeDocument/2006/relationships/pivotTable" Target="../pivotTables/pivotTable24.xml"/><Relationship Id="rId27" Type="http://schemas.openxmlformats.org/officeDocument/2006/relationships/pivotTable" Target="../pivotTables/pivotTable29.xml"/><Relationship Id="rId30" Type="http://schemas.openxmlformats.org/officeDocument/2006/relationships/pivotTable" Target="../pivotTables/pivotTable32.xml"/><Relationship Id="rId35" Type="http://schemas.openxmlformats.org/officeDocument/2006/relationships/pivotTable" Target="../pivotTables/pivotTable37.xml"/><Relationship Id="rId43" Type="http://schemas.openxmlformats.org/officeDocument/2006/relationships/pivotTable" Target="../pivotTables/pivotTable45.xml"/><Relationship Id="rId48" Type="http://schemas.openxmlformats.org/officeDocument/2006/relationships/pivotTable" Target="../pivotTables/pivotTable50.xml"/><Relationship Id="rId56" Type="http://schemas.openxmlformats.org/officeDocument/2006/relationships/pivotTable" Target="../pivotTables/pivotTable58.xml"/><Relationship Id="rId8" Type="http://schemas.openxmlformats.org/officeDocument/2006/relationships/pivotTable" Target="../pivotTables/pivotTable10.xml"/><Relationship Id="rId51" Type="http://schemas.openxmlformats.org/officeDocument/2006/relationships/pivotTable" Target="../pivotTables/pivotTable53.xml"/><Relationship Id="rId3" Type="http://schemas.openxmlformats.org/officeDocument/2006/relationships/pivotTable" Target="../pivotTables/pivotTable5.xml"/><Relationship Id="rId12" Type="http://schemas.openxmlformats.org/officeDocument/2006/relationships/pivotTable" Target="../pivotTables/pivotTable14.xml"/><Relationship Id="rId17" Type="http://schemas.openxmlformats.org/officeDocument/2006/relationships/pivotTable" Target="../pivotTables/pivotTable19.xml"/><Relationship Id="rId25" Type="http://schemas.openxmlformats.org/officeDocument/2006/relationships/pivotTable" Target="../pivotTables/pivotTable27.xml"/><Relationship Id="rId33" Type="http://schemas.openxmlformats.org/officeDocument/2006/relationships/pivotTable" Target="../pivotTables/pivotTable35.xml"/><Relationship Id="rId38" Type="http://schemas.openxmlformats.org/officeDocument/2006/relationships/pivotTable" Target="../pivotTables/pivotTable40.xml"/><Relationship Id="rId46" Type="http://schemas.openxmlformats.org/officeDocument/2006/relationships/pivotTable" Target="../pivotTables/pivotTable48.xml"/><Relationship Id="rId59" Type="http://schemas.openxmlformats.org/officeDocument/2006/relationships/pivotTable" Target="../pivotTables/pivotTable61.xml"/><Relationship Id="rId20" Type="http://schemas.openxmlformats.org/officeDocument/2006/relationships/pivotTable" Target="../pivotTables/pivotTable22.xml"/><Relationship Id="rId41" Type="http://schemas.openxmlformats.org/officeDocument/2006/relationships/pivotTable" Target="../pivotTables/pivotTable43.xml"/><Relationship Id="rId54" Type="http://schemas.openxmlformats.org/officeDocument/2006/relationships/pivotTable" Target="../pivotTables/pivotTable56.xml"/><Relationship Id="rId62" Type="http://schemas.microsoft.com/office/2007/relationships/slicer" Target="../slicers/slicer1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15" Type="http://schemas.openxmlformats.org/officeDocument/2006/relationships/pivotTable" Target="../pivotTables/pivotTable17.xml"/><Relationship Id="rId23" Type="http://schemas.openxmlformats.org/officeDocument/2006/relationships/pivotTable" Target="../pivotTables/pivotTable25.xml"/><Relationship Id="rId28" Type="http://schemas.openxmlformats.org/officeDocument/2006/relationships/pivotTable" Target="../pivotTables/pivotTable30.xml"/><Relationship Id="rId36" Type="http://schemas.openxmlformats.org/officeDocument/2006/relationships/pivotTable" Target="../pivotTables/pivotTable38.xml"/><Relationship Id="rId49" Type="http://schemas.openxmlformats.org/officeDocument/2006/relationships/pivotTable" Target="../pivotTables/pivotTable51.xml"/><Relationship Id="rId57" Type="http://schemas.openxmlformats.org/officeDocument/2006/relationships/pivotTable" Target="../pivotTables/pivotTable59.xml"/><Relationship Id="rId10" Type="http://schemas.openxmlformats.org/officeDocument/2006/relationships/pivotTable" Target="../pivotTables/pivotTable12.xml"/><Relationship Id="rId31" Type="http://schemas.openxmlformats.org/officeDocument/2006/relationships/pivotTable" Target="../pivotTables/pivotTable33.xml"/><Relationship Id="rId44" Type="http://schemas.openxmlformats.org/officeDocument/2006/relationships/pivotTable" Target="../pivotTables/pivotTable46.xml"/><Relationship Id="rId52" Type="http://schemas.openxmlformats.org/officeDocument/2006/relationships/pivotTable" Target="../pivotTables/pivotTable54.xml"/><Relationship Id="rId6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6.xml"/><Relationship Id="rId9" Type="http://schemas.openxmlformats.org/officeDocument/2006/relationships/pivotTable" Target="../pivotTables/pivotTable1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63.xml"/><Relationship Id="rId1" Type="http://schemas.openxmlformats.org/officeDocument/2006/relationships/pivotTable" Target="../pivotTables/pivotTable62.xml"/><Relationship Id="rId6" Type="http://schemas.microsoft.com/office/2007/relationships/slicer" Target="../slicers/slicer6.xml"/><Relationship Id="rId5" Type="http://schemas.openxmlformats.org/officeDocument/2006/relationships/table" Target="../tables/table3.xml"/><Relationship Id="rId4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65.xml"/><Relationship Id="rId1" Type="http://schemas.openxmlformats.org/officeDocument/2006/relationships/pivotTable" Target="../pivotTables/pivotTable64.xml"/><Relationship Id="rId5" Type="http://schemas.microsoft.com/office/2007/relationships/slicer" Target="../slicers/slicer7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117D-8694-4BEF-A3EB-9AF7059C0808}">
  <dimension ref="A7:V1224"/>
  <sheetViews>
    <sheetView topLeftCell="J1" workbookViewId="0">
      <selection activeCell="S31" sqref="S31:V36"/>
    </sheetView>
  </sheetViews>
  <sheetFormatPr baseColWidth="10" defaultRowHeight="14.4" x14ac:dyDescent="0.3"/>
  <cols>
    <col min="1" max="1" width="75" bestFit="1" customWidth="1"/>
    <col min="3" max="3" width="11.5546875" style="1"/>
    <col min="4" max="4" width="16.109375" style="4" customWidth="1"/>
    <col min="5" max="5" width="22.109375" style="18" customWidth="1"/>
    <col min="8" max="8" width="12.77734375" customWidth="1"/>
    <col min="11" max="11" width="14.88671875" customWidth="1"/>
    <col min="12" max="12" width="14.77734375" style="17" customWidth="1"/>
    <col min="13" max="13" width="15.88671875" style="17" customWidth="1"/>
    <col min="14" max="14" width="20.33203125" style="17" customWidth="1"/>
    <col min="19" max="19" width="17.33203125" bestFit="1" customWidth="1"/>
    <col min="20" max="20" width="22.21875" bestFit="1" customWidth="1"/>
    <col min="21" max="21" width="5" bestFit="1" customWidth="1"/>
    <col min="22" max="22" width="12.21875" bestFit="1" customWidth="1"/>
  </cols>
  <sheetData>
    <row r="7" spans="1:22" x14ac:dyDescent="0.3">
      <c r="A7" t="s">
        <v>0</v>
      </c>
      <c r="B7" t="s">
        <v>1</v>
      </c>
      <c r="C7" s="1" t="s">
        <v>2</v>
      </c>
      <c r="D7" s="18" t="s">
        <v>96</v>
      </c>
      <c r="E7" s="18" t="s">
        <v>4</v>
      </c>
      <c r="F7" t="s">
        <v>6</v>
      </c>
      <c r="G7" t="s">
        <v>5</v>
      </c>
      <c r="H7" t="s">
        <v>7</v>
      </c>
      <c r="I7" t="s">
        <v>97</v>
      </c>
      <c r="J7" t="s">
        <v>98</v>
      </c>
      <c r="K7" t="s">
        <v>99</v>
      </c>
      <c r="L7" s="17" t="s">
        <v>11</v>
      </c>
      <c r="M7" s="17" t="s">
        <v>12</v>
      </c>
      <c r="N7" s="17" t="s">
        <v>100</v>
      </c>
      <c r="O7" t="s">
        <v>182</v>
      </c>
      <c r="P7" t="s">
        <v>224</v>
      </c>
    </row>
    <row r="8" spans="1:22" x14ac:dyDescent="0.3">
      <c r="A8" t="s">
        <v>1311</v>
      </c>
      <c r="B8" t="s">
        <v>103</v>
      </c>
      <c r="C8" s="17">
        <v>4900</v>
      </c>
      <c r="D8" s="18">
        <v>6</v>
      </c>
      <c r="E8" s="18">
        <v>323</v>
      </c>
      <c r="F8" t="s">
        <v>22</v>
      </c>
      <c r="G8" t="s">
        <v>22</v>
      </c>
      <c r="H8" t="s">
        <v>23</v>
      </c>
      <c r="I8" t="s">
        <v>23</v>
      </c>
      <c r="J8" t="s">
        <v>9</v>
      </c>
      <c r="L8" s="17">
        <v>4900</v>
      </c>
      <c r="M8" s="17">
        <v>15.170278637770897</v>
      </c>
      <c r="N8" s="17">
        <v>816.66666666666663</v>
      </c>
      <c r="O8" s="1" t="s">
        <v>172</v>
      </c>
      <c r="P8" s="1" t="s">
        <v>500</v>
      </c>
      <c r="S8" s="11" t="s">
        <v>170</v>
      </c>
      <c r="T8" s="11" t="s">
        <v>152</v>
      </c>
    </row>
    <row r="9" spans="1:22" x14ac:dyDescent="0.3">
      <c r="A9" t="s">
        <v>1312</v>
      </c>
      <c r="B9" t="s">
        <v>103</v>
      </c>
      <c r="C9" s="17">
        <v>5000</v>
      </c>
      <c r="D9" s="18">
        <v>5</v>
      </c>
      <c r="E9" s="18">
        <v>530</v>
      </c>
      <c r="F9" t="s">
        <v>22</v>
      </c>
      <c r="G9" t="s">
        <v>22</v>
      </c>
      <c r="H9" t="s">
        <v>23</v>
      </c>
      <c r="I9" t="s">
        <v>23</v>
      </c>
      <c r="J9" t="s">
        <v>9</v>
      </c>
      <c r="L9" s="17">
        <v>5000</v>
      </c>
      <c r="M9" s="17">
        <v>9.433962264150944</v>
      </c>
      <c r="N9" s="17">
        <v>1000</v>
      </c>
      <c r="O9" s="1" t="s">
        <v>172</v>
      </c>
      <c r="P9" s="1" t="s">
        <v>500</v>
      </c>
      <c r="S9" s="11" t="s">
        <v>159</v>
      </c>
      <c r="T9" t="s">
        <v>22</v>
      </c>
      <c r="U9" t="s">
        <v>16</v>
      </c>
      <c r="V9" t="s">
        <v>153</v>
      </c>
    </row>
    <row r="10" spans="1:22" x14ac:dyDescent="0.3">
      <c r="A10" t="s">
        <v>1313</v>
      </c>
      <c r="B10" t="s">
        <v>103</v>
      </c>
      <c r="C10" s="17">
        <v>3300</v>
      </c>
      <c r="D10" s="18">
        <v>4</v>
      </c>
      <c r="E10" s="18">
        <v>158</v>
      </c>
      <c r="F10" t="s">
        <v>22</v>
      </c>
      <c r="G10" t="s">
        <v>22</v>
      </c>
      <c r="H10" t="s">
        <v>23</v>
      </c>
      <c r="I10" t="s">
        <v>23</v>
      </c>
      <c r="J10" t="s">
        <v>9</v>
      </c>
      <c r="L10" s="17">
        <v>3300</v>
      </c>
      <c r="M10" s="17">
        <v>20.88607594936709</v>
      </c>
      <c r="N10" s="17">
        <v>825</v>
      </c>
      <c r="O10" s="1" t="s">
        <v>172</v>
      </c>
      <c r="P10" s="1" t="s">
        <v>501</v>
      </c>
      <c r="S10" s="5" t="s">
        <v>102</v>
      </c>
      <c r="T10" s="29">
        <v>17</v>
      </c>
      <c r="U10" s="29">
        <v>43</v>
      </c>
      <c r="V10" s="29">
        <v>60</v>
      </c>
    </row>
    <row r="11" spans="1:22" x14ac:dyDescent="0.3">
      <c r="A11" t="s">
        <v>1314</v>
      </c>
      <c r="B11" t="s">
        <v>103</v>
      </c>
      <c r="C11" s="17">
        <v>8000</v>
      </c>
      <c r="D11" s="18">
        <v>4</v>
      </c>
      <c r="E11" s="18">
        <v>795</v>
      </c>
      <c r="F11" t="s">
        <v>22</v>
      </c>
      <c r="G11" t="s">
        <v>22</v>
      </c>
      <c r="H11" t="s">
        <v>23</v>
      </c>
      <c r="I11" t="s">
        <v>23</v>
      </c>
      <c r="J11" t="s">
        <v>9</v>
      </c>
      <c r="L11" s="17">
        <v>8000</v>
      </c>
      <c r="M11" s="17">
        <v>10.062893081761006</v>
      </c>
      <c r="N11" s="17">
        <v>2000</v>
      </c>
      <c r="O11" s="1" t="s">
        <v>172</v>
      </c>
      <c r="P11" s="1" t="s">
        <v>500</v>
      </c>
      <c r="S11" s="5" t="s">
        <v>103</v>
      </c>
      <c r="T11" s="29">
        <v>101</v>
      </c>
      <c r="U11" s="29">
        <v>786</v>
      </c>
      <c r="V11" s="29">
        <v>887</v>
      </c>
    </row>
    <row r="12" spans="1:22" x14ac:dyDescent="0.3">
      <c r="A12" t="s">
        <v>1315</v>
      </c>
      <c r="B12" t="s">
        <v>103</v>
      </c>
      <c r="C12" s="17">
        <v>4500</v>
      </c>
      <c r="D12" s="18">
        <v>5</v>
      </c>
      <c r="E12" s="18">
        <v>388</v>
      </c>
      <c r="F12" t="s">
        <v>22</v>
      </c>
      <c r="G12" t="s">
        <v>22</v>
      </c>
      <c r="H12" t="s">
        <v>23</v>
      </c>
      <c r="I12" t="s">
        <v>23</v>
      </c>
      <c r="J12" t="s">
        <v>9</v>
      </c>
      <c r="L12" s="17">
        <v>4500</v>
      </c>
      <c r="M12" s="17">
        <v>11.597938144329897</v>
      </c>
      <c r="N12" s="17">
        <v>900</v>
      </c>
      <c r="O12" s="1" t="s">
        <v>172</v>
      </c>
      <c r="P12" s="1" t="s">
        <v>500</v>
      </c>
      <c r="S12" s="5" t="s">
        <v>104</v>
      </c>
      <c r="T12" s="29">
        <v>30</v>
      </c>
      <c r="U12" s="29">
        <v>240</v>
      </c>
      <c r="V12" s="29">
        <v>270</v>
      </c>
    </row>
    <row r="13" spans="1:22" x14ac:dyDescent="0.3">
      <c r="A13" t="s">
        <v>1316</v>
      </c>
      <c r="B13" t="s">
        <v>103</v>
      </c>
      <c r="C13" s="17">
        <v>1800</v>
      </c>
      <c r="D13" s="18">
        <v>6</v>
      </c>
      <c r="E13" s="18">
        <v>280</v>
      </c>
      <c r="F13" t="s">
        <v>22</v>
      </c>
      <c r="G13" t="s">
        <v>22</v>
      </c>
      <c r="H13" t="s">
        <v>23</v>
      </c>
      <c r="I13" t="s">
        <v>23</v>
      </c>
      <c r="J13" t="s">
        <v>9</v>
      </c>
      <c r="L13" s="17">
        <v>1800</v>
      </c>
      <c r="M13" s="17">
        <v>6.4285714285714288</v>
      </c>
      <c r="N13" s="17">
        <v>300</v>
      </c>
      <c r="O13" s="1" t="s">
        <v>172</v>
      </c>
      <c r="P13" s="1" t="s">
        <v>500</v>
      </c>
      <c r="S13" s="5" t="s">
        <v>153</v>
      </c>
      <c r="T13" s="29">
        <v>148</v>
      </c>
      <c r="U13" s="29">
        <v>1069</v>
      </c>
      <c r="V13" s="29">
        <v>1217</v>
      </c>
    </row>
    <row r="14" spans="1:22" x14ac:dyDescent="0.3">
      <c r="A14" t="s">
        <v>1317</v>
      </c>
      <c r="B14" t="s">
        <v>103</v>
      </c>
      <c r="C14" s="17">
        <v>30000</v>
      </c>
      <c r="D14" s="18">
        <v>7</v>
      </c>
      <c r="E14" s="18">
        <v>950</v>
      </c>
      <c r="F14" t="s">
        <v>22</v>
      </c>
      <c r="G14" t="s">
        <v>22</v>
      </c>
      <c r="H14" t="s">
        <v>23</v>
      </c>
      <c r="I14" t="s">
        <v>23</v>
      </c>
      <c r="J14" t="s">
        <v>9</v>
      </c>
      <c r="L14" s="17">
        <v>30000</v>
      </c>
      <c r="M14" s="17">
        <v>31.578947368421051</v>
      </c>
      <c r="N14" s="17">
        <v>4285.7142857142853</v>
      </c>
      <c r="O14" s="1" t="s">
        <v>172</v>
      </c>
      <c r="P14" s="1" t="s">
        <v>500</v>
      </c>
    </row>
    <row r="15" spans="1:22" x14ac:dyDescent="0.3">
      <c r="A15" t="s">
        <v>1318</v>
      </c>
      <c r="B15" t="s">
        <v>103</v>
      </c>
      <c r="C15" s="17">
        <v>14000</v>
      </c>
      <c r="D15" s="18">
        <v>5</v>
      </c>
      <c r="E15" s="18">
        <v>750</v>
      </c>
      <c r="F15" t="s">
        <v>22</v>
      </c>
      <c r="G15" t="s">
        <v>22</v>
      </c>
      <c r="H15" t="s">
        <v>23</v>
      </c>
      <c r="I15" t="s">
        <v>23</v>
      </c>
      <c r="J15" t="s">
        <v>9</v>
      </c>
      <c r="L15" s="17">
        <v>14000</v>
      </c>
      <c r="M15" s="17">
        <v>18.666666666666668</v>
      </c>
      <c r="N15" s="17">
        <v>2800</v>
      </c>
      <c r="O15" s="1" t="s">
        <v>172</v>
      </c>
      <c r="P15" s="1" t="s">
        <v>500</v>
      </c>
    </row>
    <row r="16" spans="1:22" x14ac:dyDescent="0.3">
      <c r="A16" t="s">
        <v>1319</v>
      </c>
      <c r="B16" t="s">
        <v>103</v>
      </c>
      <c r="C16" s="17">
        <v>1800</v>
      </c>
      <c r="D16" s="18">
        <v>3</v>
      </c>
      <c r="E16" s="18">
        <v>148</v>
      </c>
      <c r="F16" t="s">
        <v>22</v>
      </c>
      <c r="G16" t="s">
        <v>22</v>
      </c>
      <c r="H16" t="s">
        <v>23</v>
      </c>
      <c r="I16" t="s">
        <v>23</v>
      </c>
      <c r="J16" t="s">
        <v>9</v>
      </c>
      <c r="L16" s="17">
        <v>1800</v>
      </c>
      <c r="M16" s="17">
        <v>12.162162162162161</v>
      </c>
      <c r="N16" s="17">
        <v>600</v>
      </c>
      <c r="O16" s="1" t="s">
        <v>172</v>
      </c>
      <c r="P16" s="1" t="s">
        <v>500</v>
      </c>
    </row>
    <row r="17" spans="1:16" x14ac:dyDescent="0.3">
      <c r="A17" t="s">
        <v>1320</v>
      </c>
      <c r="B17" t="s">
        <v>103</v>
      </c>
      <c r="C17" s="17">
        <v>2100</v>
      </c>
      <c r="D17" s="18">
        <v>4</v>
      </c>
      <c r="E17" s="18">
        <v>220</v>
      </c>
      <c r="F17" t="s">
        <v>22</v>
      </c>
      <c r="G17" t="s">
        <v>22</v>
      </c>
      <c r="H17" t="s">
        <v>23</v>
      </c>
      <c r="I17" t="s">
        <v>23</v>
      </c>
      <c r="J17" t="s">
        <v>9</v>
      </c>
      <c r="L17" s="17">
        <v>2100</v>
      </c>
      <c r="M17" s="17">
        <v>9.545454545454545</v>
      </c>
      <c r="N17" s="17">
        <v>525</v>
      </c>
      <c r="O17" s="1" t="s">
        <v>172</v>
      </c>
      <c r="P17" s="1" t="s">
        <v>500</v>
      </c>
    </row>
    <row r="18" spans="1:16" x14ac:dyDescent="0.3">
      <c r="A18" t="s">
        <v>1321</v>
      </c>
      <c r="B18" t="s">
        <v>103</v>
      </c>
      <c r="C18" s="17">
        <v>8750</v>
      </c>
      <c r="D18" s="18">
        <v>4</v>
      </c>
      <c r="E18" s="18">
        <v>400</v>
      </c>
      <c r="F18" t="s">
        <v>22</v>
      </c>
      <c r="G18" t="s">
        <v>22</v>
      </c>
      <c r="H18" t="s">
        <v>23</v>
      </c>
      <c r="I18" t="s">
        <v>23</v>
      </c>
      <c r="J18" t="s">
        <v>9</v>
      </c>
      <c r="L18" s="17">
        <v>8750</v>
      </c>
      <c r="M18" s="17">
        <v>21.875</v>
      </c>
      <c r="N18" s="17">
        <v>2187.5</v>
      </c>
      <c r="O18" s="1" t="s">
        <v>172</v>
      </c>
      <c r="P18" s="1" t="s">
        <v>501</v>
      </c>
    </row>
    <row r="19" spans="1:16" x14ac:dyDescent="0.3">
      <c r="A19" t="s">
        <v>1322</v>
      </c>
      <c r="B19" t="s">
        <v>103</v>
      </c>
      <c r="C19" s="17">
        <v>6000</v>
      </c>
      <c r="D19" s="18">
        <v>5</v>
      </c>
      <c r="E19" s="18">
        <v>650</v>
      </c>
      <c r="F19" t="s">
        <v>22</v>
      </c>
      <c r="G19" t="s">
        <v>22</v>
      </c>
      <c r="H19" t="s">
        <v>23</v>
      </c>
      <c r="I19" t="s">
        <v>23</v>
      </c>
      <c r="J19" t="s">
        <v>9</v>
      </c>
      <c r="L19" s="17">
        <v>6000</v>
      </c>
      <c r="M19" s="17">
        <v>9.2307692307692299</v>
      </c>
      <c r="N19" s="17">
        <v>1200</v>
      </c>
      <c r="O19" s="1" t="s">
        <v>172</v>
      </c>
      <c r="P19" s="1" t="s">
        <v>501</v>
      </c>
    </row>
    <row r="20" spans="1:16" x14ac:dyDescent="0.3">
      <c r="A20" t="s">
        <v>1323</v>
      </c>
      <c r="B20" t="s">
        <v>103</v>
      </c>
      <c r="C20" s="17">
        <v>15500</v>
      </c>
      <c r="D20" s="18">
        <v>7</v>
      </c>
      <c r="E20" s="18">
        <v>1450</v>
      </c>
      <c r="F20" t="s">
        <v>22</v>
      </c>
      <c r="G20" t="s">
        <v>22</v>
      </c>
      <c r="H20" t="s">
        <v>23</v>
      </c>
      <c r="I20" t="s">
        <v>23</v>
      </c>
      <c r="J20" t="s">
        <v>9</v>
      </c>
      <c r="L20" s="17">
        <v>15500</v>
      </c>
      <c r="M20" s="17">
        <v>10.689655172413794</v>
      </c>
      <c r="N20" s="17">
        <v>2214.2857142857142</v>
      </c>
      <c r="O20" s="1" t="s">
        <v>172</v>
      </c>
      <c r="P20" s="1" t="s">
        <v>500</v>
      </c>
    </row>
    <row r="21" spans="1:16" x14ac:dyDescent="0.3">
      <c r="A21" t="s">
        <v>1324</v>
      </c>
      <c r="B21" t="s">
        <v>103</v>
      </c>
      <c r="C21" s="17">
        <v>3700</v>
      </c>
      <c r="D21" s="18">
        <v>3</v>
      </c>
      <c r="E21" s="18">
        <v>370</v>
      </c>
      <c r="F21" t="s">
        <v>22</v>
      </c>
      <c r="G21" t="s">
        <v>22</v>
      </c>
      <c r="H21" t="s">
        <v>23</v>
      </c>
      <c r="I21" t="s">
        <v>23</v>
      </c>
      <c r="J21" t="s">
        <v>9</v>
      </c>
      <c r="L21" s="17">
        <v>3700</v>
      </c>
      <c r="M21" s="17">
        <v>10</v>
      </c>
      <c r="N21" s="17">
        <v>1233.3333333333333</v>
      </c>
      <c r="O21" s="1" t="s">
        <v>172</v>
      </c>
      <c r="P21" s="1" t="s">
        <v>500</v>
      </c>
    </row>
    <row r="22" spans="1:16" x14ac:dyDescent="0.3">
      <c r="A22" t="s">
        <v>1325</v>
      </c>
      <c r="B22" t="s">
        <v>103</v>
      </c>
      <c r="C22" s="17">
        <v>25000</v>
      </c>
      <c r="D22" s="18">
        <v>7</v>
      </c>
      <c r="E22" s="18">
        <v>1200</v>
      </c>
      <c r="F22" t="s">
        <v>22</v>
      </c>
      <c r="G22" t="s">
        <v>22</v>
      </c>
      <c r="H22" t="s">
        <v>23</v>
      </c>
      <c r="I22" t="s">
        <v>23</v>
      </c>
      <c r="J22" t="s">
        <v>9</v>
      </c>
      <c r="L22" s="17">
        <v>25000</v>
      </c>
      <c r="M22" s="17">
        <v>20.833333333333332</v>
      </c>
      <c r="N22" s="17">
        <v>3571.4285714285716</v>
      </c>
      <c r="O22" s="1" t="s">
        <v>172</v>
      </c>
      <c r="P22" s="1" t="s">
        <v>501</v>
      </c>
    </row>
    <row r="23" spans="1:16" x14ac:dyDescent="0.3">
      <c r="A23" t="s">
        <v>1326</v>
      </c>
      <c r="B23" t="s">
        <v>103</v>
      </c>
      <c r="C23" s="17">
        <v>27500</v>
      </c>
      <c r="D23" s="18">
        <v>7</v>
      </c>
      <c r="E23" s="18">
        <v>1037</v>
      </c>
      <c r="F23" t="s">
        <v>22</v>
      </c>
      <c r="G23" t="s">
        <v>22</v>
      </c>
      <c r="H23" t="s">
        <v>23</v>
      </c>
      <c r="I23" t="s">
        <v>23</v>
      </c>
      <c r="J23" t="s">
        <v>9</v>
      </c>
      <c r="L23" s="17">
        <v>27500</v>
      </c>
      <c r="M23" s="17">
        <v>26.518804243008677</v>
      </c>
      <c r="N23" s="17">
        <v>3928.5714285714284</v>
      </c>
      <c r="O23" s="1" t="s">
        <v>172</v>
      </c>
      <c r="P23" s="1" t="s">
        <v>501</v>
      </c>
    </row>
    <row r="24" spans="1:16" x14ac:dyDescent="0.3">
      <c r="A24" t="s">
        <v>1327</v>
      </c>
      <c r="B24" t="s">
        <v>103</v>
      </c>
      <c r="C24" s="17">
        <v>1400</v>
      </c>
      <c r="D24" s="18">
        <v>4</v>
      </c>
      <c r="E24" s="18">
        <v>120</v>
      </c>
      <c r="F24" t="s">
        <v>22</v>
      </c>
      <c r="G24" t="s">
        <v>22</v>
      </c>
      <c r="H24" t="s">
        <v>23</v>
      </c>
      <c r="I24" t="s">
        <v>23</v>
      </c>
      <c r="J24" t="s">
        <v>9</v>
      </c>
      <c r="L24" s="17">
        <v>1400</v>
      </c>
      <c r="M24" s="17">
        <v>11.666666666666666</v>
      </c>
      <c r="N24" s="17">
        <v>350</v>
      </c>
      <c r="O24" s="1" t="s">
        <v>172</v>
      </c>
      <c r="P24" s="1" t="s">
        <v>500</v>
      </c>
    </row>
    <row r="25" spans="1:16" x14ac:dyDescent="0.3">
      <c r="A25" t="s">
        <v>1328</v>
      </c>
      <c r="B25" t="s">
        <v>103</v>
      </c>
      <c r="C25" s="17">
        <v>35000</v>
      </c>
      <c r="D25" s="18">
        <v>6</v>
      </c>
      <c r="E25" s="18">
        <v>960</v>
      </c>
      <c r="F25" t="s">
        <v>22</v>
      </c>
      <c r="G25" t="s">
        <v>22</v>
      </c>
      <c r="H25" t="s">
        <v>23</v>
      </c>
      <c r="I25" t="s">
        <v>23</v>
      </c>
      <c r="J25" t="s">
        <v>9</v>
      </c>
      <c r="L25" s="17">
        <v>35000</v>
      </c>
      <c r="M25" s="17">
        <v>36.458333333333336</v>
      </c>
      <c r="N25" s="17">
        <v>5833.333333333333</v>
      </c>
      <c r="O25" s="1" t="s">
        <v>172</v>
      </c>
      <c r="P25" s="1" t="s">
        <v>501</v>
      </c>
    </row>
    <row r="26" spans="1:16" x14ac:dyDescent="0.3">
      <c r="A26" t="s">
        <v>1329</v>
      </c>
      <c r="B26" t="s">
        <v>103</v>
      </c>
      <c r="C26" s="17">
        <v>6000</v>
      </c>
      <c r="D26" s="18">
        <v>7</v>
      </c>
      <c r="E26" s="18">
        <v>935</v>
      </c>
      <c r="F26" t="s">
        <v>22</v>
      </c>
      <c r="G26" t="s">
        <v>22</v>
      </c>
      <c r="H26" t="s">
        <v>23</v>
      </c>
      <c r="I26" t="s">
        <v>23</v>
      </c>
      <c r="J26" t="s">
        <v>9</v>
      </c>
      <c r="L26" s="17">
        <v>6000</v>
      </c>
      <c r="M26" s="17">
        <v>6.4171122994652405</v>
      </c>
      <c r="N26" s="17">
        <v>857.14285714285711</v>
      </c>
      <c r="O26" s="1" t="s">
        <v>172</v>
      </c>
      <c r="P26" s="1" t="s">
        <v>501</v>
      </c>
    </row>
    <row r="27" spans="1:16" x14ac:dyDescent="0.3">
      <c r="A27" t="s">
        <v>1330</v>
      </c>
      <c r="B27" t="s">
        <v>103</v>
      </c>
      <c r="C27" s="17">
        <v>5000</v>
      </c>
      <c r="D27" s="18">
        <v>8</v>
      </c>
      <c r="E27" s="18">
        <v>1290</v>
      </c>
      <c r="F27" t="s">
        <v>22</v>
      </c>
      <c r="G27" t="s">
        <v>22</v>
      </c>
      <c r="H27" t="s">
        <v>23</v>
      </c>
      <c r="I27" t="s">
        <v>23</v>
      </c>
      <c r="J27" t="s">
        <v>9</v>
      </c>
      <c r="L27" s="17">
        <v>5000</v>
      </c>
      <c r="M27" s="17">
        <v>3.8759689922480618</v>
      </c>
      <c r="N27" s="17">
        <v>625</v>
      </c>
      <c r="O27" s="1" t="s">
        <v>172</v>
      </c>
      <c r="P27" s="1" t="s">
        <v>500</v>
      </c>
    </row>
    <row r="28" spans="1:16" x14ac:dyDescent="0.3">
      <c r="A28" t="s">
        <v>1331</v>
      </c>
      <c r="B28" t="s">
        <v>103</v>
      </c>
      <c r="C28" s="17">
        <v>4900</v>
      </c>
      <c r="D28" s="18">
        <v>3</v>
      </c>
      <c r="E28" s="18">
        <v>220</v>
      </c>
      <c r="F28" t="s">
        <v>22</v>
      </c>
      <c r="G28" t="s">
        <v>22</v>
      </c>
      <c r="H28" t="s">
        <v>23</v>
      </c>
      <c r="I28" t="s">
        <v>23</v>
      </c>
      <c r="J28" t="s">
        <v>9</v>
      </c>
      <c r="L28" s="17">
        <v>4900</v>
      </c>
      <c r="M28" s="17">
        <v>22.272727272727273</v>
      </c>
      <c r="N28" s="17">
        <v>1633.3333333333333</v>
      </c>
      <c r="O28" s="1" t="s">
        <v>172</v>
      </c>
      <c r="P28" s="1" t="s">
        <v>500</v>
      </c>
    </row>
    <row r="29" spans="1:16" x14ac:dyDescent="0.3">
      <c r="A29" t="s">
        <v>1332</v>
      </c>
      <c r="B29" t="s">
        <v>103</v>
      </c>
      <c r="C29" s="17">
        <v>5000</v>
      </c>
      <c r="D29" s="18">
        <v>6</v>
      </c>
      <c r="E29" s="18">
        <v>434</v>
      </c>
      <c r="F29" t="s">
        <v>22</v>
      </c>
      <c r="G29" t="s">
        <v>22</v>
      </c>
      <c r="H29" t="s">
        <v>23</v>
      </c>
      <c r="I29" t="s">
        <v>23</v>
      </c>
      <c r="J29" t="s">
        <v>9</v>
      </c>
      <c r="L29" s="17">
        <v>5000</v>
      </c>
      <c r="M29" s="17">
        <v>11.52073732718894</v>
      </c>
      <c r="N29" s="17">
        <v>833.33333333333337</v>
      </c>
      <c r="O29" s="1" t="s">
        <v>172</v>
      </c>
      <c r="P29" s="1" t="s">
        <v>500</v>
      </c>
    </row>
    <row r="30" spans="1:16" x14ac:dyDescent="0.3">
      <c r="A30" t="s">
        <v>1333</v>
      </c>
      <c r="B30" t="s">
        <v>103</v>
      </c>
      <c r="C30" s="17">
        <v>3400</v>
      </c>
      <c r="D30" s="18">
        <v>5</v>
      </c>
      <c r="E30" s="18">
        <v>303</v>
      </c>
      <c r="F30" t="s">
        <v>22</v>
      </c>
      <c r="G30" t="s">
        <v>22</v>
      </c>
      <c r="H30" t="s">
        <v>23</v>
      </c>
      <c r="I30" t="s">
        <v>23</v>
      </c>
      <c r="J30" t="s">
        <v>9</v>
      </c>
      <c r="L30" s="17">
        <v>3400</v>
      </c>
      <c r="M30" s="17">
        <v>11.221122112211221</v>
      </c>
      <c r="N30" s="17">
        <v>680</v>
      </c>
      <c r="O30" s="1" t="s">
        <v>172</v>
      </c>
      <c r="P30" s="1" t="s">
        <v>500</v>
      </c>
    </row>
    <row r="31" spans="1:16" x14ac:dyDescent="0.3">
      <c r="A31" t="s">
        <v>1334</v>
      </c>
      <c r="B31" t="s">
        <v>103</v>
      </c>
      <c r="C31" s="17">
        <v>7000</v>
      </c>
      <c r="D31" s="18">
        <v>5</v>
      </c>
      <c r="E31" s="18">
        <v>350</v>
      </c>
      <c r="F31" t="s">
        <v>22</v>
      </c>
      <c r="G31" t="s">
        <v>22</v>
      </c>
      <c r="H31" t="s">
        <v>23</v>
      </c>
      <c r="I31" t="s">
        <v>23</v>
      </c>
      <c r="J31" t="s">
        <v>9</v>
      </c>
      <c r="L31" s="17">
        <v>7000</v>
      </c>
      <c r="M31" s="17">
        <v>20</v>
      </c>
      <c r="N31" s="17">
        <v>1400</v>
      </c>
      <c r="O31" s="1" t="s">
        <v>172</v>
      </c>
      <c r="P31" s="1" t="s">
        <v>501</v>
      </c>
    </row>
    <row r="32" spans="1:16" x14ac:dyDescent="0.3">
      <c r="A32" t="s">
        <v>1335</v>
      </c>
      <c r="B32" t="s">
        <v>103</v>
      </c>
      <c r="C32" s="17">
        <v>5500</v>
      </c>
      <c r="D32" s="18">
        <v>6</v>
      </c>
      <c r="E32" s="18">
        <v>500</v>
      </c>
      <c r="F32" t="s">
        <v>22</v>
      </c>
      <c r="G32" t="s">
        <v>22</v>
      </c>
      <c r="H32" t="s">
        <v>23</v>
      </c>
      <c r="I32" t="s">
        <v>23</v>
      </c>
      <c r="J32" t="s">
        <v>9</v>
      </c>
      <c r="L32" s="17">
        <v>5500</v>
      </c>
      <c r="M32" s="17">
        <v>11</v>
      </c>
      <c r="N32" s="17">
        <v>916.66666666666663</v>
      </c>
      <c r="O32" s="1" t="s">
        <v>172</v>
      </c>
      <c r="P32" s="1" t="s">
        <v>501</v>
      </c>
    </row>
    <row r="33" spans="1:16" x14ac:dyDescent="0.3">
      <c r="A33" t="s">
        <v>1336</v>
      </c>
      <c r="B33" t="s">
        <v>103</v>
      </c>
      <c r="C33" s="17">
        <v>5800</v>
      </c>
      <c r="D33" s="18">
        <v>6</v>
      </c>
      <c r="E33" s="18">
        <v>500</v>
      </c>
      <c r="F33" t="s">
        <v>22</v>
      </c>
      <c r="G33" t="s">
        <v>22</v>
      </c>
      <c r="H33" t="s">
        <v>23</v>
      </c>
      <c r="I33" t="s">
        <v>23</v>
      </c>
      <c r="J33" t="s">
        <v>9</v>
      </c>
      <c r="L33" s="17">
        <v>5800</v>
      </c>
      <c r="M33" s="17">
        <v>11.6</v>
      </c>
      <c r="N33" s="17">
        <v>966.66666666666663</v>
      </c>
      <c r="O33" s="1" t="s">
        <v>172</v>
      </c>
      <c r="P33" s="1" t="s">
        <v>501</v>
      </c>
    </row>
    <row r="34" spans="1:16" x14ac:dyDescent="0.3">
      <c r="A34" t="s">
        <v>1337</v>
      </c>
      <c r="B34" t="s">
        <v>103</v>
      </c>
      <c r="C34" s="17">
        <v>8500</v>
      </c>
      <c r="D34" s="18">
        <v>7</v>
      </c>
      <c r="E34" s="18">
        <v>760</v>
      </c>
      <c r="F34" t="s">
        <v>22</v>
      </c>
      <c r="G34" t="s">
        <v>22</v>
      </c>
      <c r="H34" t="s">
        <v>23</v>
      </c>
      <c r="I34" t="s">
        <v>23</v>
      </c>
      <c r="J34" t="s">
        <v>9</v>
      </c>
      <c r="L34" s="17">
        <v>8500</v>
      </c>
      <c r="M34" s="17">
        <v>11.184210526315789</v>
      </c>
      <c r="N34" s="17">
        <v>1214.2857142857142</v>
      </c>
      <c r="O34" s="1" t="s">
        <v>172</v>
      </c>
      <c r="P34" s="1" t="s">
        <v>501</v>
      </c>
    </row>
    <row r="35" spans="1:16" x14ac:dyDescent="0.3">
      <c r="A35" t="s">
        <v>1338</v>
      </c>
      <c r="B35" t="s">
        <v>103</v>
      </c>
      <c r="C35" s="17">
        <v>35000</v>
      </c>
      <c r="D35" s="18">
        <v>7</v>
      </c>
      <c r="E35" s="18">
        <v>1737</v>
      </c>
      <c r="F35" t="s">
        <v>22</v>
      </c>
      <c r="G35" t="s">
        <v>22</v>
      </c>
      <c r="H35" t="s">
        <v>23</v>
      </c>
      <c r="I35" t="s">
        <v>23</v>
      </c>
      <c r="J35" t="s">
        <v>9</v>
      </c>
      <c r="L35" s="17">
        <v>35000</v>
      </c>
      <c r="M35" s="17">
        <v>20.149683362118594</v>
      </c>
      <c r="N35" s="17">
        <v>5000</v>
      </c>
      <c r="O35" s="1" t="s">
        <v>172</v>
      </c>
      <c r="P35" s="1" t="s">
        <v>500</v>
      </c>
    </row>
    <row r="36" spans="1:16" x14ac:dyDescent="0.3">
      <c r="A36" t="s">
        <v>1339</v>
      </c>
      <c r="B36" t="s">
        <v>103</v>
      </c>
      <c r="C36" s="17">
        <v>6500</v>
      </c>
      <c r="D36" s="18">
        <v>5</v>
      </c>
      <c r="E36" s="18">
        <v>350</v>
      </c>
      <c r="F36" t="s">
        <v>22</v>
      </c>
      <c r="G36" t="s">
        <v>22</v>
      </c>
      <c r="H36" t="s">
        <v>23</v>
      </c>
      <c r="I36" t="s">
        <v>23</v>
      </c>
      <c r="J36" t="s">
        <v>9</v>
      </c>
      <c r="L36" s="17">
        <v>6500</v>
      </c>
      <c r="M36" s="17">
        <v>18.571428571428573</v>
      </c>
      <c r="N36" s="17">
        <v>1300</v>
      </c>
      <c r="O36" s="1" t="s">
        <v>172</v>
      </c>
      <c r="P36" s="1" t="s">
        <v>501</v>
      </c>
    </row>
    <row r="37" spans="1:16" x14ac:dyDescent="0.3">
      <c r="A37" t="s">
        <v>1340</v>
      </c>
      <c r="B37" t="s">
        <v>103</v>
      </c>
      <c r="C37" s="17">
        <v>5000</v>
      </c>
      <c r="D37" s="18">
        <v>5</v>
      </c>
      <c r="E37" s="18">
        <v>530</v>
      </c>
      <c r="F37" t="s">
        <v>22</v>
      </c>
      <c r="G37" t="s">
        <v>22</v>
      </c>
      <c r="H37" t="s">
        <v>23</v>
      </c>
      <c r="I37" t="s">
        <v>23</v>
      </c>
      <c r="J37" t="s">
        <v>9</v>
      </c>
      <c r="L37" s="17">
        <v>5000</v>
      </c>
      <c r="M37" s="17">
        <v>9.433962264150944</v>
      </c>
      <c r="N37" s="17">
        <v>1000</v>
      </c>
      <c r="O37" s="1" t="s">
        <v>172</v>
      </c>
      <c r="P37" s="1" t="s">
        <v>500</v>
      </c>
    </row>
    <row r="38" spans="1:16" x14ac:dyDescent="0.3">
      <c r="A38" t="s">
        <v>1341</v>
      </c>
      <c r="B38" t="s">
        <v>103</v>
      </c>
      <c r="C38" s="17">
        <v>6900</v>
      </c>
      <c r="D38" s="18">
        <v>6</v>
      </c>
      <c r="E38" s="18">
        <v>495</v>
      </c>
      <c r="F38" t="s">
        <v>22</v>
      </c>
      <c r="G38" t="s">
        <v>22</v>
      </c>
      <c r="H38" t="s">
        <v>23</v>
      </c>
      <c r="I38" t="s">
        <v>23</v>
      </c>
      <c r="J38" t="s">
        <v>9</v>
      </c>
      <c r="L38" s="17">
        <v>6900</v>
      </c>
      <c r="M38" s="17">
        <v>13.939393939393939</v>
      </c>
      <c r="N38" s="17">
        <v>1150</v>
      </c>
      <c r="O38" s="1" t="s">
        <v>172</v>
      </c>
      <c r="P38" s="1" t="s">
        <v>500</v>
      </c>
    </row>
    <row r="39" spans="1:16" x14ac:dyDescent="0.3">
      <c r="A39" t="s">
        <v>1342</v>
      </c>
      <c r="B39" t="s">
        <v>103</v>
      </c>
      <c r="C39" s="17">
        <v>6500</v>
      </c>
      <c r="D39" s="18">
        <v>4</v>
      </c>
      <c r="E39" s="18">
        <v>490</v>
      </c>
      <c r="F39" t="s">
        <v>22</v>
      </c>
      <c r="G39" t="s">
        <v>22</v>
      </c>
      <c r="H39" t="s">
        <v>23</v>
      </c>
      <c r="I39" t="s">
        <v>23</v>
      </c>
      <c r="J39" t="s">
        <v>9</v>
      </c>
      <c r="L39" s="17">
        <v>6500</v>
      </c>
      <c r="M39" s="17">
        <v>13.26530612244898</v>
      </c>
      <c r="N39" s="17">
        <v>1625</v>
      </c>
      <c r="O39" s="1" t="s">
        <v>172</v>
      </c>
      <c r="P39" s="1" t="s">
        <v>501</v>
      </c>
    </row>
    <row r="40" spans="1:16" x14ac:dyDescent="0.3">
      <c r="A40" t="s">
        <v>1343</v>
      </c>
      <c r="B40" t="s">
        <v>103</v>
      </c>
      <c r="C40" s="17">
        <v>29000</v>
      </c>
      <c r="D40" s="18">
        <v>7</v>
      </c>
      <c r="E40" s="18">
        <v>800</v>
      </c>
      <c r="F40" t="s">
        <v>22</v>
      </c>
      <c r="G40" t="s">
        <v>22</v>
      </c>
      <c r="H40" t="s">
        <v>23</v>
      </c>
      <c r="I40" t="s">
        <v>23</v>
      </c>
      <c r="J40" t="s">
        <v>9</v>
      </c>
      <c r="L40" s="17">
        <v>29000</v>
      </c>
      <c r="M40" s="17">
        <v>36.25</v>
      </c>
      <c r="N40" s="17">
        <v>4142.8571428571431</v>
      </c>
      <c r="O40" s="1" t="s">
        <v>172</v>
      </c>
      <c r="P40" s="1" t="s">
        <v>500</v>
      </c>
    </row>
    <row r="41" spans="1:16" x14ac:dyDescent="0.3">
      <c r="A41" t="s">
        <v>1344</v>
      </c>
      <c r="B41" t="s">
        <v>103</v>
      </c>
      <c r="C41" s="17">
        <v>29000</v>
      </c>
      <c r="D41" s="18">
        <v>7</v>
      </c>
      <c r="E41" s="18">
        <v>800</v>
      </c>
      <c r="F41" t="s">
        <v>22</v>
      </c>
      <c r="G41" t="s">
        <v>22</v>
      </c>
      <c r="H41" t="s">
        <v>23</v>
      </c>
      <c r="I41" t="s">
        <v>23</v>
      </c>
      <c r="J41" t="s">
        <v>9</v>
      </c>
      <c r="L41" s="17">
        <v>29000</v>
      </c>
      <c r="M41" s="17">
        <v>36.25</v>
      </c>
      <c r="N41" s="17">
        <v>4142.8571428571431</v>
      </c>
      <c r="O41" s="1" t="s">
        <v>172</v>
      </c>
      <c r="P41" s="1" t="s">
        <v>500</v>
      </c>
    </row>
    <row r="42" spans="1:16" x14ac:dyDescent="0.3">
      <c r="A42" t="s">
        <v>1345</v>
      </c>
      <c r="B42" t="s">
        <v>103</v>
      </c>
      <c r="C42" s="17">
        <v>35000</v>
      </c>
      <c r="D42" s="18">
        <v>7</v>
      </c>
      <c r="E42" s="18">
        <v>1750</v>
      </c>
      <c r="F42" t="s">
        <v>22</v>
      </c>
      <c r="G42" t="s">
        <v>22</v>
      </c>
      <c r="H42" t="s">
        <v>23</v>
      </c>
      <c r="I42" t="s">
        <v>23</v>
      </c>
      <c r="J42" t="s">
        <v>9</v>
      </c>
      <c r="L42" s="17">
        <v>35000</v>
      </c>
      <c r="M42" s="17">
        <v>20</v>
      </c>
      <c r="N42" s="17">
        <v>5000</v>
      </c>
      <c r="O42" s="1" t="s">
        <v>172</v>
      </c>
      <c r="P42" s="1" t="s">
        <v>500</v>
      </c>
    </row>
    <row r="43" spans="1:16" x14ac:dyDescent="0.3">
      <c r="A43" t="s">
        <v>1346</v>
      </c>
      <c r="B43" t="s">
        <v>103</v>
      </c>
      <c r="C43" s="17">
        <v>35000</v>
      </c>
      <c r="D43" s="18">
        <v>7</v>
      </c>
      <c r="E43" s="18">
        <v>1754</v>
      </c>
      <c r="F43" t="s">
        <v>22</v>
      </c>
      <c r="G43" t="s">
        <v>22</v>
      </c>
      <c r="H43" t="s">
        <v>23</v>
      </c>
      <c r="I43" t="s">
        <v>23</v>
      </c>
      <c r="J43" t="s">
        <v>9</v>
      </c>
      <c r="L43" s="17">
        <v>35000</v>
      </c>
      <c r="M43" s="17">
        <v>19.954389965792473</v>
      </c>
      <c r="N43" s="17">
        <v>5000</v>
      </c>
      <c r="O43" s="1" t="s">
        <v>172</v>
      </c>
      <c r="P43" s="1" t="s">
        <v>500</v>
      </c>
    </row>
    <row r="44" spans="1:16" x14ac:dyDescent="0.3">
      <c r="A44" t="s">
        <v>1347</v>
      </c>
      <c r="B44" t="s">
        <v>103</v>
      </c>
      <c r="C44" s="17">
        <v>29000</v>
      </c>
      <c r="D44" s="18">
        <v>7</v>
      </c>
      <c r="E44" s="18">
        <v>800</v>
      </c>
      <c r="F44" t="s">
        <v>22</v>
      </c>
      <c r="G44" t="s">
        <v>22</v>
      </c>
      <c r="H44" t="s">
        <v>23</v>
      </c>
      <c r="I44" t="s">
        <v>23</v>
      </c>
      <c r="J44" t="s">
        <v>9</v>
      </c>
      <c r="L44" s="17">
        <v>29000</v>
      </c>
      <c r="M44" s="17">
        <v>36.25</v>
      </c>
      <c r="N44" s="17">
        <v>4142.8571428571431</v>
      </c>
      <c r="O44" s="1" t="s">
        <v>172</v>
      </c>
      <c r="P44" s="1" t="s">
        <v>500</v>
      </c>
    </row>
    <row r="45" spans="1:16" x14ac:dyDescent="0.3">
      <c r="A45" t="s">
        <v>1348</v>
      </c>
      <c r="B45" t="s">
        <v>103</v>
      </c>
      <c r="C45" s="17">
        <v>13000</v>
      </c>
      <c r="D45" s="18">
        <v>6</v>
      </c>
      <c r="E45" s="18">
        <v>750</v>
      </c>
      <c r="F45" t="s">
        <v>22</v>
      </c>
      <c r="G45" t="s">
        <v>22</v>
      </c>
      <c r="H45" t="s">
        <v>23</v>
      </c>
      <c r="I45" t="s">
        <v>23</v>
      </c>
      <c r="J45" t="s">
        <v>9</v>
      </c>
      <c r="L45" s="17">
        <v>13000</v>
      </c>
      <c r="M45" s="17">
        <v>17.333333333333332</v>
      </c>
      <c r="N45" s="17">
        <v>2166.6666666666665</v>
      </c>
      <c r="O45" s="1" t="s">
        <v>172</v>
      </c>
      <c r="P45" s="1" t="s">
        <v>500</v>
      </c>
    </row>
    <row r="46" spans="1:16" x14ac:dyDescent="0.3">
      <c r="A46" t="s">
        <v>1349</v>
      </c>
      <c r="B46" t="s">
        <v>103</v>
      </c>
      <c r="C46" s="17">
        <v>6000</v>
      </c>
      <c r="D46" s="18">
        <v>6</v>
      </c>
      <c r="E46" s="18">
        <v>450</v>
      </c>
      <c r="F46" t="s">
        <v>22</v>
      </c>
      <c r="G46" t="s">
        <v>22</v>
      </c>
      <c r="H46" t="s">
        <v>23</v>
      </c>
      <c r="I46" t="s">
        <v>23</v>
      </c>
      <c r="J46" t="s">
        <v>9</v>
      </c>
      <c r="L46" s="17">
        <v>6000</v>
      </c>
      <c r="M46" s="17">
        <v>13.333333333333334</v>
      </c>
      <c r="N46" s="17">
        <v>1000</v>
      </c>
      <c r="O46" s="1" t="s">
        <v>172</v>
      </c>
      <c r="P46" s="1" t="s">
        <v>501</v>
      </c>
    </row>
    <row r="47" spans="1:16" x14ac:dyDescent="0.3">
      <c r="A47" t="s">
        <v>1350</v>
      </c>
      <c r="B47" t="s">
        <v>103</v>
      </c>
      <c r="C47" s="17">
        <v>4900</v>
      </c>
      <c r="D47" s="18">
        <v>3</v>
      </c>
      <c r="E47" s="18">
        <v>200</v>
      </c>
      <c r="F47" t="s">
        <v>22</v>
      </c>
      <c r="G47" t="s">
        <v>22</v>
      </c>
      <c r="H47" t="s">
        <v>23</v>
      </c>
      <c r="I47" t="s">
        <v>23</v>
      </c>
      <c r="J47" t="s">
        <v>9</v>
      </c>
      <c r="L47" s="17">
        <v>4900</v>
      </c>
      <c r="M47" s="17">
        <v>24.5</v>
      </c>
      <c r="N47" s="17">
        <v>1633.3333333333333</v>
      </c>
      <c r="O47" s="1" t="s">
        <v>172</v>
      </c>
      <c r="P47" s="1" t="s">
        <v>500</v>
      </c>
    </row>
    <row r="48" spans="1:16" x14ac:dyDescent="0.3">
      <c r="A48" t="s">
        <v>1351</v>
      </c>
      <c r="B48" t="s">
        <v>103</v>
      </c>
      <c r="C48" s="17">
        <v>7000</v>
      </c>
      <c r="D48" s="18">
        <v>6</v>
      </c>
      <c r="E48" s="18">
        <v>610</v>
      </c>
      <c r="F48" t="s">
        <v>22</v>
      </c>
      <c r="G48" t="s">
        <v>22</v>
      </c>
      <c r="H48" t="s">
        <v>23</v>
      </c>
      <c r="I48" t="s">
        <v>23</v>
      </c>
      <c r="J48" t="s">
        <v>9</v>
      </c>
      <c r="L48" s="17">
        <v>7000</v>
      </c>
      <c r="M48" s="17">
        <v>11.475409836065573</v>
      </c>
      <c r="N48" s="17">
        <v>1166.6666666666667</v>
      </c>
      <c r="O48" s="1" t="s">
        <v>172</v>
      </c>
      <c r="P48" s="1" t="s">
        <v>500</v>
      </c>
    </row>
    <row r="49" spans="1:16" x14ac:dyDescent="0.3">
      <c r="A49" t="s">
        <v>1352</v>
      </c>
      <c r="B49" t="s">
        <v>103</v>
      </c>
      <c r="C49" s="17">
        <v>1295</v>
      </c>
      <c r="D49" s="18">
        <v>4</v>
      </c>
      <c r="E49" s="18">
        <v>200</v>
      </c>
      <c r="F49" t="s">
        <v>22</v>
      </c>
      <c r="G49" t="s">
        <v>22</v>
      </c>
      <c r="H49" t="s">
        <v>23</v>
      </c>
      <c r="I49" t="s">
        <v>23</v>
      </c>
      <c r="J49" t="s">
        <v>9</v>
      </c>
      <c r="L49" s="17">
        <v>1295</v>
      </c>
      <c r="M49" s="17">
        <v>6.4749999999999996</v>
      </c>
      <c r="N49" s="17">
        <v>323.75</v>
      </c>
      <c r="O49" s="1" t="s">
        <v>172</v>
      </c>
      <c r="P49" s="1" t="s">
        <v>506</v>
      </c>
    </row>
    <row r="50" spans="1:16" x14ac:dyDescent="0.3">
      <c r="A50" t="s">
        <v>1353</v>
      </c>
      <c r="B50" t="s">
        <v>103</v>
      </c>
      <c r="C50" s="17">
        <v>7500</v>
      </c>
      <c r="D50" s="18">
        <v>4</v>
      </c>
      <c r="E50" s="18">
        <v>635</v>
      </c>
      <c r="F50" t="s">
        <v>22</v>
      </c>
      <c r="G50" t="s">
        <v>22</v>
      </c>
      <c r="H50" t="s">
        <v>23</v>
      </c>
      <c r="I50" t="s">
        <v>23</v>
      </c>
      <c r="J50" t="s">
        <v>9</v>
      </c>
      <c r="L50" s="17">
        <v>7500</v>
      </c>
      <c r="M50" s="17">
        <v>11.811023622047244</v>
      </c>
      <c r="N50" s="17">
        <v>1875</v>
      </c>
      <c r="O50" s="1" t="s">
        <v>172</v>
      </c>
      <c r="P50" s="1" t="s">
        <v>500</v>
      </c>
    </row>
    <row r="51" spans="1:16" x14ac:dyDescent="0.3">
      <c r="A51" t="s">
        <v>1354</v>
      </c>
      <c r="B51" t="s">
        <v>103</v>
      </c>
      <c r="C51" s="17">
        <v>5800</v>
      </c>
      <c r="D51" s="18">
        <v>6</v>
      </c>
      <c r="E51" s="18">
        <v>625</v>
      </c>
      <c r="F51" t="s">
        <v>22</v>
      </c>
      <c r="G51" t="s">
        <v>22</v>
      </c>
      <c r="H51" t="s">
        <v>23</v>
      </c>
      <c r="I51" t="s">
        <v>23</v>
      </c>
      <c r="J51" t="s">
        <v>9</v>
      </c>
      <c r="L51" s="17">
        <v>5800</v>
      </c>
      <c r="M51" s="17">
        <v>9.2799999999999994</v>
      </c>
      <c r="N51" s="17">
        <v>966.66666666666663</v>
      </c>
      <c r="O51" s="1" t="s">
        <v>172</v>
      </c>
      <c r="P51" s="1" t="s">
        <v>500</v>
      </c>
    </row>
    <row r="52" spans="1:16" x14ac:dyDescent="0.3">
      <c r="A52" t="s">
        <v>1355</v>
      </c>
      <c r="B52" t="s">
        <v>103</v>
      </c>
      <c r="C52" s="17">
        <v>4100</v>
      </c>
      <c r="D52" s="18">
        <v>5</v>
      </c>
      <c r="E52" s="18">
        <v>642</v>
      </c>
      <c r="F52" t="s">
        <v>22</v>
      </c>
      <c r="G52" t="s">
        <v>22</v>
      </c>
      <c r="H52" t="s">
        <v>23</v>
      </c>
      <c r="I52" t="s">
        <v>23</v>
      </c>
      <c r="J52" t="s">
        <v>9</v>
      </c>
      <c r="L52" s="17">
        <v>4100</v>
      </c>
      <c r="M52" s="17">
        <v>6.3862928348909653</v>
      </c>
      <c r="N52" s="17">
        <v>820</v>
      </c>
      <c r="O52" s="1" t="s">
        <v>172</v>
      </c>
      <c r="P52" s="1" t="s">
        <v>500</v>
      </c>
    </row>
    <row r="53" spans="1:16" x14ac:dyDescent="0.3">
      <c r="A53" t="s">
        <v>1356</v>
      </c>
      <c r="B53" t="s">
        <v>103</v>
      </c>
      <c r="C53" s="17">
        <v>2200</v>
      </c>
      <c r="D53" s="18">
        <v>5</v>
      </c>
      <c r="E53" s="18">
        <v>240</v>
      </c>
      <c r="F53" t="s">
        <v>22</v>
      </c>
      <c r="G53" t="s">
        <v>22</v>
      </c>
      <c r="H53" t="s">
        <v>23</v>
      </c>
      <c r="I53" t="s">
        <v>23</v>
      </c>
      <c r="J53" t="s">
        <v>9</v>
      </c>
      <c r="L53" s="17">
        <v>2200</v>
      </c>
      <c r="M53" s="17">
        <v>9.1666666666666661</v>
      </c>
      <c r="N53" s="17">
        <v>440</v>
      </c>
      <c r="O53" s="1" t="s">
        <v>172</v>
      </c>
      <c r="P53" s="1" t="s">
        <v>500</v>
      </c>
    </row>
    <row r="54" spans="1:16" x14ac:dyDescent="0.3">
      <c r="A54" t="s">
        <v>1357</v>
      </c>
      <c r="B54" t="s">
        <v>103</v>
      </c>
      <c r="C54" s="17">
        <v>1700</v>
      </c>
      <c r="D54" s="18">
        <v>3</v>
      </c>
      <c r="E54" s="18">
        <v>259</v>
      </c>
      <c r="F54" t="s">
        <v>22</v>
      </c>
      <c r="G54" t="s">
        <v>22</v>
      </c>
      <c r="H54" t="s">
        <v>23</v>
      </c>
      <c r="I54" t="s">
        <v>23</v>
      </c>
      <c r="J54" t="s">
        <v>9</v>
      </c>
      <c r="L54" s="17">
        <v>1700</v>
      </c>
      <c r="M54" s="17">
        <v>6.5637065637065639</v>
      </c>
      <c r="N54" s="17">
        <v>566.66666666666663</v>
      </c>
      <c r="O54" s="1" t="s">
        <v>172</v>
      </c>
      <c r="P54" s="1" t="s">
        <v>501</v>
      </c>
    </row>
    <row r="55" spans="1:16" x14ac:dyDescent="0.3">
      <c r="A55" t="s">
        <v>1358</v>
      </c>
      <c r="B55" t="s">
        <v>103</v>
      </c>
      <c r="C55" s="17">
        <v>4100</v>
      </c>
      <c r="D55" s="18">
        <v>7</v>
      </c>
      <c r="E55" s="18">
        <v>321</v>
      </c>
      <c r="F55" t="s">
        <v>22</v>
      </c>
      <c r="G55" t="s">
        <v>22</v>
      </c>
      <c r="H55" t="s">
        <v>23</v>
      </c>
      <c r="I55" t="s">
        <v>23</v>
      </c>
      <c r="J55" t="s">
        <v>9</v>
      </c>
      <c r="L55" s="17">
        <v>4100</v>
      </c>
      <c r="M55" s="17">
        <v>12.772585669781931</v>
      </c>
      <c r="N55" s="17">
        <v>585.71428571428567</v>
      </c>
      <c r="O55" s="1" t="s">
        <v>172</v>
      </c>
      <c r="P55" s="1" t="s">
        <v>500</v>
      </c>
    </row>
    <row r="56" spans="1:16" x14ac:dyDescent="0.3">
      <c r="A56" t="s">
        <v>1359</v>
      </c>
      <c r="B56" t="s">
        <v>103</v>
      </c>
      <c r="C56" s="17">
        <v>2595</v>
      </c>
      <c r="D56" s="18">
        <v>4</v>
      </c>
      <c r="E56" s="18">
        <v>156</v>
      </c>
      <c r="F56" t="s">
        <v>22</v>
      </c>
      <c r="G56" t="s">
        <v>22</v>
      </c>
      <c r="H56" t="s">
        <v>23</v>
      </c>
      <c r="I56" t="s">
        <v>23</v>
      </c>
      <c r="J56" t="s">
        <v>9</v>
      </c>
      <c r="L56" s="17">
        <v>2595</v>
      </c>
      <c r="M56" s="17">
        <v>16.634615384615383</v>
      </c>
      <c r="N56" s="17">
        <v>648.75</v>
      </c>
      <c r="O56" s="1" t="s">
        <v>172</v>
      </c>
      <c r="P56" s="1" t="s">
        <v>501</v>
      </c>
    </row>
    <row r="57" spans="1:16" x14ac:dyDescent="0.3">
      <c r="A57" t="s">
        <v>1360</v>
      </c>
      <c r="B57" t="s">
        <v>103</v>
      </c>
      <c r="C57" s="17">
        <v>2750</v>
      </c>
      <c r="D57" s="18">
        <v>5</v>
      </c>
      <c r="E57" s="18">
        <v>300</v>
      </c>
      <c r="F57" t="s">
        <v>22</v>
      </c>
      <c r="G57" t="s">
        <v>22</v>
      </c>
      <c r="H57" t="s">
        <v>23</v>
      </c>
      <c r="I57" t="s">
        <v>23</v>
      </c>
      <c r="J57" t="s">
        <v>9</v>
      </c>
      <c r="L57" s="17">
        <v>2750</v>
      </c>
      <c r="M57" s="17">
        <v>9.1666666666666661</v>
      </c>
      <c r="N57" s="17">
        <v>550</v>
      </c>
      <c r="O57" s="1" t="s">
        <v>172</v>
      </c>
      <c r="P57" s="1" t="s">
        <v>500</v>
      </c>
    </row>
    <row r="58" spans="1:16" x14ac:dyDescent="0.3">
      <c r="A58" t="s">
        <v>1361</v>
      </c>
      <c r="B58" t="s">
        <v>103</v>
      </c>
      <c r="C58" s="17">
        <v>1750</v>
      </c>
      <c r="D58" s="18">
        <v>3</v>
      </c>
      <c r="E58" s="18">
        <v>300</v>
      </c>
      <c r="F58" t="s">
        <v>22</v>
      </c>
      <c r="G58" t="s">
        <v>22</v>
      </c>
      <c r="H58" t="s">
        <v>23</v>
      </c>
      <c r="I58" t="s">
        <v>23</v>
      </c>
      <c r="J58" t="s">
        <v>9</v>
      </c>
      <c r="L58" s="17">
        <v>1750</v>
      </c>
      <c r="M58" s="17">
        <v>5.833333333333333</v>
      </c>
      <c r="N58" s="17">
        <v>583.33333333333337</v>
      </c>
      <c r="O58" s="1" t="s">
        <v>172</v>
      </c>
      <c r="P58" s="1" t="s">
        <v>501</v>
      </c>
    </row>
    <row r="59" spans="1:16" x14ac:dyDescent="0.3">
      <c r="A59" t="s">
        <v>1362</v>
      </c>
      <c r="B59" t="s">
        <v>103</v>
      </c>
      <c r="C59" s="17">
        <v>7500</v>
      </c>
      <c r="D59" s="18">
        <v>5</v>
      </c>
      <c r="E59" s="18">
        <v>450</v>
      </c>
      <c r="F59" t="s">
        <v>22</v>
      </c>
      <c r="G59" t="s">
        <v>22</v>
      </c>
      <c r="H59" t="s">
        <v>23</v>
      </c>
      <c r="I59" t="s">
        <v>23</v>
      </c>
      <c r="J59" t="s">
        <v>9</v>
      </c>
      <c r="L59" s="17">
        <v>7500</v>
      </c>
      <c r="M59" s="17">
        <v>16.666666666666668</v>
      </c>
      <c r="N59" s="17">
        <v>1500</v>
      </c>
      <c r="O59" s="1" t="s">
        <v>172</v>
      </c>
      <c r="P59" s="1" t="s">
        <v>500</v>
      </c>
    </row>
    <row r="60" spans="1:16" x14ac:dyDescent="0.3">
      <c r="A60" t="s">
        <v>1363</v>
      </c>
      <c r="B60" t="s">
        <v>103</v>
      </c>
      <c r="C60" s="17">
        <v>5500</v>
      </c>
      <c r="D60" s="18">
        <v>4</v>
      </c>
      <c r="E60" s="18">
        <v>400</v>
      </c>
      <c r="F60" t="s">
        <v>22</v>
      </c>
      <c r="G60" t="s">
        <v>22</v>
      </c>
      <c r="H60" t="s">
        <v>23</v>
      </c>
      <c r="I60" t="s">
        <v>23</v>
      </c>
      <c r="J60" t="s">
        <v>9</v>
      </c>
      <c r="L60" s="17">
        <v>5500</v>
      </c>
      <c r="M60" s="17">
        <v>13.75</v>
      </c>
      <c r="N60" s="17">
        <v>1375</v>
      </c>
      <c r="O60" s="1" t="s">
        <v>172</v>
      </c>
      <c r="P60" s="1" t="s">
        <v>501</v>
      </c>
    </row>
    <row r="61" spans="1:16" x14ac:dyDescent="0.3">
      <c r="A61" t="s">
        <v>1364</v>
      </c>
      <c r="B61" t="s">
        <v>103</v>
      </c>
      <c r="C61" s="17">
        <v>3300</v>
      </c>
      <c r="D61" s="18">
        <v>4</v>
      </c>
      <c r="E61" s="18">
        <v>152</v>
      </c>
      <c r="F61" t="s">
        <v>22</v>
      </c>
      <c r="G61" t="s">
        <v>22</v>
      </c>
      <c r="H61" t="s">
        <v>23</v>
      </c>
      <c r="I61" t="s">
        <v>23</v>
      </c>
      <c r="J61" t="s">
        <v>9</v>
      </c>
      <c r="L61" s="17">
        <v>3300</v>
      </c>
      <c r="M61" s="17">
        <v>21.710526315789473</v>
      </c>
      <c r="N61" s="17">
        <v>825</v>
      </c>
      <c r="O61" s="1" t="s">
        <v>172</v>
      </c>
      <c r="P61" s="1" t="s">
        <v>501</v>
      </c>
    </row>
    <row r="62" spans="1:16" x14ac:dyDescent="0.3">
      <c r="A62" t="s">
        <v>1365</v>
      </c>
      <c r="B62" t="s">
        <v>103</v>
      </c>
      <c r="C62" s="17">
        <v>3300</v>
      </c>
      <c r="D62" s="18">
        <v>4</v>
      </c>
      <c r="E62" s="18">
        <v>160</v>
      </c>
      <c r="F62" t="s">
        <v>22</v>
      </c>
      <c r="G62" t="s">
        <v>22</v>
      </c>
      <c r="H62" t="s">
        <v>23</v>
      </c>
      <c r="I62" t="s">
        <v>23</v>
      </c>
      <c r="J62" t="s">
        <v>9</v>
      </c>
      <c r="L62" s="17">
        <v>3300</v>
      </c>
      <c r="M62" s="17">
        <v>20.625</v>
      </c>
      <c r="N62" s="17">
        <v>825</v>
      </c>
      <c r="O62" s="1" t="s">
        <v>172</v>
      </c>
      <c r="P62" s="1" t="s">
        <v>501</v>
      </c>
    </row>
    <row r="63" spans="1:16" x14ac:dyDescent="0.3">
      <c r="A63" t="s">
        <v>1366</v>
      </c>
      <c r="B63" t="s">
        <v>103</v>
      </c>
      <c r="C63" s="17">
        <v>1650</v>
      </c>
      <c r="D63" s="18">
        <v>3</v>
      </c>
      <c r="E63" s="18">
        <v>270</v>
      </c>
      <c r="F63" t="s">
        <v>22</v>
      </c>
      <c r="G63" t="s">
        <v>22</v>
      </c>
      <c r="H63" t="s">
        <v>23</v>
      </c>
      <c r="I63" t="s">
        <v>23</v>
      </c>
      <c r="J63" t="s">
        <v>9</v>
      </c>
      <c r="L63" s="17">
        <v>1650</v>
      </c>
      <c r="M63" s="17">
        <v>6.1111111111111107</v>
      </c>
      <c r="N63" s="17">
        <v>550</v>
      </c>
      <c r="O63" s="1" t="s">
        <v>172</v>
      </c>
      <c r="P63" s="1" t="s">
        <v>506</v>
      </c>
    </row>
    <row r="64" spans="1:16" x14ac:dyDescent="0.3">
      <c r="A64" t="s">
        <v>1367</v>
      </c>
      <c r="B64" t="s">
        <v>103</v>
      </c>
      <c r="C64" s="17">
        <v>6950</v>
      </c>
      <c r="D64" s="18">
        <v>5</v>
      </c>
      <c r="E64" s="18">
        <v>550</v>
      </c>
      <c r="F64" t="s">
        <v>22</v>
      </c>
      <c r="G64" t="s">
        <v>22</v>
      </c>
      <c r="H64" t="s">
        <v>23</v>
      </c>
      <c r="I64" t="s">
        <v>23</v>
      </c>
      <c r="J64" t="s">
        <v>9</v>
      </c>
      <c r="L64" s="17">
        <v>6950</v>
      </c>
      <c r="M64" s="17">
        <v>12.636363636363637</v>
      </c>
      <c r="N64" s="17">
        <v>1390</v>
      </c>
      <c r="O64" s="1" t="s">
        <v>172</v>
      </c>
      <c r="P64" s="1" t="s">
        <v>500</v>
      </c>
    </row>
    <row r="65" spans="1:16" x14ac:dyDescent="0.3">
      <c r="A65" t="s">
        <v>1368</v>
      </c>
      <c r="B65" t="s">
        <v>103</v>
      </c>
      <c r="C65" s="17">
        <v>5000</v>
      </c>
      <c r="D65" s="18">
        <v>6</v>
      </c>
      <c r="E65" s="18">
        <v>340</v>
      </c>
      <c r="F65" t="s">
        <v>22</v>
      </c>
      <c r="G65" t="s">
        <v>22</v>
      </c>
      <c r="H65" t="s">
        <v>23</v>
      </c>
      <c r="I65" t="s">
        <v>23</v>
      </c>
      <c r="J65" t="s">
        <v>9</v>
      </c>
      <c r="L65" s="17">
        <v>5000</v>
      </c>
      <c r="M65" s="17">
        <v>14.705882352941176</v>
      </c>
      <c r="N65" s="17">
        <v>833.33333333333337</v>
      </c>
      <c r="O65" s="1" t="s">
        <v>172</v>
      </c>
      <c r="P65" s="1" t="s">
        <v>501</v>
      </c>
    </row>
    <row r="66" spans="1:16" x14ac:dyDescent="0.3">
      <c r="A66" t="s">
        <v>1369</v>
      </c>
      <c r="B66" t="s">
        <v>103</v>
      </c>
      <c r="C66" s="17">
        <v>3000</v>
      </c>
      <c r="D66" s="18">
        <v>5</v>
      </c>
      <c r="E66" s="18">
        <v>190</v>
      </c>
      <c r="F66" t="s">
        <v>22</v>
      </c>
      <c r="G66" t="s">
        <v>22</v>
      </c>
      <c r="H66" t="s">
        <v>23</v>
      </c>
      <c r="I66" t="s">
        <v>23</v>
      </c>
      <c r="J66" t="s">
        <v>9</v>
      </c>
      <c r="L66" s="17">
        <v>3000</v>
      </c>
      <c r="M66" s="17">
        <v>15.789473684210526</v>
      </c>
      <c r="N66" s="17">
        <v>600</v>
      </c>
      <c r="O66" s="1" t="s">
        <v>172</v>
      </c>
      <c r="P66" s="1" t="s">
        <v>500</v>
      </c>
    </row>
    <row r="67" spans="1:16" x14ac:dyDescent="0.3">
      <c r="A67" t="s">
        <v>1370</v>
      </c>
      <c r="B67" t="s">
        <v>103</v>
      </c>
      <c r="C67" s="17">
        <v>2200</v>
      </c>
      <c r="D67" s="18">
        <v>3</v>
      </c>
      <c r="E67" s="18">
        <v>280</v>
      </c>
      <c r="F67" t="s">
        <v>22</v>
      </c>
      <c r="G67" t="s">
        <v>22</v>
      </c>
      <c r="H67" t="s">
        <v>23</v>
      </c>
      <c r="I67" t="s">
        <v>23</v>
      </c>
      <c r="J67" t="s">
        <v>9</v>
      </c>
      <c r="L67" s="17">
        <v>2200</v>
      </c>
      <c r="M67" s="17">
        <v>7.8571428571428568</v>
      </c>
      <c r="N67" s="17">
        <v>733.33333333333337</v>
      </c>
      <c r="O67" s="1" t="s">
        <v>172</v>
      </c>
      <c r="P67" s="1" t="s">
        <v>500</v>
      </c>
    </row>
    <row r="68" spans="1:16" x14ac:dyDescent="0.3">
      <c r="A68" t="s">
        <v>1371</v>
      </c>
      <c r="B68" t="s">
        <v>103</v>
      </c>
      <c r="C68" s="17">
        <v>3000</v>
      </c>
      <c r="D68" s="18">
        <v>4</v>
      </c>
      <c r="E68" s="18">
        <v>230</v>
      </c>
      <c r="F68" t="s">
        <v>22</v>
      </c>
      <c r="G68" t="s">
        <v>22</v>
      </c>
      <c r="H68" t="s">
        <v>23</v>
      </c>
      <c r="I68" t="s">
        <v>23</v>
      </c>
      <c r="J68" t="s">
        <v>9</v>
      </c>
      <c r="L68" s="17">
        <v>3000</v>
      </c>
      <c r="M68" s="17">
        <v>13.043478260869565</v>
      </c>
      <c r="N68" s="17">
        <v>750</v>
      </c>
      <c r="O68" s="1" t="s">
        <v>172</v>
      </c>
      <c r="P68" s="1" t="s">
        <v>500</v>
      </c>
    </row>
    <row r="69" spans="1:16" x14ac:dyDescent="0.3">
      <c r="A69" t="s">
        <v>1372</v>
      </c>
      <c r="B69" t="s">
        <v>103</v>
      </c>
      <c r="C69" s="17">
        <v>2700</v>
      </c>
      <c r="D69" s="18">
        <v>3</v>
      </c>
      <c r="E69" s="18">
        <v>279</v>
      </c>
      <c r="F69" t="s">
        <v>22</v>
      </c>
      <c r="G69" t="s">
        <v>22</v>
      </c>
      <c r="H69" t="s">
        <v>23</v>
      </c>
      <c r="I69" t="s">
        <v>23</v>
      </c>
      <c r="J69" t="s">
        <v>9</v>
      </c>
      <c r="L69" s="17">
        <v>2700</v>
      </c>
      <c r="M69" s="17">
        <v>9.67741935483871</v>
      </c>
      <c r="N69" s="17">
        <v>900</v>
      </c>
      <c r="O69" s="1" t="s">
        <v>172</v>
      </c>
      <c r="P69" s="1" t="s">
        <v>500</v>
      </c>
    </row>
    <row r="70" spans="1:16" x14ac:dyDescent="0.3">
      <c r="A70" t="s">
        <v>1373</v>
      </c>
      <c r="B70" t="s">
        <v>103</v>
      </c>
      <c r="C70" s="17">
        <v>3250</v>
      </c>
      <c r="D70" s="18">
        <v>3</v>
      </c>
      <c r="E70" s="18">
        <v>250</v>
      </c>
      <c r="F70" t="s">
        <v>22</v>
      </c>
      <c r="G70" t="s">
        <v>22</v>
      </c>
      <c r="H70" t="s">
        <v>23</v>
      </c>
      <c r="I70" t="s">
        <v>23</v>
      </c>
      <c r="J70" t="s">
        <v>9</v>
      </c>
      <c r="L70" s="17">
        <v>3250</v>
      </c>
      <c r="M70" s="17">
        <v>13</v>
      </c>
      <c r="N70" s="17">
        <v>1083.3333333333333</v>
      </c>
      <c r="O70" s="1" t="s">
        <v>172</v>
      </c>
      <c r="P70" s="1" t="s">
        <v>501</v>
      </c>
    </row>
    <row r="71" spans="1:16" x14ac:dyDescent="0.3">
      <c r="A71" t="s">
        <v>1374</v>
      </c>
      <c r="B71" t="s">
        <v>103</v>
      </c>
      <c r="C71" s="17">
        <v>6500</v>
      </c>
      <c r="D71" s="18">
        <v>4</v>
      </c>
      <c r="E71" s="18">
        <v>400</v>
      </c>
      <c r="F71" t="s">
        <v>22</v>
      </c>
      <c r="G71" t="s">
        <v>22</v>
      </c>
      <c r="H71" t="s">
        <v>23</v>
      </c>
      <c r="I71" t="s">
        <v>23</v>
      </c>
      <c r="J71" t="s">
        <v>9</v>
      </c>
      <c r="L71" s="17">
        <v>6500</v>
      </c>
      <c r="M71" s="17">
        <v>16.25</v>
      </c>
      <c r="N71" s="17">
        <v>1625</v>
      </c>
      <c r="O71" s="1" t="s">
        <v>172</v>
      </c>
      <c r="P71" s="1" t="s">
        <v>501</v>
      </c>
    </row>
    <row r="72" spans="1:16" x14ac:dyDescent="0.3">
      <c r="A72" t="s">
        <v>1375</v>
      </c>
      <c r="B72" t="s">
        <v>103</v>
      </c>
      <c r="C72" s="17">
        <v>3300</v>
      </c>
      <c r="D72" s="18">
        <v>4</v>
      </c>
      <c r="E72" s="18">
        <v>152</v>
      </c>
      <c r="F72" t="s">
        <v>22</v>
      </c>
      <c r="G72" t="s">
        <v>22</v>
      </c>
      <c r="H72" t="s">
        <v>23</v>
      </c>
      <c r="I72" t="s">
        <v>23</v>
      </c>
      <c r="J72" t="s">
        <v>9</v>
      </c>
      <c r="L72" s="17">
        <v>3300</v>
      </c>
      <c r="M72" s="17">
        <v>21.710526315789473</v>
      </c>
      <c r="N72" s="17">
        <v>825</v>
      </c>
      <c r="O72" s="1" t="s">
        <v>172</v>
      </c>
      <c r="P72" s="1" t="s">
        <v>501</v>
      </c>
    </row>
    <row r="73" spans="1:16" x14ac:dyDescent="0.3">
      <c r="A73" t="s">
        <v>1376</v>
      </c>
      <c r="B73" t="s">
        <v>103</v>
      </c>
      <c r="C73" s="17">
        <v>6000</v>
      </c>
      <c r="D73" s="18">
        <v>5</v>
      </c>
      <c r="E73" s="18">
        <v>450</v>
      </c>
      <c r="F73" t="s">
        <v>22</v>
      </c>
      <c r="G73" t="s">
        <v>22</v>
      </c>
      <c r="H73" t="s">
        <v>23</v>
      </c>
      <c r="I73" t="s">
        <v>23</v>
      </c>
      <c r="J73" t="s">
        <v>9</v>
      </c>
      <c r="L73" s="17">
        <v>6000</v>
      </c>
      <c r="M73" s="17">
        <v>13.333333333333334</v>
      </c>
      <c r="N73" s="17">
        <v>1200</v>
      </c>
      <c r="O73" s="1" t="s">
        <v>172</v>
      </c>
      <c r="P73" s="1" t="s">
        <v>500</v>
      </c>
    </row>
    <row r="74" spans="1:16" x14ac:dyDescent="0.3">
      <c r="A74" t="s">
        <v>1377</v>
      </c>
      <c r="B74" t="s">
        <v>103</v>
      </c>
      <c r="C74" s="17">
        <v>6000</v>
      </c>
      <c r="D74" s="18">
        <v>5</v>
      </c>
      <c r="E74" s="18">
        <v>450</v>
      </c>
      <c r="F74" t="s">
        <v>22</v>
      </c>
      <c r="G74" t="s">
        <v>22</v>
      </c>
      <c r="H74" t="s">
        <v>23</v>
      </c>
      <c r="I74" t="s">
        <v>23</v>
      </c>
      <c r="J74" t="s">
        <v>9</v>
      </c>
      <c r="L74" s="17">
        <v>6000</v>
      </c>
      <c r="M74" s="17">
        <v>13.333333333333334</v>
      </c>
      <c r="N74" s="17">
        <v>1200</v>
      </c>
      <c r="O74" s="1" t="s">
        <v>172</v>
      </c>
      <c r="P74" s="1" t="s">
        <v>500</v>
      </c>
    </row>
    <row r="75" spans="1:16" x14ac:dyDescent="0.3">
      <c r="A75" t="s">
        <v>1378</v>
      </c>
      <c r="B75" t="s">
        <v>103</v>
      </c>
      <c r="C75" s="17">
        <v>6000</v>
      </c>
      <c r="D75" s="18">
        <v>5</v>
      </c>
      <c r="E75" s="18">
        <v>590</v>
      </c>
      <c r="F75" t="s">
        <v>22</v>
      </c>
      <c r="G75" t="s">
        <v>22</v>
      </c>
      <c r="H75" t="s">
        <v>23</v>
      </c>
      <c r="I75" t="s">
        <v>23</v>
      </c>
      <c r="J75" t="s">
        <v>9</v>
      </c>
      <c r="L75" s="17">
        <v>6000</v>
      </c>
      <c r="M75" s="17">
        <v>10.169491525423728</v>
      </c>
      <c r="N75" s="17">
        <v>1200</v>
      </c>
      <c r="O75" s="1" t="s">
        <v>172</v>
      </c>
      <c r="P75" s="1" t="s">
        <v>500</v>
      </c>
    </row>
    <row r="76" spans="1:16" x14ac:dyDescent="0.3">
      <c r="A76" t="s">
        <v>1379</v>
      </c>
      <c r="B76" t="s">
        <v>103</v>
      </c>
      <c r="C76" s="17">
        <v>6000</v>
      </c>
      <c r="D76" s="18">
        <v>5</v>
      </c>
      <c r="E76" s="18">
        <v>480</v>
      </c>
      <c r="F76" t="s">
        <v>22</v>
      </c>
      <c r="G76" t="s">
        <v>22</v>
      </c>
      <c r="H76" t="s">
        <v>23</v>
      </c>
      <c r="I76" t="s">
        <v>23</v>
      </c>
      <c r="J76" t="s">
        <v>9</v>
      </c>
      <c r="L76" s="17">
        <v>6000</v>
      </c>
      <c r="M76" s="17">
        <v>12.5</v>
      </c>
      <c r="N76" s="17">
        <v>1200</v>
      </c>
      <c r="O76" s="1" t="s">
        <v>172</v>
      </c>
      <c r="P76" s="1" t="s">
        <v>500</v>
      </c>
    </row>
    <row r="77" spans="1:16" x14ac:dyDescent="0.3">
      <c r="A77" t="s">
        <v>1380</v>
      </c>
      <c r="B77" t="s">
        <v>103</v>
      </c>
      <c r="C77" s="17">
        <v>4300</v>
      </c>
      <c r="D77" s="18">
        <v>5</v>
      </c>
      <c r="E77" s="18">
        <v>475</v>
      </c>
      <c r="F77" t="s">
        <v>22</v>
      </c>
      <c r="G77" t="s">
        <v>22</v>
      </c>
      <c r="H77" t="s">
        <v>23</v>
      </c>
      <c r="I77" t="s">
        <v>23</v>
      </c>
      <c r="J77" t="s">
        <v>9</v>
      </c>
      <c r="L77" s="17">
        <v>4300</v>
      </c>
      <c r="M77" s="17">
        <v>9.0526315789473681</v>
      </c>
      <c r="N77" s="17">
        <v>860</v>
      </c>
      <c r="O77" s="1" t="s">
        <v>172</v>
      </c>
      <c r="P77" s="1" t="s">
        <v>500</v>
      </c>
    </row>
    <row r="78" spans="1:16" x14ac:dyDescent="0.3">
      <c r="A78" t="s">
        <v>1381</v>
      </c>
      <c r="B78" t="s">
        <v>103</v>
      </c>
      <c r="C78" s="17">
        <v>2895</v>
      </c>
      <c r="D78" s="18">
        <v>4</v>
      </c>
      <c r="E78" s="18">
        <v>164</v>
      </c>
      <c r="F78" t="s">
        <v>22</v>
      </c>
      <c r="G78" t="s">
        <v>22</v>
      </c>
      <c r="H78" t="s">
        <v>23</v>
      </c>
      <c r="I78" t="s">
        <v>23</v>
      </c>
      <c r="J78" t="s">
        <v>9</v>
      </c>
      <c r="L78" s="17">
        <v>2895</v>
      </c>
      <c r="M78" s="17">
        <v>17.652439024390244</v>
      </c>
      <c r="N78" s="17">
        <v>723.75</v>
      </c>
      <c r="O78" s="1" t="s">
        <v>172</v>
      </c>
      <c r="P78" s="1" t="s">
        <v>501</v>
      </c>
    </row>
    <row r="79" spans="1:16" x14ac:dyDescent="0.3">
      <c r="A79" t="s">
        <v>1382</v>
      </c>
      <c r="B79" t="s">
        <v>103</v>
      </c>
      <c r="C79" s="17">
        <v>2900</v>
      </c>
      <c r="D79" s="18">
        <v>5</v>
      </c>
      <c r="E79" s="18">
        <v>325</v>
      </c>
      <c r="F79" t="s">
        <v>22</v>
      </c>
      <c r="G79" t="s">
        <v>22</v>
      </c>
      <c r="H79" t="s">
        <v>23</v>
      </c>
      <c r="I79" t="s">
        <v>23</v>
      </c>
      <c r="J79" t="s">
        <v>9</v>
      </c>
      <c r="L79" s="17">
        <v>2900</v>
      </c>
      <c r="M79" s="17">
        <v>8.9230769230769234</v>
      </c>
      <c r="N79" s="17">
        <v>580</v>
      </c>
      <c r="O79" s="1" t="s">
        <v>172</v>
      </c>
      <c r="P79" s="1" t="s">
        <v>500</v>
      </c>
    </row>
    <row r="80" spans="1:16" x14ac:dyDescent="0.3">
      <c r="A80" t="s">
        <v>1383</v>
      </c>
      <c r="B80" t="s">
        <v>103</v>
      </c>
      <c r="C80" s="17">
        <v>3600</v>
      </c>
      <c r="D80" s="18">
        <v>5</v>
      </c>
      <c r="E80" s="18">
        <v>313</v>
      </c>
      <c r="F80" t="s">
        <v>22</v>
      </c>
      <c r="G80" t="s">
        <v>22</v>
      </c>
      <c r="H80" t="s">
        <v>23</v>
      </c>
      <c r="I80" t="s">
        <v>23</v>
      </c>
      <c r="J80" t="s">
        <v>9</v>
      </c>
      <c r="L80" s="17">
        <v>3600</v>
      </c>
      <c r="M80" s="17">
        <v>11.501597444089457</v>
      </c>
      <c r="N80" s="17">
        <v>720</v>
      </c>
      <c r="O80" s="1" t="s">
        <v>172</v>
      </c>
      <c r="P80" s="1" t="s">
        <v>500</v>
      </c>
    </row>
    <row r="81" spans="1:16" x14ac:dyDescent="0.3">
      <c r="A81" t="s">
        <v>1384</v>
      </c>
      <c r="B81" t="s">
        <v>103</v>
      </c>
      <c r="C81" s="17">
        <v>6500</v>
      </c>
      <c r="D81" s="18">
        <v>5</v>
      </c>
      <c r="E81" s="18">
        <v>550</v>
      </c>
      <c r="F81" t="s">
        <v>22</v>
      </c>
      <c r="G81" t="s">
        <v>22</v>
      </c>
      <c r="H81" t="s">
        <v>23</v>
      </c>
      <c r="I81" t="s">
        <v>23</v>
      </c>
      <c r="J81" t="s">
        <v>9</v>
      </c>
      <c r="L81" s="17">
        <v>6500</v>
      </c>
      <c r="M81" s="17">
        <v>11.818181818181818</v>
      </c>
      <c r="N81" s="17">
        <v>1300</v>
      </c>
      <c r="O81" s="1" t="s">
        <v>172</v>
      </c>
      <c r="P81" s="1" t="s">
        <v>500</v>
      </c>
    </row>
    <row r="82" spans="1:16" x14ac:dyDescent="0.3">
      <c r="A82" t="s">
        <v>1385</v>
      </c>
      <c r="B82" t="s">
        <v>103</v>
      </c>
      <c r="C82" s="17">
        <v>3300</v>
      </c>
      <c r="D82" s="18">
        <v>4</v>
      </c>
      <c r="E82" s="18">
        <v>210</v>
      </c>
      <c r="F82" t="s">
        <v>22</v>
      </c>
      <c r="G82" t="s">
        <v>22</v>
      </c>
      <c r="H82" t="s">
        <v>23</v>
      </c>
      <c r="I82" t="s">
        <v>23</v>
      </c>
      <c r="J82" t="s">
        <v>9</v>
      </c>
      <c r="L82" s="17">
        <v>3300</v>
      </c>
      <c r="M82" s="17">
        <v>15.714285714285714</v>
      </c>
      <c r="N82" s="17">
        <v>825</v>
      </c>
      <c r="O82" s="1" t="s">
        <v>172</v>
      </c>
      <c r="P82" s="1" t="s">
        <v>501</v>
      </c>
    </row>
    <row r="83" spans="1:16" x14ac:dyDescent="0.3">
      <c r="A83" t="s">
        <v>1386</v>
      </c>
      <c r="B83" t="s">
        <v>103</v>
      </c>
      <c r="C83" s="17">
        <v>5800</v>
      </c>
      <c r="D83" s="18">
        <v>6</v>
      </c>
      <c r="E83" s="18">
        <v>400</v>
      </c>
      <c r="F83" t="s">
        <v>22</v>
      </c>
      <c r="G83" t="s">
        <v>22</v>
      </c>
      <c r="H83" t="s">
        <v>23</v>
      </c>
      <c r="I83" t="s">
        <v>23</v>
      </c>
      <c r="J83" t="s">
        <v>9</v>
      </c>
      <c r="L83" s="17">
        <v>5800</v>
      </c>
      <c r="M83" s="17">
        <v>14.5</v>
      </c>
      <c r="N83" s="17">
        <v>966.66666666666663</v>
      </c>
      <c r="O83" s="1" t="s">
        <v>172</v>
      </c>
      <c r="P83" s="1" t="s">
        <v>501</v>
      </c>
    </row>
    <row r="84" spans="1:16" x14ac:dyDescent="0.3">
      <c r="A84" t="s">
        <v>1387</v>
      </c>
      <c r="B84" t="s">
        <v>103</v>
      </c>
      <c r="C84" s="17">
        <v>8500</v>
      </c>
      <c r="D84" s="18">
        <v>5</v>
      </c>
      <c r="E84" s="18">
        <v>550</v>
      </c>
      <c r="F84" t="s">
        <v>22</v>
      </c>
      <c r="G84" t="s">
        <v>22</v>
      </c>
      <c r="H84" t="s">
        <v>23</v>
      </c>
      <c r="I84" t="s">
        <v>23</v>
      </c>
      <c r="J84" t="s">
        <v>9</v>
      </c>
      <c r="L84" s="17">
        <v>8500</v>
      </c>
      <c r="M84" s="17">
        <v>15.454545454545455</v>
      </c>
      <c r="N84" s="17">
        <v>1700</v>
      </c>
      <c r="O84" s="1" t="s">
        <v>172</v>
      </c>
      <c r="P84" s="1" t="s">
        <v>500</v>
      </c>
    </row>
    <row r="85" spans="1:16" x14ac:dyDescent="0.3">
      <c r="A85" t="s">
        <v>1388</v>
      </c>
      <c r="B85" t="s">
        <v>103</v>
      </c>
      <c r="C85" s="17">
        <v>6500</v>
      </c>
      <c r="D85" s="18">
        <v>5</v>
      </c>
      <c r="E85" s="18">
        <v>342</v>
      </c>
      <c r="F85" t="s">
        <v>22</v>
      </c>
      <c r="G85" t="s">
        <v>22</v>
      </c>
      <c r="H85" t="s">
        <v>23</v>
      </c>
      <c r="I85" t="s">
        <v>23</v>
      </c>
      <c r="J85" t="s">
        <v>9</v>
      </c>
      <c r="L85" s="17">
        <v>6500</v>
      </c>
      <c r="M85" s="17">
        <v>19.005847953216374</v>
      </c>
      <c r="N85" s="17">
        <v>1300</v>
      </c>
      <c r="O85" s="1" t="s">
        <v>172</v>
      </c>
      <c r="P85" s="1" t="s">
        <v>501</v>
      </c>
    </row>
    <row r="86" spans="1:16" x14ac:dyDescent="0.3">
      <c r="A86" t="s">
        <v>1389</v>
      </c>
      <c r="B86" t="s">
        <v>103</v>
      </c>
      <c r="C86" s="17">
        <v>2900</v>
      </c>
      <c r="D86" s="18">
        <v>4</v>
      </c>
      <c r="E86" s="18">
        <v>170</v>
      </c>
      <c r="F86" t="s">
        <v>22</v>
      </c>
      <c r="G86" t="s">
        <v>22</v>
      </c>
      <c r="H86" t="s">
        <v>23</v>
      </c>
      <c r="I86" t="s">
        <v>23</v>
      </c>
      <c r="J86" t="s">
        <v>9</v>
      </c>
      <c r="L86" s="17">
        <v>2900</v>
      </c>
      <c r="M86" s="17">
        <v>17.058823529411764</v>
      </c>
      <c r="N86" s="17">
        <v>725</v>
      </c>
      <c r="O86" s="1" t="s">
        <v>172</v>
      </c>
      <c r="P86" s="1" t="s">
        <v>500</v>
      </c>
    </row>
    <row r="87" spans="1:16" x14ac:dyDescent="0.3">
      <c r="A87" t="s">
        <v>1390</v>
      </c>
      <c r="B87" t="s">
        <v>103</v>
      </c>
      <c r="C87" s="17">
        <v>2600</v>
      </c>
      <c r="D87" s="18">
        <v>4</v>
      </c>
      <c r="E87" s="18">
        <v>170</v>
      </c>
      <c r="F87" t="s">
        <v>22</v>
      </c>
      <c r="G87" t="s">
        <v>22</v>
      </c>
      <c r="H87" t="s">
        <v>23</v>
      </c>
      <c r="I87" t="s">
        <v>23</v>
      </c>
      <c r="J87" t="s">
        <v>9</v>
      </c>
      <c r="L87" s="17">
        <v>2600</v>
      </c>
      <c r="M87" s="17">
        <v>15.294117647058824</v>
      </c>
      <c r="N87" s="17">
        <v>650</v>
      </c>
      <c r="O87" s="1" t="s">
        <v>172</v>
      </c>
      <c r="P87" s="1" t="s">
        <v>500</v>
      </c>
    </row>
    <row r="88" spans="1:16" x14ac:dyDescent="0.3">
      <c r="A88" t="s">
        <v>1391</v>
      </c>
      <c r="B88" t="s">
        <v>103</v>
      </c>
      <c r="C88" s="17">
        <v>4150</v>
      </c>
      <c r="D88" s="18">
        <v>4</v>
      </c>
      <c r="E88" s="18">
        <v>220</v>
      </c>
      <c r="F88" t="s">
        <v>22</v>
      </c>
      <c r="G88" t="s">
        <v>22</v>
      </c>
      <c r="H88" t="s">
        <v>23</v>
      </c>
      <c r="I88" t="s">
        <v>23</v>
      </c>
      <c r="J88" t="s">
        <v>9</v>
      </c>
      <c r="L88" s="17">
        <v>4150</v>
      </c>
      <c r="M88" s="17">
        <v>18.863636363636363</v>
      </c>
      <c r="N88" s="17">
        <v>1037.5</v>
      </c>
      <c r="O88" s="1" t="s">
        <v>172</v>
      </c>
      <c r="P88" s="1" t="s">
        <v>501</v>
      </c>
    </row>
    <row r="89" spans="1:16" x14ac:dyDescent="0.3">
      <c r="A89" t="s">
        <v>1392</v>
      </c>
      <c r="B89" t="s">
        <v>103</v>
      </c>
      <c r="C89" s="17">
        <v>5800</v>
      </c>
      <c r="D89" s="18">
        <v>6</v>
      </c>
      <c r="E89" s="18">
        <v>400</v>
      </c>
      <c r="F89" t="s">
        <v>22</v>
      </c>
      <c r="G89" t="s">
        <v>22</v>
      </c>
      <c r="H89" t="s">
        <v>23</v>
      </c>
      <c r="I89" t="s">
        <v>23</v>
      </c>
      <c r="J89" t="s">
        <v>9</v>
      </c>
      <c r="L89" s="17">
        <v>5800</v>
      </c>
      <c r="M89" s="17">
        <v>14.5</v>
      </c>
      <c r="N89" s="17">
        <v>966.66666666666663</v>
      </c>
      <c r="O89" s="1" t="s">
        <v>172</v>
      </c>
      <c r="P89" s="1" t="s">
        <v>501</v>
      </c>
    </row>
    <row r="90" spans="1:16" x14ac:dyDescent="0.3">
      <c r="A90" t="s">
        <v>1393</v>
      </c>
      <c r="B90" t="s">
        <v>103</v>
      </c>
      <c r="C90" s="17">
        <v>6900</v>
      </c>
      <c r="D90" s="18">
        <v>6</v>
      </c>
      <c r="E90" s="18">
        <v>575</v>
      </c>
      <c r="F90" t="s">
        <v>22</v>
      </c>
      <c r="G90" t="s">
        <v>22</v>
      </c>
      <c r="H90" t="s">
        <v>23</v>
      </c>
      <c r="I90" t="s">
        <v>23</v>
      </c>
      <c r="J90" t="s">
        <v>9</v>
      </c>
      <c r="L90" s="17">
        <v>6900</v>
      </c>
      <c r="M90" s="17">
        <v>12</v>
      </c>
      <c r="N90" s="17">
        <v>1150</v>
      </c>
      <c r="O90" s="1" t="s">
        <v>172</v>
      </c>
      <c r="P90" s="1" t="s">
        <v>501</v>
      </c>
    </row>
    <row r="91" spans="1:16" x14ac:dyDescent="0.3">
      <c r="A91" t="s">
        <v>1394</v>
      </c>
      <c r="B91" t="s">
        <v>103</v>
      </c>
      <c r="C91" s="17">
        <v>6500</v>
      </c>
      <c r="D91" s="18">
        <v>5</v>
      </c>
      <c r="E91" s="18">
        <v>450</v>
      </c>
      <c r="F91" t="s">
        <v>22</v>
      </c>
      <c r="G91" t="s">
        <v>22</v>
      </c>
      <c r="H91" t="s">
        <v>23</v>
      </c>
      <c r="I91" t="s">
        <v>23</v>
      </c>
      <c r="J91" t="s">
        <v>9</v>
      </c>
      <c r="L91" s="17">
        <v>6500</v>
      </c>
      <c r="M91" s="17">
        <v>14.444444444444445</v>
      </c>
      <c r="N91" s="17">
        <v>1300</v>
      </c>
      <c r="O91" s="1" t="s">
        <v>172</v>
      </c>
      <c r="P91" s="1" t="s">
        <v>500</v>
      </c>
    </row>
    <row r="92" spans="1:16" x14ac:dyDescent="0.3">
      <c r="A92" t="s">
        <v>1395</v>
      </c>
      <c r="B92" t="s">
        <v>103</v>
      </c>
      <c r="C92" s="17">
        <v>5800</v>
      </c>
      <c r="D92" s="18">
        <v>5</v>
      </c>
      <c r="E92" s="18">
        <v>430</v>
      </c>
      <c r="F92" t="s">
        <v>22</v>
      </c>
      <c r="G92" t="s">
        <v>22</v>
      </c>
      <c r="H92" t="s">
        <v>23</v>
      </c>
      <c r="I92" t="s">
        <v>23</v>
      </c>
      <c r="J92" t="s">
        <v>9</v>
      </c>
      <c r="L92" s="17">
        <v>5800</v>
      </c>
      <c r="M92" s="17">
        <v>13.488372093023257</v>
      </c>
      <c r="N92" s="17">
        <v>1160</v>
      </c>
      <c r="O92" s="1" t="s">
        <v>172</v>
      </c>
      <c r="P92" s="1" t="s">
        <v>501</v>
      </c>
    </row>
    <row r="93" spans="1:16" x14ac:dyDescent="0.3">
      <c r="A93" t="s">
        <v>1396</v>
      </c>
      <c r="B93" t="s">
        <v>103</v>
      </c>
      <c r="C93" s="17">
        <v>5500</v>
      </c>
      <c r="D93" s="18">
        <v>4</v>
      </c>
      <c r="E93" s="18">
        <v>400</v>
      </c>
      <c r="F93" t="s">
        <v>22</v>
      </c>
      <c r="G93" t="s">
        <v>22</v>
      </c>
      <c r="H93" t="s">
        <v>23</v>
      </c>
      <c r="I93" t="s">
        <v>23</v>
      </c>
      <c r="J93" t="s">
        <v>9</v>
      </c>
      <c r="L93" s="17">
        <v>5500</v>
      </c>
      <c r="M93" s="17">
        <v>13.75</v>
      </c>
      <c r="N93" s="17">
        <v>1375</v>
      </c>
      <c r="O93" s="1" t="s">
        <v>172</v>
      </c>
      <c r="P93" s="1" t="s">
        <v>501</v>
      </c>
    </row>
    <row r="94" spans="1:16" x14ac:dyDescent="0.3">
      <c r="A94" t="s">
        <v>1023</v>
      </c>
      <c r="B94" t="s">
        <v>103</v>
      </c>
      <c r="C94" s="17">
        <v>1500</v>
      </c>
      <c r="D94" s="18">
        <v>2</v>
      </c>
      <c r="E94" s="18">
        <v>60</v>
      </c>
      <c r="F94" t="s">
        <v>22</v>
      </c>
      <c r="G94" t="s">
        <v>22</v>
      </c>
      <c r="H94" t="s">
        <v>23</v>
      </c>
      <c r="I94" t="s">
        <v>23</v>
      </c>
      <c r="J94" t="s">
        <v>20</v>
      </c>
      <c r="L94" s="17">
        <v>1500</v>
      </c>
      <c r="M94" s="17">
        <v>25</v>
      </c>
      <c r="N94" s="17">
        <v>750</v>
      </c>
      <c r="O94" s="1" t="s">
        <v>172</v>
      </c>
      <c r="P94" s="1" t="s">
        <v>160</v>
      </c>
    </row>
    <row r="95" spans="1:16" x14ac:dyDescent="0.3">
      <c r="A95" t="s">
        <v>1024</v>
      </c>
      <c r="B95" t="s">
        <v>103</v>
      </c>
      <c r="C95" s="17">
        <v>1700</v>
      </c>
      <c r="D95" s="18">
        <v>3</v>
      </c>
      <c r="E95" s="18">
        <v>130</v>
      </c>
      <c r="F95" t="s">
        <v>22</v>
      </c>
      <c r="G95" t="s">
        <v>22</v>
      </c>
      <c r="H95" t="s">
        <v>23</v>
      </c>
      <c r="I95" t="s">
        <v>23</v>
      </c>
      <c r="J95" t="s">
        <v>20</v>
      </c>
      <c r="L95" s="17">
        <v>1700</v>
      </c>
      <c r="M95" s="17">
        <v>13.076923076923077</v>
      </c>
      <c r="N95" s="17">
        <v>566.66666666666663</v>
      </c>
      <c r="O95" s="1" t="s">
        <v>172</v>
      </c>
      <c r="P95" s="1" t="s">
        <v>501</v>
      </c>
    </row>
    <row r="96" spans="1:16" x14ac:dyDescent="0.3">
      <c r="A96" t="s">
        <v>1025</v>
      </c>
      <c r="B96" t="s">
        <v>103</v>
      </c>
      <c r="C96" s="17">
        <v>8500</v>
      </c>
      <c r="D96" s="18">
        <v>7</v>
      </c>
      <c r="E96" s="18">
        <v>760</v>
      </c>
      <c r="F96" t="s">
        <v>22</v>
      </c>
      <c r="G96" t="s">
        <v>22</v>
      </c>
      <c r="H96" t="s">
        <v>23</v>
      </c>
      <c r="I96" t="s">
        <v>23</v>
      </c>
      <c r="J96" t="s">
        <v>20</v>
      </c>
      <c r="L96" s="17">
        <v>8500</v>
      </c>
      <c r="M96" s="17">
        <v>11.184210526315789</v>
      </c>
      <c r="N96" s="17">
        <v>1214.2857142857142</v>
      </c>
      <c r="O96" s="1" t="s">
        <v>172</v>
      </c>
      <c r="P96" s="1" t="s">
        <v>501</v>
      </c>
    </row>
    <row r="97" spans="1:16" x14ac:dyDescent="0.3">
      <c r="A97" t="s">
        <v>1026</v>
      </c>
      <c r="B97" t="s">
        <v>103</v>
      </c>
      <c r="C97" s="17">
        <v>4800</v>
      </c>
      <c r="D97" s="18">
        <v>4</v>
      </c>
      <c r="E97" s="18">
        <v>1495</v>
      </c>
      <c r="F97" t="s">
        <v>22</v>
      </c>
      <c r="G97" t="s">
        <v>22</v>
      </c>
      <c r="H97" t="s">
        <v>23</v>
      </c>
      <c r="I97" t="s">
        <v>23</v>
      </c>
      <c r="J97" t="s">
        <v>20</v>
      </c>
      <c r="L97" s="17">
        <v>4800</v>
      </c>
      <c r="M97" s="17">
        <v>3.2107023411371238</v>
      </c>
      <c r="N97" s="17">
        <v>1200</v>
      </c>
      <c r="O97" s="1" t="s">
        <v>172</v>
      </c>
      <c r="P97" s="1" t="s">
        <v>500</v>
      </c>
    </row>
    <row r="98" spans="1:16" x14ac:dyDescent="0.3">
      <c r="A98" t="s">
        <v>1027</v>
      </c>
      <c r="B98" t="s">
        <v>103</v>
      </c>
      <c r="C98" s="17">
        <v>795</v>
      </c>
      <c r="D98" s="18">
        <v>1</v>
      </c>
      <c r="E98" s="18">
        <v>100</v>
      </c>
      <c r="F98" t="s">
        <v>22</v>
      </c>
      <c r="G98" t="s">
        <v>22</v>
      </c>
      <c r="H98" t="s">
        <v>23</v>
      </c>
      <c r="I98" t="s">
        <v>23</v>
      </c>
      <c r="J98" t="s">
        <v>20</v>
      </c>
      <c r="L98" s="17">
        <v>795</v>
      </c>
      <c r="M98" s="17">
        <v>7.95</v>
      </c>
      <c r="N98" s="17">
        <v>795</v>
      </c>
      <c r="O98" s="1" t="s">
        <v>172</v>
      </c>
      <c r="P98" s="1" t="s">
        <v>506</v>
      </c>
    </row>
    <row r="99" spans="1:16" x14ac:dyDescent="0.3">
      <c r="A99" t="s">
        <v>1028</v>
      </c>
      <c r="B99" t="s">
        <v>103</v>
      </c>
      <c r="C99" s="17">
        <v>1700</v>
      </c>
      <c r="D99" s="18">
        <v>4</v>
      </c>
      <c r="E99" s="18">
        <v>200</v>
      </c>
      <c r="F99" t="s">
        <v>22</v>
      </c>
      <c r="G99" t="s">
        <v>22</v>
      </c>
      <c r="H99" t="s">
        <v>23</v>
      </c>
      <c r="I99" t="s">
        <v>23</v>
      </c>
      <c r="J99" t="s">
        <v>20</v>
      </c>
      <c r="L99" s="17">
        <v>1700</v>
      </c>
      <c r="M99" s="17">
        <v>8.5</v>
      </c>
      <c r="N99" s="17">
        <v>425</v>
      </c>
      <c r="O99" s="1" t="s">
        <v>172</v>
      </c>
      <c r="P99" s="1" t="s">
        <v>500</v>
      </c>
    </row>
    <row r="100" spans="1:16" x14ac:dyDescent="0.3">
      <c r="A100" t="s">
        <v>1029</v>
      </c>
      <c r="B100" t="s">
        <v>103</v>
      </c>
      <c r="C100" s="17">
        <v>6000</v>
      </c>
      <c r="D100" s="18">
        <v>6</v>
      </c>
      <c r="E100" s="18">
        <v>874</v>
      </c>
      <c r="F100" t="s">
        <v>22</v>
      </c>
      <c r="G100" t="s">
        <v>22</v>
      </c>
      <c r="H100" t="s">
        <v>23</v>
      </c>
      <c r="I100" t="s">
        <v>23</v>
      </c>
      <c r="J100" t="s">
        <v>20</v>
      </c>
      <c r="L100" s="17">
        <v>6000</v>
      </c>
      <c r="M100" s="17">
        <v>6.8649885583524028</v>
      </c>
      <c r="N100" s="17">
        <v>1000</v>
      </c>
      <c r="O100" s="1" t="s">
        <v>172</v>
      </c>
      <c r="P100" s="1" t="s">
        <v>501</v>
      </c>
    </row>
    <row r="101" spans="1:16" x14ac:dyDescent="0.3">
      <c r="A101" t="s">
        <v>1030</v>
      </c>
      <c r="B101" t="s">
        <v>103</v>
      </c>
      <c r="C101" s="17">
        <v>30000</v>
      </c>
      <c r="D101" s="18">
        <v>7</v>
      </c>
      <c r="E101" s="18">
        <v>950</v>
      </c>
      <c r="F101" t="s">
        <v>22</v>
      </c>
      <c r="G101" t="s">
        <v>22</v>
      </c>
      <c r="H101" t="s">
        <v>23</v>
      </c>
      <c r="I101" t="s">
        <v>23</v>
      </c>
      <c r="J101" t="s">
        <v>20</v>
      </c>
      <c r="L101" s="17">
        <v>30000</v>
      </c>
      <c r="M101" s="17">
        <v>31.578947368421051</v>
      </c>
      <c r="N101" s="17">
        <v>4285.7142857142853</v>
      </c>
      <c r="O101" s="1" t="s">
        <v>172</v>
      </c>
      <c r="P101" s="1" t="s">
        <v>500</v>
      </c>
    </row>
    <row r="102" spans="1:16" x14ac:dyDescent="0.3">
      <c r="A102" t="s">
        <v>1031</v>
      </c>
      <c r="B102" t="s">
        <v>103</v>
      </c>
      <c r="C102" s="17">
        <v>35200</v>
      </c>
      <c r="D102" s="18">
        <v>6</v>
      </c>
      <c r="E102" s="18">
        <v>1158</v>
      </c>
      <c r="F102" t="s">
        <v>22</v>
      </c>
      <c r="G102" t="s">
        <v>22</v>
      </c>
      <c r="H102" t="s">
        <v>23</v>
      </c>
      <c r="I102" t="s">
        <v>23</v>
      </c>
      <c r="J102" t="s">
        <v>20</v>
      </c>
      <c r="L102" s="17">
        <v>35200</v>
      </c>
      <c r="M102" s="17">
        <v>30.397236614853195</v>
      </c>
      <c r="N102" s="17">
        <v>5866.666666666667</v>
      </c>
      <c r="O102" s="1" t="s">
        <v>172</v>
      </c>
      <c r="P102" s="1" t="s">
        <v>500</v>
      </c>
    </row>
    <row r="103" spans="1:16" x14ac:dyDescent="0.3">
      <c r="A103" t="s">
        <v>1032</v>
      </c>
      <c r="B103" t="s">
        <v>103</v>
      </c>
      <c r="C103" s="17">
        <v>550</v>
      </c>
      <c r="D103" s="18">
        <v>2</v>
      </c>
      <c r="E103" s="18">
        <v>56</v>
      </c>
      <c r="F103" t="s">
        <v>22</v>
      </c>
      <c r="G103" t="s">
        <v>22</v>
      </c>
      <c r="H103" t="s">
        <v>23</v>
      </c>
      <c r="I103" t="s">
        <v>23</v>
      </c>
      <c r="J103" t="s">
        <v>20</v>
      </c>
      <c r="L103" s="17">
        <v>550</v>
      </c>
      <c r="M103" s="17">
        <v>9.8214285714285712</v>
      </c>
      <c r="N103" s="17">
        <v>275</v>
      </c>
      <c r="O103" s="1" t="s">
        <v>172</v>
      </c>
      <c r="P103" s="1" t="s">
        <v>501</v>
      </c>
    </row>
    <row r="104" spans="1:16" x14ac:dyDescent="0.3">
      <c r="A104" t="s">
        <v>1033</v>
      </c>
      <c r="B104" t="s">
        <v>103</v>
      </c>
      <c r="C104" s="17">
        <v>1000</v>
      </c>
      <c r="D104" s="18">
        <v>2</v>
      </c>
      <c r="E104" s="18">
        <v>90</v>
      </c>
      <c r="F104" t="s">
        <v>22</v>
      </c>
      <c r="G104" t="s">
        <v>22</v>
      </c>
      <c r="H104" t="s">
        <v>23</v>
      </c>
      <c r="I104" t="s">
        <v>23</v>
      </c>
      <c r="J104" t="s">
        <v>20</v>
      </c>
      <c r="L104" s="17">
        <v>1000</v>
      </c>
      <c r="M104" s="17">
        <v>11.111111111111111</v>
      </c>
      <c r="N104" s="17">
        <v>500</v>
      </c>
      <c r="O104" s="1" t="s">
        <v>172</v>
      </c>
      <c r="P104" s="1" t="s">
        <v>501</v>
      </c>
    </row>
    <row r="105" spans="1:16" x14ac:dyDescent="0.3">
      <c r="A105" t="s">
        <v>1034</v>
      </c>
      <c r="B105" t="s">
        <v>103</v>
      </c>
      <c r="C105" s="17">
        <v>2900</v>
      </c>
      <c r="D105" s="18">
        <v>4</v>
      </c>
      <c r="E105" s="18">
        <v>150</v>
      </c>
      <c r="F105" t="s">
        <v>22</v>
      </c>
      <c r="G105" t="s">
        <v>22</v>
      </c>
      <c r="H105" t="s">
        <v>23</v>
      </c>
      <c r="I105" t="s">
        <v>23</v>
      </c>
      <c r="J105" t="s">
        <v>20</v>
      </c>
      <c r="L105" s="17">
        <v>2900</v>
      </c>
      <c r="M105" s="17">
        <v>19.333333333333332</v>
      </c>
      <c r="N105" s="17">
        <v>725</v>
      </c>
      <c r="O105" s="1" t="s">
        <v>172</v>
      </c>
      <c r="P105" s="1" t="s">
        <v>500</v>
      </c>
    </row>
    <row r="106" spans="1:16" x14ac:dyDescent="0.3">
      <c r="A106" t="s">
        <v>1035</v>
      </c>
      <c r="B106" t="s">
        <v>103</v>
      </c>
      <c r="C106" s="17">
        <v>1300</v>
      </c>
      <c r="D106" s="18">
        <v>4</v>
      </c>
      <c r="E106" s="18">
        <v>95</v>
      </c>
      <c r="F106" t="s">
        <v>22</v>
      </c>
      <c r="G106" t="s">
        <v>22</v>
      </c>
      <c r="H106" t="s">
        <v>23</v>
      </c>
      <c r="I106" t="s">
        <v>23</v>
      </c>
      <c r="J106" t="s">
        <v>20</v>
      </c>
      <c r="L106" s="17">
        <v>1300</v>
      </c>
      <c r="M106" s="17">
        <v>13.684210526315789</v>
      </c>
      <c r="N106" s="17">
        <v>325</v>
      </c>
      <c r="O106" s="1" t="s">
        <v>172</v>
      </c>
      <c r="P106" s="1" t="s">
        <v>501</v>
      </c>
    </row>
    <row r="107" spans="1:16" x14ac:dyDescent="0.3">
      <c r="A107" t="s">
        <v>1036</v>
      </c>
      <c r="B107" t="s">
        <v>103</v>
      </c>
      <c r="C107" s="17">
        <v>3300</v>
      </c>
      <c r="D107" s="18">
        <v>4</v>
      </c>
      <c r="E107" s="18">
        <v>158</v>
      </c>
      <c r="F107" t="s">
        <v>22</v>
      </c>
      <c r="G107" t="s">
        <v>22</v>
      </c>
      <c r="H107" t="s">
        <v>23</v>
      </c>
      <c r="I107" t="s">
        <v>23</v>
      </c>
      <c r="J107" t="s">
        <v>20</v>
      </c>
      <c r="L107" s="17">
        <v>3300</v>
      </c>
      <c r="M107" s="17">
        <v>20.88607594936709</v>
      </c>
      <c r="N107" s="17">
        <v>825</v>
      </c>
      <c r="O107" s="1" t="s">
        <v>172</v>
      </c>
      <c r="P107" s="1" t="s">
        <v>501</v>
      </c>
    </row>
    <row r="108" spans="1:16" x14ac:dyDescent="0.3">
      <c r="A108" t="s">
        <v>1037</v>
      </c>
      <c r="B108" t="s">
        <v>103</v>
      </c>
      <c r="C108" s="17">
        <v>17000</v>
      </c>
      <c r="D108" s="18">
        <v>9</v>
      </c>
      <c r="E108" s="18">
        <v>1739</v>
      </c>
      <c r="F108" t="s">
        <v>22</v>
      </c>
      <c r="G108" t="s">
        <v>22</v>
      </c>
      <c r="H108" t="s">
        <v>23</v>
      </c>
      <c r="I108" t="s">
        <v>23</v>
      </c>
      <c r="J108" t="s">
        <v>20</v>
      </c>
      <c r="L108" s="17">
        <v>17000</v>
      </c>
      <c r="M108" s="17">
        <v>9.7757331799884994</v>
      </c>
      <c r="N108" s="17">
        <v>1888.8888888888889</v>
      </c>
      <c r="O108" s="1" t="s">
        <v>172</v>
      </c>
      <c r="P108" s="1" t="s">
        <v>501</v>
      </c>
    </row>
    <row r="109" spans="1:16" x14ac:dyDescent="0.3">
      <c r="A109" t="s">
        <v>105</v>
      </c>
      <c r="B109" t="s">
        <v>102</v>
      </c>
      <c r="C109" s="17">
        <v>800</v>
      </c>
      <c r="D109" s="18">
        <v>2</v>
      </c>
      <c r="E109" s="18">
        <v>126</v>
      </c>
      <c r="F109" t="s">
        <v>22</v>
      </c>
      <c r="G109" t="s">
        <v>22</v>
      </c>
      <c r="H109" t="s">
        <v>23</v>
      </c>
      <c r="I109" t="s">
        <v>23</v>
      </c>
      <c r="J109" t="s">
        <v>9</v>
      </c>
      <c r="L109" s="17">
        <v>800</v>
      </c>
      <c r="M109" s="17">
        <v>6.3492063492063489</v>
      </c>
      <c r="N109" s="17">
        <v>400</v>
      </c>
      <c r="O109" s="1" t="s">
        <v>184</v>
      </c>
      <c r="P109" s="1"/>
    </row>
    <row r="110" spans="1:16" x14ac:dyDescent="0.3">
      <c r="A110" t="s">
        <v>106</v>
      </c>
      <c r="B110" t="s">
        <v>102</v>
      </c>
      <c r="C110" s="17">
        <v>1000</v>
      </c>
      <c r="D110" s="18">
        <v>2</v>
      </c>
      <c r="E110" s="18">
        <v>110</v>
      </c>
      <c r="F110" t="s">
        <v>22</v>
      </c>
      <c r="G110" t="s">
        <v>22</v>
      </c>
      <c r="H110" t="s">
        <v>23</v>
      </c>
      <c r="I110" t="s">
        <v>23</v>
      </c>
      <c r="J110" t="s">
        <v>9</v>
      </c>
      <c r="L110" s="17">
        <v>1000</v>
      </c>
      <c r="M110" s="17">
        <v>9.0909090909090917</v>
      </c>
      <c r="N110" s="17">
        <v>500</v>
      </c>
      <c r="O110" s="1" t="s">
        <v>184</v>
      </c>
      <c r="P110" s="1"/>
    </row>
    <row r="111" spans="1:16" x14ac:dyDescent="0.3">
      <c r="A111" t="s">
        <v>107</v>
      </c>
      <c r="B111" t="s">
        <v>102</v>
      </c>
      <c r="C111" s="17">
        <v>2900</v>
      </c>
      <c r="D111" s="18">
        <v>4</v>
      </c>
      <c r="E111" s="18">
        <v>180</v>
      </c>
      <c r="F111" t="s">
        <v>22</v>
      </c>
      <c r="G111" t="s">
        <v>22</v>
      </c>
      <c r="H111" t="s">
        <v>23</v>
      </c>
      <c r="I111" t="s">
        <v>23</v>
      </c>
      <c r="J111" t="s">
        <v>9</v>
      </c>
      <c r="L111" s="17">
        <v>2900</v>
      </c>
      <c r="M111" s="17">
        <v>16.111111111111111</v>
      </c>
      <c r="N111" s="17">
        <v>725</v>
      </c>
      <c r="O111" s="1" t="s">
        <v>184</v>
      </c>
      <c r="P111" s="1"/>
    </row>
    <row r="112" spans="1:16" x14ac:dyDescent="0.3">
      <c r="A112" t="s">
        <v>108</v>
      </c>
      <c r="B112" t="s">
        <v>102</v>
      </c>
      <c r="C112" s="17">
        <v>3500</v>
      </c>
      <c r="D112" s="18">
        <v>4</v>
      </c>
      <c r="E112" s="18">
        <v>441</v>
      </c>
      <c r="F112" t="s">
        <v>22</v>
      </c>
      <c r="G112" t="s">
        <v>22</v>
      </c>
      <c r="H112" t="s">
        <v>23</v>
      </c>
      <c r="I112" t="s">
        <v>23</v>
      </c>
      <c r="J112" t="s">
        <v>9</v>
      </c>
      <c r="L112" s="17">
        <v>3500</v>
      </c>
      <c r="M112" s="17">
        <v>7.9365079365079367</v>
      </c>
      <c r="N112" s="17">
        <v>875</v>
      </c>
      <c r="O112" s="1" t="s">
        <v>184</v>
      </c>
      <c r="P112" s="1"/>
    </row>
    <row r="113" spans="1:16" x14ac:dyDescent="0.3">
      <c r="A113" t="s">
        <v>109</v>
      </c>
      <c r="B113" t="s">
        <v>102</v>
      </c>
      <c r="C113" s="17">
        <v>720</v>
      </c>
      <c r="D113" s="18">
        <v>3</v>
      </c>
      <c r="E113" s="18">
        <v>100</v>
      </c>
      <c r="F113" t="s">
        <v>22</v>
      </c>
      <c r="G113" t="s">
        <v>22</v>
      </c>
      <c r="H113" t="s">
        <v>23</v>
      </c>
      <c r="I113" t="s">
        <v>23</v>
      </c>
      <c r="J113" t="s">
        <v>9</v>
      </c>
      <c r="L113" s="17">
        <v>720</v>
      </c>
      <c r="M113" s="17">
        <v>7.2</v>
      </c>
      <c r="N113" s="17">
        <v>240</v>
      </c>
      <c r="O113" s="1" t="s">
        <v>184</v>
      </c>
      <c r="P113" s="1"/>
    </row>
    <row r="114" spans="1:16" x14ac:dyDescent="0.3">
      <c r="A114" t="s">
        <v>110</v>
      </c>
      <c r="B114" t="s">
        <v>102</v>
      </c>
      <c r="C114" s="17">
        <v>790</v>
      </c>
      <c r="D114" s="18">
        <v>3</v>
      </c>
      <c r="E114" s="18">
        <v>70</v>
      </c>
      <c r="F114" t="s">
        <v>22</v>
      </c>
      <c r="G114" t="s">
        <v>22</v>
      </c>
      <c r="H114" t="s">
        <v>23</v>
      </c>
      <c r="I114" t="s">
        <v>23</v>
      </c>
      <c r="J114" t="s">
        <v>9</v>
      </c>
      <c r="L114" s="17">
        <v>790</v>
      </c>
      <c r="M114" s="17">
        <v>11.285714285714286</v>
      </c>
      <c r="N114" s="17">
        <v>263.33333333333331</v>
      </c>
      <c r="O114" s="1" t="s">
        <v>184</v>
      </c>
      <c r="P114" s="1"/>
    </row>
    <row r="115" spans="1:16" x14ac:dyDescent="0.3">
      <c r="A115" t="s">
        <v>111</v>
      </c>
      <c r="B115" t="s">
        <v>102</v>
      </c>
      <c r="C115" s="17">
        <v>1500</v>
      </c>
      <c r="D115" s="18">
        <v>5</v>
      </c>
      <c r="E115" s="18">
        <v>450</v>
      </c>
      <c r="F115" t="s">
        <v>22</v>
      </c>
      <c r="G115" t="s">
        <v>22</v>
      </c>
      <c r="H115" t="s">
        <v>23</v>
      </c>
      <c r="I115" t="s">
        <v>23</v>
      </c>
      <c r="J115" t="s">
        <v>9</v>
      </c>
      <c r="L115" s="17">
        <v>1500</v>
      </c>
      <c r="M115" s="17">
        <v>3.3333333333333335</v>
      </c>
      <c r="N115" s="17">
        <v>300</v>
      </c>
      <c r="O115" s="1" t="s">
        <v>184</v>
      </c>
      <c r="P115" s="1"/>
    </row>
    <row r="116" spans="1:16" x14ac:dyDescent="0.3">
      <c r="A116" t="s">
        <v>112</v>
      </c>
      <c r="B116" t="s">
        <v>102</v>
      </c>
      <c r="C116" s="17">
        <v>650</v>
      </c>
      <c r="D116" s="18">
        <v>2</v>
      </c>
      <c r="E116" s="18">
        <v>70</v>
      </c>
      <c r="F116" t="s">
        <v>22</v>
      </c>
      <c r="G116" t="s">
        <v>22</v>
      </c>
      <c r="H116" t="s">
        <v>23</v>
      </c>
      <c r="I116" t="s">
        <v>23</v>
      </c>
      <c r="J116" t="s">
        <v>9</v>
      </c>
      <c r="L116" s="17">
        <v>650</v>
      </c>
      <c r="M116" s="17">
        <v>9.2857142857142865</v>
      </c>
      <c r="N116" s="17">
        <v>325</v>
      </c>
      <c r="O116" s="1" t="s">
        <v>184</v>
      </c>
      <c r="P116" s="1"/>
    </row>
    <row r="117" spans="1:16" x14ac:dyDescent="0.3">
      <c r="A117" t="s">
        <v>113</v>
      </c>
      <c r="B117" t="s">
        <v>102</v>
      </c>
      <c r="C117" s="17">
        <v>850</v>
      </c>
      <c r="D117" s="18">
        <v>2</v>
      </c>
      <c r="E117" s="18">
        <v>100</v>
      </c>
      <c r="F117" t="s">
        <v>22</v>
      </c>
      <c r="G117" t="s">
        <v>22</v>
      </c>
      <c r="H117" t="s">
        <v>23</v>
      </c>
      <c r="I117" t="s">
        <v>23</v>
      </c>
      <c r="J117" t="s">
        <v>9</v>
      </c>
      <c r="L117" s="17">
        <v>850</v>
      </c>
      <c r="M117" s="17">
        <v>8.5</v>
      </c>
      <c r="N117" s="17">
        <v>425</v>
      </c>
      <c r="O117" s="1" t="s">
        <v>184</v>
      </c>
      <c r="P117" s="1"/>
    </row>
    <row r="118" spans="1:16" x14ac:dyDescent="0.3">
      <c r="A118" t="s">
        <v>114</v>
      </c>
      <c r="B118" t="s">
        <v>102</v>
      </c>
      <c r="C118" s="17">
        <v>750</v>
      </c>
      <c r="D118" s="18">
        <v>2</v>
      </c>
      <c r="E118" s="18">
        <v>80</v>
      </c>
      <c r="F118" t="s">
        <v>22</v>
      </c>
      <c r="G118" t="s">
        <v>22</v>
      </c>
      <c r="H118" t="s">
        <v>23</v>
      </c>
      <c r="I118" t="s">
        <v>23</v>
      </c>
      <c r="J118" t="s">
        <v>9</v>
      </c>
      <c r="L118" s="17">
        <v>750</v>
      </c>
      <c r="M118" s="17">
        <v>9.375</v>
      </c>
      <c r="N118" s="17">
        <v>375</v>
      </c>
      <c r="O118" s="1" t="s">
        <v>184</v>
      </c>
      <c r="P118" s="1"/>
    </row>
    <row r="119" spans="1:16" x14ac:dyDescent="0.3">
      <c r="A119" t="s">
        <v>115</v>
      </c>
      <c r="B119" t="s">
        <v>102</v>
      </c>
      <c r="C119" s="17">
        <v>1100</v>
      </c>
      <c r="D119" s="18">
        <v>3</v>
      </c>
      <c r="E119" s="18">
        <v>135</v>
      </c>
      <c r="F119" t="s">
        <v>22</v>
      </c>
      <c r="G119" t="s">
        <v>22</v>
      </c>
      <c r="H119" t="s">
        <v>23</v>
      </c>
      <c r="I119" t="s">
        <v>23</v>
      </c>
      <c r="J119" t="s">
        <v>9</v>
      </c>
      <c r="L119" s="17">
        <v>1100</v>
      </c>
      <c r="M119" s="17">
        <v>8.1481481481481488</v>
      </c>
      <c r="N119" s="17">
        <v>366.66666666666669</v>
      </c>
      <c r="O119" s="1" t="s">
        <v>184</v>
      </c>
      <c r="P119" s="1"/>
    </row>
    <row r="120" spans="1:16" x14ac:dyDescent="0.3">
      <c r="A120" t="s">
        <v>116</v>
      </c>
      <c r="B120" t="s">
        <v>102</v>
      </c>
      <c r="C120" s="17">
        <v>690</v>
      </c>
      <c r="D120" s="18">
        <v>3</v>
      </c>
      <c r="E120" s="18">
        <v>70</v>
      </c>
      <c r="F120" t="s">
        <v>22</v>
      </c>
      <c r="G120" t="s">
        <v>22</v>
      </c>
      <c r="H120" t="s">
        <v>23</v>
      </c>
      <c r="I120" t="s">
        <v>23</v>
      </c>
      <c r="J120" t="s">
        <v>9</v>
      </c>
      <c r="L120" s="17">
        <v>690</v>
      </c>
      <c r="M120" s="17">
        <v>9.8571428571428577</v>
      </c>
      <c r="N120" s="17">
        <v>230</v>
      </c>
      <c r="O120" s="1" t="s">
        <v>184</v>
      </c>
      <c r="P120" s="1"/>
    </row>
    <row r="121" spans="1:16" x14ac:dyDescent="0.3">
      <c r="A121" t="s">
        <v>117</v>
      </c>
      <c r="B121" t="s">
        <v>102</v>
      </c>
      <c r="C121" s="17">
        <v>670</v>
      </c>
      <c r="D121" s="18">
        <v>3</v>
      </c>
      <c r="E121" s="18">
        <v>90</v>
      </c>
      <c r="F121" t="s">
        <v>22</v>
      </c>
      <c r="G121" t="s">
        <v>22</v>
      </c>
      <c r="H121" t="s">
        <v>23</v>
      </c>
      <c r="I121" t="s">
        <v>23</v>
      </c>
      <c r="J121" t="s">
        <v>9</v>
      </c>
      <c r="L121" s="17">
        <v>670</v>
      </c>
      <c r="M121" s="17">
        <v>7.4444444444444446</v>
      </c>
      <c r="N121" s="17">
        <v>223.33333333333334</v>
      </c>
      <c r="O121" s="1" t="s">
        <v>184</v>
      </c>
      <c r="P121" s="1"/>
    </row>
    <row r="122" spans="1:16" x14ac:dyDescent="0.3">
      <c r="A122" t="s">
        <v>118</v>
      </c>
      <c r="B122" t="s">
        <v>102</v>
      </c>
      <c r="C122" s="17">
        <v>550</v>
      </c>
      <c r="D122" s="18">
        <v>1</v>
      </c>
      <c r="E122" s="18">
        <v>50</v>
      </c>
      <c r="F122" t="s">
        <v>22</v>
      </c>
      <c r="G122" t="s">
        <v>22</v>
      </c>
      <c r="H122" t="s">
        <v>23</v>
      </c>
      <c r="I122" t="s">
        <v>23</v>
      </c>
      <c r="J122" t="s">
        <v>9</v>
      </c>
      <c r="L122" s="17">
        <v>550</v>
      </c>
      <c r="M122" s="17">
        <v>11</v>
      </c>
      <c r="N122" s="17">
        <v>550</v>
      </c>
      <c r="O122" s="1" t="s">
        <v>184</v>
      </c>
      <c r="P122" s="1"/>
    </row>
    <row r="123" spans="1:16" x14ac:dyDescent="0.3">
      <c r="A123" t="s">
        <v>119</v>
      </c>
      <c r="B123" t="s">
        <v>102</v>
      </c>
      <c r="C123" s="17">
        <v>1500</v>
      </c>
      <c r="D123" s="18">
        <v>3</v>
      </c>
      <c r="E123" s="18">
        <v>106</v>
      </c>
      <c r="F123" t="s">
        <v>22</v>
      </c>
      <c r="G123" t="s">
        <v>22</v>
      </c>
      <c r="H123" t="s">
        <v>23</v>
      </c>
      <c r="I123" t="s">
        <v>23</v>
      </c>
      <c r="J123" t="s">
        <v>9</v>
      </c>
      <c r="L123" s="17">
        <v>1500</v>
      </c>
      <c r="M123" s="17">
        <v>14.150943396226415</v>
      </c>
      <c r="N123" s="17">
        <v>500</v>
      </c>
      <c r="O123" s="1" t="s">
        <v>184</v>
      </c>
      <c r="P123" s="1"/>
    </row>
    <row r="124" spans="1:16" x14ac:dyDescent="0.3">
      <c r="A124" t="s">
        <v>120</v>
      </c>
      <c r="B124" t="s">
        <v>102</v>
      </c>
      <c r="C124" s="17">
        <v>1200</v>
      </c>
      <c r="D124" s="18">
        <v>3</v>
      </c>
      <c r="E124" s="18">
        <v>180</v>
      </c>
      <c r="F124" t="s">
        <v>22</v>
      </c>
      <c r="G124" t="s">
        <v>22</v>
      </c>
      <c r="H124" t="s">
        <v>23</v>
      </c>
      <c r="I124" t="s">
        <v>23</v>
      </c>
      <c r="J124" t="s">
        <v>9</v>
      </c>
      <c r="L124" s="17">
        <v>1200</v>
      </c>
      <c r="M124" s="17">
        <v>6.666666666666667</v>
      </c>
      <c r="N124" s="17">
        <v>400</v>
      </c>
      <c r="O124" s="1" t="s">
        <v>184</v>
      </c>
      <c r="P124" s="1"/>
    </row>
    <row r="125" spans="1:16" x14ac:dyDescent="0.3">
      <c r="A125" t="s">
        <v>120</v>
      </c>
      <c r="B125" t="s">
        <v>102</v>
      </c>
      <c r="C125" s="17">
        <v>800</v>
      </c>
      <c r="D125" s="18">
        <v>3</v>
      </c>
      <c r="E125" s="18">
        <v>120</v>
      </c>
      <c r="F125" t="s">
        <v>22</v>
      </c>
      <c r="G125" t="s">
        <v>22</v>
      </c>
      <c r="H125" t="s">
        <v>23</v>
      </c>
      <c r="I125" t="s">
        <v>23</v>
      </c>
      <c r="J125" t="s">
        <v>9</v>
      </c>
      <c r="L125" s="17">
        <v>800</v>
      </c>
      <c r="M125" s="17">
        <v>6.666666666666667</v>
      </c>
      <c r="N125" s="17">
        <v>266.66666666666669</v>
      </c>
      <c r="O125" s="1" t="s">
        <v>184</v>
      </c>
      <c r="P125" s="1"/>
    </row>
    <row r="126" spans="1:16" x14ac:dyDescent="0.3">
      <c r="A126" t="s">
        <v>245</v>
      </c>
      <c r="B126" t="s">
        <v>104</v>
      </c>
      <c r="C126" s="17">
        <v>1000</v>
      </c>
      <c r="D126" s="18">
        <v>4</v>
      </c>
      <c r="E126">
        <v>240</v>
      </c>
      <c r="F126" t="s">
        <v>22</v>
      </c>
      <c r="G126" t="s">
        <v>22</v>
      </c>
      <c r="H126" t="s">
        <v>23</v>
      </c>
      <c r="I126" t="s">
        <v>23</v>
      </c>
      <c r="J126" t="s">
        <v>9</v>
      </c>
      <c r="L126" s="6">
        <v>1000</v>
      </c>
      <c r="M126" s="6">
        <v>4.166666666666667</v>
      </c>
      <c r="N126" s="6">
        <v>250</v>
      </c>
      <c r="O126" t="s">
        <v>184</v>
      </c>
      <c r="P126" t="s">
        <v>228</v>
      </c>
    </row>
    <row r="127" spans="1:16" x14ac:dyDescent="0.3">
      <c r="A127" t="s">
        <v>246</v>
      </c>
      <c r="B127" t="s">
        <v>104</v>
      </c>
      <c r="C127" s="17">
        <v>950</v>
      </c>
      <c r="D127" s="18">
        <v>4</v>
      </c>
      <c r="E127">
        <v>135</v>
      </c>
      <c r="F127" t="s">
        <v>22</v>
      </c>
      <c r="G127" t="s">
        <v>22</v>
      </c>
      <c r="H127" t="s">
        <v>23</v>
      </c>
      <c r="I127" t="s">
        <v>23</v>
      </c>
      <c r="J127" t="s">
        <v>9</v>
      </c>
      <c r="L127" s="6">
        <v>950</v>
      </c>
      <c r="M127" s="6">
        <v>7.0370370370370372</v>
      </c>
      <c r="N127" s="6">
        <v>237.5</v>
      </c>
      <c r="O127" t="s">
        <v>184</v>
      </c>
      <c r="P127" t="s">
        <v>228</v>
      </c>
    </row>
    <row r="128" spans="1:16" x14ac:dyDescent="0.3">
      <c r="A128" t="s">
        <v>247</v>
      </c>
      <c r="B128" t="s">
        <v>104</v>
      </c>
      <c r="C128" s="17">
        <v>1500</v>
      </c>
      <c r="D128" s="18">
        <v>3</v>
      </c>
      <c r="E128">
        <v>150</v>
      </c>
      <c r="F128" t="s">
        <v>22</v>
      </c>
      <c r="G128" t="s">
        <v>22</v>
      </c>
      <c r="H128" t="s">
        <v>23</v>
      </c>
      <c r="I128" t="s">
        <v>23</v>
      </c>
      <c r="J128" t="s">
        <v>9</v>
      </c>
      <c r="L128" s="6">
        <v>1500</v>
      </c>
      <c r="M128" s="6">
        <v>10</v>
      </c>
      <c r="N128" s="6">
        <v>500</v>
      </c>
      <c r="O128" t="s">
        <v>184</v>
      </c>
      <c r="P128" t="s">
        <v>228</v>
      </c>
    </row>
    <row r="129" spans="1:16" x14ac:dyDescent="0.3">
      <c r="A129" t="s">
        <v>248</v>
      </c>
      <c r="B129" t="s">
        <v>104</v>
      </c>
      <c r="C129" s="17">
        <v>1000</v>
      </c>
      <c r="D129" s="18">
        <v>4</v>
      </c>
      <c r="E129">
        <v>266</v>
      </c>
      <c r="F129" t="s">
        <v>22</v>
      </c>
      <c r="G129" t="s">
        <v>22</v>
      </c>
      <c r="H129" t="s">
        <v>23</v>
      </c>
      <c r="I129" t="s">
        <v>23</v>
      </c>
      <c r="J129" t="s">
        <v>9</v>
      </c>
      <c r="L129" s="6">
        <v>1000</v>
      </c>
      <c r="M129" s="6">
        <v>3.7593984962406015</v>
      </c>
      <c r="N129" s="6">
        <v>250</v>
      </c>
      <c r="O129" t="s">
        <v>184</v>
      </c>
      <c r="P129" t="s">
        <v>228</v>
      </c>
    </row>
    <row r="130" spans="1:16" x14ac:dyDescent="0.3">
      <c r="A130" t="s">
        <v>249</v>
      </c>
      <c r="B130" t="s">
        <v>104</v>
      </c>
      <c r="C130" s="17">
        <v>1000</v>
      </c>
      <c r="D130" s="18">
        <v>3</v>
      </c>
      <c r="E130">
        <v>153</v>
      </c>
      <c r="F130" t="s">
        <v>22</v>
      </c>
      <c r="G130" t="s">
        <v>22</v>
      </c>
      <c r="H130" t="s">
        <v>23</v>
      </c>
      <c r="I130" t="s">
        <v>23</v>
      </c>
      <c r="J130" t="s">
        <v>9</v>
      </c>
      <c r="L130" s="6">
        <v>1000</v>
      </c>
      <c r="M130" s="6">
        <v>6.5359477124183005</v>
      </c>
      <c r="N130" s="6">
        <v>333.33333333333331</v>
      </c>
      <c r="O130" t="s">
        <v>184</v>
      </c>
      <c r="P130" t="s">
        <v>228</v>
      </c>
    </row>
    <row r="131" spans="1:16" x14ac:dyDescent="0.3">
      <c r="A131" t="s">
        <v>250</v>
      </c>
      <c r="B131" t="s">
        <v>104</v>
      </c>
      <c r="C131" s="17">
        <v>1200</v>
      </c>
      <c r="D131" s="18">
        <v>4</v>
      </c>
      <c r="E131">
        <v>120</v>
      </c>
      <c r="F131" t="s">
        <v>22</v>
      </c>
      <c r="G131" t="s">
        <v>22</v>
      </c>
      <c r="H131" t="s">
        <v>23</v>
      </c>
      <c r="I131" t="s">
        <v>23</v>
      </c>
      <c r="J131" t="s">
        <v>9</v>
      </c>
      <c r="L131" s="6">
        <v>1200</v>
      </c>
      <c r="M131" s="6">
        <v>10</v>
      </c>
      <c r="N131" s="6">
        <v>300</v>
      </c>
      <c r="O131" t="s">
        <v>184</v>
      </c>
      <c r="P131" t="s">
        <v>228</v>
      </c>
    </row>
    <row r="132" spans="1:16" x14ac:dyDescent="0.3">
      <c r="A132" t="s">
        <v>251</v>
      </c>
      <c r="B132" t="s">
        <v>104</v>
      </c>
      <c r="C132" s="17">
        <v>1100</v>
      </c>
      <c r="D132" s="18">
        <v>4</v>
      </c>
      <c r="E132">
        <v>134</v>
      </c>
      <c r="F132" t="s">
        <v>22</v>
      </c>
      <c r="G132" t="s">
        <v>22</v>
      </c>
      <c r="H132" t="s">
        <v>23</v>
      </c>
      <c r="I132" t="s">
        <v>23</v>
      </c>
      <c r="J132" t="s">
        <v>9</v>
      </c>
      <c r="L132" s="6">
        <v>1100</v>
      </c>
      <c r="M132" s="6">
        <v>8.2089552238805972</v>
      </c>
      <c r="N132" s="6">
        <v>275</v>
      </c>
      <c r="O132" t="s">
        <v>184</v>
      </c>
      <c r="P132" t="s">
        <v>228</v>
      </c>
    </row>
    <row r="133" spans="1:16" x14ac:dyDescent="0.3">
      <c r="A133" t="s">
        <v>252</v>
      </c>
      <c r="B133" t="s">
        <v>104</v>
      </c>
      <c r="C133" s="17">
        <v>1000</v>
      </c>
      <c r="D133" s="18">
        <v>4</v>
      </c>
      <c r="E133">
        <v>160</v>
      </c>
      <c r="F133" t="s">
        <v>22</v>
      </c>
      <c r="G133" t="s">
        <v>22</v>
      </c>
      <c r="H133" t="s">
        <v>23</v>
      </c>
      <c r="I133" t="s">
        <v>23</v>
      </c>
      <c r="J133" t="s">
        <v>9</v>
      </c>
      <c r="L133" s="6">
        <v>1000</v>
      </c>
      <c r="M133" s="6">
        <v>6.25</v>
      </c>
      <c r="N133" s="6">
        <v>250</v>
      </c>
      <c r="O133" t="s">
        <v>184</v>
      </c>
      <c r="P133" t="s">
        <v>228</v>
      </c>
    </row>
    <row r="134" spans="1:16" x14ac:dyDescent="0.3">
      <c r="A134" t="s">
        <v>253</v>
      </c>
      <c r="B134" t="s">
        <v>104</v>
      </c>
      <c r="C134" s="17">
        <v>800</v>
      </c>
      <c r="D134" s="18">
        <v>2</v>
      </c>
      <c r="E134">
        <v>90</v>
      </c>
      <c r="F134" t="s">
        <v>22</v>
      </c>
      <c r="G134" t="s">
        <v>22</v>
      </c>
      <c r="H134" t="s">
        <v>23</v>
      </c>
      <c r="I134" t="s">
        <v>23</v>
      </c>
      <c r="J134" t="s">
        <v>9</v>
      </c>
      <c r="L134" s="6">
        <v>800</v>
      </c>
      <c r="M134" s="6">
        <v>8.8888888888888893</v>
      </c>
      <c r="N134" s="6">
        <v>400</v>
      </c>
      <c r="O134" t="s">
        <v>184</v>
      </c>
      <c r="P134" t="s">
        <v>228</v>
      </c>
    </row>
    <row r="135" spans="1:16" x14ac:dyDescent="0.3">
      <c r="A135" t="s">
        <v>254</v>
      </c>
      <c r="B135" t="s">
        <v>104</v>
      </c>
      <c r="C135" s="17">
        <v>1200</v>
      </c>
      <c r="D135" s="18">
        <v>5</v>
      </c>
      <c r="E135">
        <v>126</v>
      </c>
      <c r="F135" t="s">
        <v>22</v>
      </c>
      <c r="G135" t="s">
        <v>22</v>
      </c>
      <c r="H135" t="s">
        <v>23</v>
      </c>
      <c r="I135" t="s">
        <v>23</v>
      </c>
      <c r="J135" t="s">
        <v>9</v>
      </c>
      <c r="L135" s="6">
        <v>1200</v>
      </c>
      <c r="M135" s="6">
        <v>9.5238095238095237</v>
      </c>
      <c r="N135" s="6">
        <v>240</v>
      </c>
      <c r="O135" t="s">
        <v>184</v>
      </c>
      <c r="P135" t="s">
        <v>228</v>
      </c>
    </row>
    <row r="136" spans="1:16" x14ac:dyDescent="0.3">
      <c r="A136" t="s">
        <v>255</v>
      </c>
      <c r="B136" t="s">
        <v>104</v>
      </c>
      <c r="C136" s="17">
        <v>1100</v>
      </c>
      <c r="D136" s="18">
        <v>4</v>
      </c>
      <c r="E136">
        <v>200</v>
      </c>
      <c r="F136" t="s">
        <v>22</v>
      </c>
      <c r="G136" t="s">
        <v>22</v>
      </c>
      <c r="H136" t="s">
        <v>23</v>
      </c>
      <c r="I136" t="s">
        <v>23</v>
      </c>
      <c r="J136" t="s">
        <v>9</v>
      </c>
      <c r="L136" s="6">
        <v>1100</v>
      </c>
      <c r="M136" s="6">
        <v>5.5</v>
      </c>
      <c r="N136" s="6">
        <v>275</v>
      </c>
      <c r="O136" t="s">
        <v>184</v>
      </c>
      <c r="P136" t="s">
        <v>228</v>
      </c>
    </row>
    <row r="137" spans="1:16" x14ac:dyDescent="0.3">
      <c r="A137" t="s">
        <v>256</v>
      </c>
      <c r="B137" t="s">
        <v>104</v>
      </c>
      <c r="C137" s="17">
        <v>1150</v>
      </c>
      <c r="D137" s="18">
        <v>3</v>
      </c>
      <c r="E137">
        <v>110</v>
      </c>
      <c r="F137" t="s">
        <v>22</v>
      </c>
      <c r="G137" t="s">
        <v>22</v>
      </c>
      <c r="H137" t="s">
        <v>23</v>
      </c>
      <c r="I137" t="s">
        <v>23</v>
      </c>
      <c r="J137" t="s">
        <v>9</v>
      </c>
      <c r="L137" s="6">
        <v>1150</v>
      </c>
      <c r="M137" s="6">
        <v>10.454545454545455</v>
      </c>
      <c r="N137" s="6">
        <v>383.33333333333331</v>
      </c>
      <c r="O137" t="s">
        <v>184</v>
      </c>
      <c r="P137" t="s">
        <v>228</v>
      </c>
    </row>
    <row r="138" spans="1:16" x14ac:dyDescent="0.3">
      <c r="A138" t="s">
        <v>257</v>
      </c>
      <c r="B138" t="s">
        <v>104</v>
      </c>
      <c r="C138" s="17">
        <v>450</v>
      </c>
      <c r="D138" s="18">
        <v>1</v>
      </c>
      <c r="E138">
        <v>30</v>
      </c>
      <c r="F138" t="s">
        <v>22</v>
      </c>
      <c r="G138" t="s">
        <v>22</v>
      </c>
      <c r="H138" t="s">
        <v>23</v>
      </c>
      <c r="I138" t="s">
        <v>23</v>
      </c>
      <c r="J138" t="s">
        <v>9</v>
      </c>
      <c r="L138" s="6">
        <v>450</v>
      </c>
      <c r="M138" s="6">
        <v>15</v>
      </c>
      <c r="N138" s="6">
        <v>450</v>
      </c>
      <c r="O138" t="s">
        <v>184</v>
      </c>
      <c r="P138" t="s">
        <v>228</v>
      </c>
    </row>
    <row r="139" spans="1:16" x14ac:dyDescent="0.3">
      <c r="A139" t="s">
        <v>258</v>
      </c>
      <c r="B139" t="s">
        <v>104</v>
      </c>
      <c r="C139" s="17">
        <v>2600</v>
      </c>
      <c r="D139" s="18">
        <v>8</v>
      </c>
      <c r="E139">
        <v>340</v>
      </c>
      <c r="F139" t="s">
        <v>22</v>
      </c>
      <c r="G139" t="s">
        <v>22</v>
      </c>
      <c r="H139" t="s">
        <v>23</v>
      </c>
      <c r="I139" t="s">
        <v>23</v>
      </c>
      <c r="J139" t="s">
        <v>9</v>
      </c>
      <c r="L139" s="6">
        <v>2600</v>
      </c>
      <c r="M139" s="6">
        <v>7.6470588235294121</v>
      </c>
      <c r="N139" s="6">
        <v>325</v>
      </c>
      <c r="O139" t="s">
        <v>184</v>
      </c>
      <c r="P139" t="s">
        <v>228</v>
      </c>
    </row>
    <row r="140" spans="1:16" x14ac:dyDescent="0.3">
      <c r="A140" t="s">
        <v>259</v>
      </c>
      <c r="B140" t="s">
        <v>104</v>
      </c>
      <c r="C140" s="17">
        <v>6500</v>
      </c>
      <c r="D140" s="18">
        <v>7</v>
      </c>
      <c r="E140">
        <v>850</v>
      </c>
      <c r="F140" t="s">
        <v>22</v>
      </c>
      <c r="G140" t="s">
        <v>22</v>
      </c>
      <c r="H140" t="s">
        <v>23</v>
      </c>
      <c r="I140" t="s">
        <v>23</v>
      </c>
      <c r="J140" t="s">
        <v>9</v>
      </c>
      <c r="L140" s="6">
        <v>6500</v>
      </c>
      <c r="M140" s="6">
        <v>7.6470588235294121</v>
      </c>
      <c r="N140" s="6">
        <v>928.57142857142856</v>
      </c>
      <c r="O140" t="s">
        <v>184</v>
      </c>
      <c r="P140" t="s">
        <v>228</v>
      </c>
    </row>
    <row r="141" spans="1:16" x14ac:dyDescent="0.3">
      <c r="A141" t="s">
        <v>260</v>
      </c>
      <c r="B141" t="s">
        <v>104</v>
      </c>
      <c r="C141" s="17">
        <v>1200</v>
      </c>
      <c r="D141" s="18">
        <v>4</v>
      </c>
      <c r="E141">
        <v>180</v>
      </c>
      <c r="F141" t="s">
        <v>22</v>
      </c>
      <c r="G141" t="s">
        <v>22</v>
      </c>
      <c r="H141" t="s">
        <v>23</v>
      </c>
      <c r="I141" t="s">
        <v>23</v>
      </c>
      <c r="J141" t="s">
        <v>9</v>
      </c>
      <c r="L141" s="6">
        <v>1200</v>
      </c>
      <c r="M141" s="6">
        <v>6.666666666666667</v>
      </c>
      <c r="N141" s="6">
        <v>300</v>
      </c>
      <c r="O141" t="s">
        <v>184</v>
      </c>
      <c r="P141" t="s">
        <v>228</v>
      </c>
    </row>
    <row r="142" spans="1:16" x14ac:dyDescent="0.3">
      <c r="A142" t="s">
        <v>261</v>
      </c>
      <c r="B142" t="s">
        <v>104</v>
      </c>
      <c r="C142" s="17">
        <v>1250</v>
      </c>
      <c r="D142" s="18">
        <v>3</v>
      </c>
      <c r="E142">
        <v>115</v>
      </c>
      <c r="F142" t="s">
        <v>22</v>
      </c>
      <c r="G142" t="s">
        <v>22</v>
      </c>
      <c r="H142" t="s">
        <v>23</v>
      </c>
      <c r="I142" t="s">
        <v>23</v>
      </c>
      <c r="J142" t="s">
        <v>9</v>
      </c>
      <c r="L142" s="6">
        <v>1250</v>
      </c>
      <c r="M142" s="6">
        <v>10.869565217391305</v>
      </c>
      <c r="N142" s="6">
        <v>416.66666666666669</v>
      </c>
      <c r="O142" t="s">
        <v>184</v>
      </c>
      <c r="P142" t="s">
        <v>228</v>
      </c>
    </row>
    <row r="143" spans="1:16" x14ac:dyDescent="0.3">
      <c r="A143" t="s">
        <v>262</v>
      </c>
      <c r="B143" t="s">
        <v>104</v>
      </c>
      <c r="C143" s="17">
        <v>1250</v>
      </c>
      <c r="D143" s="18">
        <v>3</v>
      </c>
      <c r="E143">
        <v>115</v>
      </c>
      <c r="F143" t="s">
        <v>22</v>
      </c>
      <c r="G143" t="s">
        <v>22</v>
      </c>
      <c r="H143" t="s">
        <v>23</v>
      </c>
      <c r="I143" t="s">
        <v>23</v>
      </c>
      <c r="J143" t="s">
        <v>9</v>
      </c>
      <c r="L143" s="6">
        <v>1250</v>
      </c>
      <c r="M143" s="6">
        <v>10.869565217391305</v>
      </c>
      <c r="N143" s="6">
        <v>416.66666666666669</v>
      </c>
      <c r="O143" t="s">
        <v>184</v>
      </c>
      <c r="P143" t="s">
        <v>228</v>
      </c>
    </row>
    <row r="144" spans="1:16" x14ac:dyDescent="0.3">
      <c r="A144" t="s">
        <v>263</v>
      </c>
      <c r="B144" t="s">
        <v>104</v>
      </c>
      <c r="C144" s="17">
        <v>2500</v>
      </c>
      <c r="D144" s="18">
        <v>6</v>
      </c>
      <c r="E144">
        <v>765</v>
      </c>
      <c r="F144" t="s">
        <v>22</v>
      </c>
      <c r="G144" t="s">
        <v>22</v>
      </c>
      <c r="H144" t="s">
        <v>23</v>
      </c>
      <c r="I144" t="s">
        <v>23</v>
      </c>
      <c r="J144" t="s">
        <v>9</v>
      </c>
      <c r="L144" s="6">
        <v>2500</v>
      </c>
      <c r="M144" s="6">
        <v>3.2679738562091503</v>
      </c>
      <c r="N144" s="6">
        <v>416.66666666666669</v>
      </c>
      <c r="O144" t="s">
        <v>184</v>
      </c>
      <c r="P144" t="s">
        <v>228</v>
      </c>
    </row>
    <row r="145" spans="1:16" x14ac:dyDescent="0.3">
      <c r="A145" t="s">
        <v>264</v>
      </c>
      <c r="B145" t="s">
        <v>104</v>
      </c>
      <c r="C145" s="17">
        <v>1630</v>
      </c>
      <c r="D145" s="18">
        <v>7</v>
      </c>
      <c r="E145">
        <v>192</v>
      </c>
      <c r="F145" t="s">
        <v>22</v>
      </c>
      <c r="G145" t="s">
        <v>22</v>
      </c>
      <c r="H145" t="s">
        <v>23</v>
      </c>
      <c r="I145" t="s">
        <v>23</v>
      </c>
      <c r="J145" t="s">
        <v>9</v>
      </c>
      <c r="L145" s="6">
        <v>1630</v>
      </c>
      <c r="M145" s="6">
        <v>8.4895833333333339</v>
      </c>
      <c r="N145" s="6">
        <v>232.85714285714286</v>
      </c>
      <c r="O145" t="s">
        <v>184</v>
      </c>
      <c r="P145" t="s">
        <v>228</v>
      </c>
    </row>
    <row r="146" spans="1:16" x14ac:dyDescent="0.3">
      <c r="A146" t="s">
        <v>265</v>
      </c>
      <c r="B146" t="s">
        <v>104</v>
      </c>
      <c r="C146" s="17">
        <v>1200</v>
      </c>
      <c r="D146" s="18">
        <v>4</v>
      </c>
      <c r="E146">
        <v>151</v>
      </c>
      <c r="F146" t="s">
        <v>22</v>
      </c>
      <c r="G146" t="s">
        <v>22</v>
      </c>
      <c r="H146" t="s">
        <v>23</v>
      </c>
      <c r="I146" t="s">
        <v>23</v>
      </c>
      <c r="J146" t="s">
        <v>9</v>
      </c>
      <c r="L146" s="6">
        <v>1200</v>
      </c>
      <c r="M146" s="6">
        <v>7.9470198675496686</v>
      </c>
      <c r="N146" s="6">
        <v>300</v>
      </c>
      <c r="O146" t="s">
        <v>184</v>
      </c>
      <c r="P146" t="s">
        <v>228</v>
      </c>
    </row>
    <row r="147" spans="1:16" x14ac:dyDescent="0.3">
      <c r="A147" t="s">
        <v>266</v>
      </c>
      <c r="B147" t="s">
        <v>104</v>
      </c>
      <c r="C147" s="17">
        <v>900</v>
      </c>
      <c r="D147" s="18">
        <v>3</v>
      </c>
      <c r="E147">
        <v>222</v>
      </c>
      <c r="F147" t="s">
        <v>22</v>
      </c>
      <c r="G147" t="s">
        <v>22</v>
      </c>
      <c r="H147" t="s">
        <v>23</v>
      </c>
      <c r="I147" t="s">
        <v>23</v>
      </c>
      <c r="J147" t="s">
        <v>9</v>
      </c>
      <c r="L147" s="6">
        <v>900</v>
      </c>
      <c r="M147" s="6">
        <v>4.0540540540540544</v>
      </c>
      <c r="N147" s="6">
        <v>300</v>
      </c>
      <c r="O147" t="s">
        <v>184</v>
      </c>
      <c r="P147" t="s">
        <v>231</v>
      </c>
    </row>
    <row r="148" spans="1:16" x14ac:dyDescent="0.3">
      <c r="A148" t="s">
        <v>267</v>
      </c>
      <c r="B148" t="s">
        <v>104</v>
      </c>
      <c r="C148" s="17">
        <v>750</v>
      </c>
      <c r="D148" s="18">
        <v>2</v>
      </c>
      <c r="E148">
        <v>88</v>
      </c>
      <c r="F148" t="s">
        <v>22</v>
      </c>
      <c r="G148" t="s">
        <v>22</v>
      </c>
      <c r="H148" t="s">
        <v>23</v>
      </c>
      <c r="I148" t="s">
        <v>23</v>
      </c>
      <c r="J148" t="s">
        <v>9</v>
      </c>
      <c r="L148" s="6">
        <v>750</v>
      </c>
      <c r="M148" s="6">
        <v>8.5227272727272734</v>
      </c>
      <c r="N148" s="6">
        <v>375</v>
      </c>
      <c r="O148" t="s">
        <v>184</v>
      </c>
      <c r="P148" t="s">
        <v>231</v>
      </c>
    </row>
    <row r="149" spans="1:16" x14ac:dyDescent="0.3">
      <c r="A149" t="s">
        <v>268</v>
      </c>
      <c r="B149" t="s">
        <v>104</v>
      </c>
      <c r="C149" s="17">
        <v>2500</v>
      </c>
      <c r="D149" s="18">
        <v>4</v>
      </c>
      <c r="E149">
        <v>320</v>
      </c>
      <c r="F149" t="s">
        <v>22</v>
      </c>
      <c r="G149" t="s">
        <v>22</v>
      </c>
      <c r="H149" t="s">
        <v>23</v>
      </c>
      <c r="I149" t="s">
        <v>23</v>
      </c>
      <c r="J149" t="s">
        <v>9</v>
      </c>
      <c r="L149" s="6">
        <v>2500</v>
      </c>
      <c r="M149" s="6">
        <v>7.8125</v>
      </c>
      <c r="N149" s="6">
        <v>625</v>
      </c>
      <c r="O149" t="s">
        <v>184</v>
      </c>
      <c r="P149" t="s">
        <v>231</v>
      </c>
    </row>
    <row r="150" spans="1:16" x14ac:dyDescent="0.3">
      <c r="A150" t="s">
        <v>269</v>
      </c>
      <c r="B150" t="s">
        <v>104</v>
      </c>
      <c r="C150" s="17">
        <v>780</v>
      </c>
      <c r="D150" s="18">
        <v>3</v>
      </c>
      <c r="E150">
        <v>85</v>
      </c>
      <c r="F150" t="s">
        <v>22</v>
      </c>
      <c r="G150" t="s">
        <v>22</v>
      </c>
      <c r="H150" t="s">
        <v>23</v>
      </c>
      <c r="I150" t="s">
        <v>23</v>
      </c>
      <c r="J150" t="s">
        <v>9</v>
      </c>
      <c r="L150" s="6">
        <v>780</v>
      </c>
      <c r="M150" s="6">
        <v>9.1764705882352935</v>
      </c>
      <c r="N150" s="6">
        <v>260</v>
      </c>
      <c r="O150" t="s">
        <v>184</v>
      </c>
      <c r="P150" t="s">
        <v>231</v>
      </c>
    </row>
    <row r="151" spans="1:16" x14ac:dyDescent="0.3">
      <c r="A151" t="s">
        <v>270</v>
      </c>
      <c r="B151" t="s">
        <v>104</v>
      </c>
      <c r="C151" s="17">
        <v>975</v>
      </c>
      <c r="D151" s="18">
        <v>4</v>
      </c>
      <c r="E151">
        <v>201</v>
      </c>
      <c r="F151" t="s">
        <v>22</v>
      </c>
      <c r="G151" t="s">
        <v>22</v>
      </c>
      <c r="H151" t="s">
        <v>23</v>
      </c>
      <c r="I151" t="s">
        <v>23</v>
      </c>
      <c r="J151" t="s">
        <v>9</v>
      </c>
      <c r="L151" s="6">
        <v>975</v>
      </c>
      <c r="M151" s="6">
        <v>4.8507462686567164</v>
      </c>
      <c r="N151" s="6">
        <v>243.75</v>
      </c>
      <c r="O151" t="s">
        <v>184</v>
      </c>
      <c r="P151" t="s">
        <v>231</v>
      </c>
    </row>
    <row r="152" spans="1:16" x14ac:dyDescent="0.3">
      <c r="A152" t="s">
        <v>271</v>
      </c>
      <c r="B152" t="s">
        <v>104</v>
      </c>
      <c r="C152" s="17">
        <v>720</v>
      </c>
      <c r="D152" s="18">
        <v>3</v>
      </c>
      <c r="E152">
        <v>90</v>
      </c>
      <c r="F152" t="s">
        <v>22</v>
      </c>
      <c r="G152" t="s">
        <v>22</v>
      </c>
      <c r="H152" t="s">
        <v>23</v>
      </c>
      <c r="I152" t="s">
        <v>23</v>
      </c>
      <c r="J152" t="s">
        <v>9</v>
      </c>
      <c r="L152" s="6">
        <v>720</v>
      </c>
      <c r="M152" s="6">
        <v>8</v>
      </c>
      <c r="N152" s="6">
        <v>240</v>
      </c>
      <c r="O152" t="s">
        <v>184</v>
      </c>
      <c r="P152" t="s">
        <v>231</v>
      </c>
    </row>
    <row r="153" spans="1:16" x14ac:dyDescent="0.3">
      <c r="A153" t="s">
        <v>272</v>
      </c>
      <c r="B153" t="s">
        <v>104</v>
      </c>
      <c r="C153" s="17">
        <v>1350</v>
      </c>
      <c r="D153" s="18">
        <v>4</v>
      </c>
      <c r="E153">
        <v>142</v>
      </c>
      <c r="F153" t="s">
        <v>22</v>
      </c>
      <c r="G153" t="s">
        <v>22</v>
      </c>
      <c r="H153" t="s">
        <v>23</v>
      </c>
      <c r="I153" t="s">
        <v>23</v>
      </c>
      <c r="J153" t="s">
        <v>9</v>
      </c>
      <c r="L153" s="6">
        <v>1350</v>
      </c>
      <c r="M153" s="6">
        <v>9.5070422535211261</v>
      </c>
      <c r="N153" s="6">
        <v>337.5</v>
      </c>
      <c r="O153" t="s">
        <v>184</v>
      </c>
      <c r="P153" t="s">
        <v>231</v>
      </c>
    </row>
    <row r="154" spans="1:16" x14ac:dyDescent="0.3">
      <c r="A154" t="s">
        <v>273</v>
      </c>
      <c r="B154" t="s">
        <v>104</v>
      </c>
      <c r="C154" s="17">
        <v>1100</v>
      </c>
      <c r="D154" s="18">
        <v>1</v>
      </c>
      <c r="E154">
        <v>77</v>
      </c>
      <c r="F154" t="s">
        <v>22</v>
      </c>
      <c r="G154" t="s">
        <v>22</v>
      </c>
      <c r="H154" t="s">
        <v>23</v>
      </c>
      <c r="I154" t="s">
        <v>23</v>
      </c>
      <c r="J154" t="s">
        <v>9</v>
      </c>
      <c r="L154" s="6">
        <v>1100</v>
      </c>
      <c r="M154" s="6">
        <v>14.285714285714286</v>
      </c>
      <c r="N154" s="6">
        <v>1100</v>
      </c>
      <c r="O154" t="s">
        <v>184</v>
      </c>
      <c r="P154" t="s">
        <v>231</v>
      </c>
    </row>
    <row r="155" spans="1:16" x14ac:dyDescent="0.3">
      <c r="A155" t="s">
        <v>274</v>
      </c>
      <c r="B155" t="s">
        <v>104</v>
      </c>
      <c r="C155" s="17">
        <v>2000</v>
      </c>
      <c r="D155" s="18">
        <v>7</v>
      </c>
      <c r="E155">
        <v>262</v>
      </c>
      <c r="F155" t="s">
        <v>22</v>
      </c>
      <c r="G155" t="s">
        <v>22</v>
      </c>
      <c r="H155" t="s">
        <v>23</v>
      </c>
      <c r="I155" t="s">
        <v>23</v>
      </c>
      <c r="J155" t="s">
        <v>9</v>
      </c>
      <c r="L155" s="6">
        <v>2000</v>
      </c>
      <c r="M155" s="6">
        <v>7.6335877862595423</v>
      </c>
      <c r="N155" s="6">
        <v>285.71428571428572</v>
      </c>
      <c r="O155" t="s">
        <v>184</v>
      </c>
      <c r="P155" t="s">
        <v>160</v>
      </c>
    </row>
    <row r="156" spans="1:16" x14ac:dyDescent="0.3">
      <c r="A156" t="s">
        <v>101</v>
      </c>
      <c r="B156" t="s">
        <v>102</v>
      </c>
      <c r="C156" s="17">
        <v>750</v>
      </c>
      <c r="D156" s="18">
        <v>2</v>
      </c>
      <c r="E156" s="18">
        <v>64</v>
      </c>
      <c r="F156" t="s">
        <v>43</v>
      </c>
      <c r="G156" t="s">
        <v>16</v>
      </c>
      <c r="H156" t="s">
        <v>29</v>
      </c>
      <c r="I156" t="s">
        <v>19</v>
      </c>
      <c r="J156" t="s">
        <v>9</v>
      </c>
      <c r="L156" s="17">
        <v>750</v>
      </c>
      <c r="M156" s="17">
        <v>11.71875</v>
      </c>
      <c r="N156" s="17">
        <v>375</v>
      </c>
      <c r="O156" s="1" t="s">
        <v>184</v>
      </c>
      <c r="P156" s="1"/>
    </row>
    <row r="157" spans="1:16" x14ac:dyDescent="0.3">
      <c r="A157" t="s">
        <v>121</v>
      </c>
      <c r="B157" t="s">
        <v>102</v>
      </c>
      <c r="C157" s="17">
        <v>1050</v>
      </c>
      <c r="D157" s="18">
        <v>2</v>
      </c>
      <c r="E157" s="18">
        <v>90</v>
      </c>
      <c r="F157" t="s">
        <v>35</v>
      </c>
      <c r="G157" t="s">
        <v>16</v>
      </c>
      <c r="H157" t="s">
        <v>18</v>
      </c>
      <c r="I157" t="s">
        <v>19</v>
      </c>
      <c r="J157" t="s">
        <v>9</v>
      </c>
      <c r="L157" s="17">
        <v>1050</v>
      </c>
      <c r="M157" s="17">
        <v>11.666666666666666</v>
      </c>
      <c r="N157" s="17">
        <v>525</v>
      </c>
      <c r="O157" s="1" t="s">
        <v>184</v>
      </c>
      <c r="P157" s="1"/>
    </row>
    <row r="158" spans="1:16" x14ac:dyDescent="0.3">
      <c r="A158" t="s">
        <v>122</v>
      </c>
      <c r="B158" t="s">
        <v>102</v>
      </c>
      <c r="C158" s="17">
        <v>850</v>
      </c>
      <c r="D158" s="18">
        <v>3</v>
      </c>
      <c r="E158" s="18">
        <v>90</v>
      </c>
      <c r="F158" t="s">
        <v>17</v>
      </c>
      <c r="G158" t="s">
        <v>16</v>
      </c>
      <c r="H158" t="s">
        <v>29</v>
      </c>
      <c r="I158" t="s">
        <v>19</v>
      </c>
      <c r="J158" t="s">
        <v>9</v>
      </c>
      <c r="L158" s="17">
        <v>850</v>
      </c>
      <c r="M158" s="17">
        <v>9.4444444444444446</v>
      </c>
      <c r="N158" s="17">
        <v>283.33333333333331</v>
      </c>
      <c r="O158" s="1" t="s">
        <v>184</v>
      </c>
      <c r="P158" s="1"/>
    </row>
    <row r="159" spans="1:16" x14ac:dyDescent="0.3">
      <c r="A159" t="s">
        <v>124</v>
      </c>
      <c r="B159" t="s">
        <v>102</v>
      </c>
      <c r="C159" s="17">
        <v>670</v>
      </c>
      <c r="D159" s="18">
        <v>2</v>
      </c>
      <c r="E159" s="18">
        <v>65</v>
      </c>
      <c r="F159" t="s">
        <v>41</v>
      </c>
      <c r="G159" t="s">
        <v>16</v>
      </c>
      <c r="H159" t="s">
        <v>29</v>
      </c>
      <c r="I159" t="s">
        <v>30</v>
      </c>
      <c r="J159" t="s">
        <v>9</v>
      </c>
      <c r="L159" s="17">
        <v>670</v>
      </c>
      <c r="M159" s="17">
        <v>10.307692307692308</v>
      </c>
      <c r="N159" s="17">
        <v>335</v>
      </c>
      <c r="O159" s="1" t="s">
        <v>184</v>
      </c>
      <c r="P159" s="1"/>
    </row>
    <row r="160" spans="1:16" x14ac:dyDescent="0.3">
      <c r="A160" t="s">
        <v>126</v>
      </c>
      <c r="B160" t="s">
        <v>102</v>
      </c>
      <c r="C160" s="17">
        <v>650</v>
      </c>
      <c r="D160" s="18">
        <v>3</v>
      </c>
      <c r="E160" s="18">
        <v>70</v>
      </c>
      <c r="F160" t="s">
        <v>35</v>
      </c>
      <c r="G160" t="s">
        <v>16</v>
      </c>
      <c r="H160" t="s">
        <v>29</v>
      </c>
      <c r="I160" t="s">
        <v>19</v>
      </c>
      <c r="J160" t="s">
        <v>9</v>
      </c>
      <c r="L160" s="17">
        <v>650</v>
      </c>
      <c r="M160" s="17">
        <v>9.2857142857142865</v>
      </c>
      <c r="N160" s="17">
        <v>216.66666666666666</v>
      </c>
      <c r="O160" s="1" t="s">
        <v>184</v>
      </c>
      <c r="P160" s="1"/>
    </row>
    <row r="161" spans="1:16" x14ac:dyDescent="0.3">
      <c r="A161" t="s">
        <v>127</v>
      </c>
      <c r="B161" t="s">
        <v>102</v>
      </c>
      <c r="C161" s="17">
        <v>800</v>
      </c>
      <c r="D161" s="18">
        <v>4</v>
      </c>
      <c r="E161" s="18">
        <v>90</v>
      </c>
      <c r="F161" t="s">
        <v>43</v>
      </c>
      <c r="G161" t="s">
        <v>16</v>
      </c>
      <c r="H161" t="s">
        <v>29</v>
      </c>
      <c r="I161" t="s">
        <v>19</v>
      </c>
      <c r="J161" t="s">
        <v>9</v>
      </c>
      <c r="L161" s="17">
        <v>800</v>
      </c>
      <c r="M161" s="17">
        <v>8.8888888888888893</v>
      </c>
      <c r="N161" s="17">
        <v>200</v>
      </c>
      <c r="O161" s="1" t="s">
        <v>184</v>
      </c>
      <c r="P161" s="1"/>
    </row>
    <row r="162" spans="1:16" x14ac:dyDescent="0.3">
      <c r="A162" t="s">
        <v>128</v>
      </c>
      <c r="B162" t="s">
        <v>102</v>
      </c>
      <c r="C162" s="17">
        <v>900</v>
      </c>
      <c r="D162" s="18">
        <v>3</v>
      </c>
      <c r="E162" s="18">
        <v>100</v>
      </c>
      <c r="F162" t="s">
        <v>52</v>
      </c>
      <c r="G162" t="s">
        <v>16</v>
      </c>
      <c r="H162" t="s">
        <v>29</v>
      </c>
      <c r="I162" t="s">
        <v>19</v>
      </c>
      <c r="J162" t="s">
        <v>9</v>
      </c>
      <c r="L162" s="17">
        <v>900</v>
      </c>
      <c r="M162" s="17">
        <v>9</v>
      </c>
      <c r="N162" s="17">
        <v>300</v>
      </c>
      <c r="O162" s="1" t="s">
        <v>184</v>
      </c>
      <c r="P162" s="1"/>
    </row>
    <row r="163" spans="1:16" x14ac:dyDescent="0.3">
      <c r="A163" t="s">
        <v>129</v>
      </c>
      <c r="B163" t="s">
        <v>102</v>
      </c>
      <c r="C163" s="17">
        <v>730</v>
      </c>
      <c r="D163" s="18">
        <v>1</v>
      </c>
      <c r="E163" s="18">
        <v>67</v>
      </c>
      <c r="F163" t="s">
        <v>56</v>
      </c>
      <c r="G163" t="s">
        <v>16</v>
      </c>
      <c r="H163" t="s">
        <v>29</v>
      </c>
      <c r="I163" t="s">
        <v>19</v>
      </c>
      <c r="J163" t="s">
        <v>9</v>
      </c>
      <c r="L163" s="17">
        <v>730</v>
      </c>
      <c r="M163" s="17">
        <v>10.895522388059701</v>
      </c>
      <c r="N163" s="17">
        <v>730</v>
      </c>
      <c r="O163" s="1" t="s">
        <v>184</v>
      </c>
      <c r="P163" s="1"/>
    </row>
    <row r="164" spans="1:16" x14ac:dyDescent="0.3">
      <c r="A164" t="s">
        <v>129</v>
      </c>
      <c r="B164" t="s">
        <v>102</v>
      </c>
      <c r="C164" s="17">
        <v>690</v>
      </c>
      <c r="D164" s="18">
        <v>1</v>
      </c>
      <c r="E164" s="18">
        <v>75</v>
      </c>
      <c r="F164" t="s">
        <v>17</v>
      </c>
      <c r="G164" t="s">
        <v>16</v>
      </c>
      <c r="H164" t="s">
        <v>29</v>
      </c>
      <c r="I164" t="s">
        <v>19</v>
      </c>
      <c r="J164" t="s">
        <v>9</v>
      </c>
      <c r="L164" s="17">
        <v>690</v>
      </c>
      <c r="M164" s="17">
        <v>9.1999999999999993</v>
      </c>
      <c r="N164" s="17">
        <v>690</v>
      </c>
      <c r="O164" s="1" t="s">
        <v>184</v>
      </c>
      <c r="P164" s="1"/>
    </row>
    <row r="165" spans="1:16" x14ac:dyDescent="0.3">
      <c r="A165" t="s">
        <v>130</v>
      </c>
      <c r="B165" t="s">
        <v>102</v>
      </c>
      <c r="C165" s="17">
        <v>850</v>
      </c>
      <c r="D165" s="18">
        <v>3</v>
      </c>
      <c r="E165" s="18">
        <v>106</v>
      </c>
      <c r="F165" t="s">
        <v>35</v>
      </c>
      <c r="G165" t="s">
        <v>16</v>
      </c>
      <c r="H165" t="s">
        <v>29</v>
      </c>
      <c r="I165" t="s">
        <v>19</v>
      </c>
      <c r="J165" t="s">
        <v>9</v>
      </c>
      <c r="L165" s="17">
        <v>850</v>
      </c>
      <c r="M165" s="17">
        <v>8.0188679245283012</v>
      </c>
      <c r="N165" s="17">
        <v>283.33333333333331</v>
      </c>
      <c r="O165" s="1" t="s">
        <v>184</v>
      </c>
      <c r="P165" s="1"/>
    </row>
    <row r="166" spans="1:16" x14ac:dyDescent="0.3">
      <c r="A166" t="s">
        <v>131</v>
      </c>
      <c r="B166" t="s">
        <v>102</v>
      </c>
      <c r="C166" s="17">
        <v>600</v>
      </c>
      <c r="D166" s="18">
        <v>1</v>
      </c>
      <c r="E166" s="18">
        <v>60</v>
      </c>
      <c r="F166" t="s">
        <v>56</v>
      </c>
      <c r="G166" t="s">
        <v>16</v>
      </c>
      <c r="H166" t="s">
        <v>29</v>
      </c>
      <c r="I166" t="s">
        <v>30</v>
      </c>
      <c r="J166" t="s">
        <v>9</v>
      </c>
      <c r="L166" s="17">
        <v>600</v>
      </c>
      <c r="M166" s="17">
        <v>10</v>
      </c>
      <c r="N166" s="17">
        <v>600</v>
      </c>
      <c r="O166" s="1" t="s">
        <v>184</v>
      </c>
      <c r="P166" s="1"/>
    </row>
    <row r="167" spans="1:16" x14ac:dyDescent="0.3">
      <c r="A167" t="s">
        <v>137</v>
      </c>
      <c r="B167" t="s">
        <v>102</v>
      </c>
      <c r="C167" s="17">
        <v>750</v>
      </c>
      <c r="D167" s="18">
        <v>2</v>
      </c>
      <c r="E167" s="18">
        <v>75</v>
      </c>
      <c r="F167" t="s">
        <v>35</v>
      </c>
      <c r="G167" t="s">
        <v>16</v>
      </c>
      <c r="H167" t="s">
        <v>29</v>
      </c>
      <c r="I167" t="s">
        <v>19</v>
      </c>
      <c r="J167" t="s">
        <v>9</v>
      </c>
      <c r="L167" s="17">
        <v>750</v>
      </c>
      <c r="M167" s="17">
        <v>10</v>
      </c>
      <c r="N167" s="17">
        <v>375</v>
      </c>
      <c r="O167" s="1" t="s">
        <v>184</v>
      </c>
      <c r="P167" s="1"/>
    </row>
    <row r="168" spans="1:16" x14ac:dyDescent="0.3">
      <c r="A168" t="s">
        <v>139</v>
      </c>
      <c r="B168" t="s">
        <v>102</v>
      </c>
      <c r="C168" s="17">
        <v>430</v>
      </c>
      <c r="D168" s="18">
        <v>1</v>
      </c>
      <c r="E168" s="18">
        <v>40</v>
      </c>
      <c r="F168" t="s">
        <v>56</v>
      </c>
      <c r="G168" t="s">
        <v>16</v>
      </c>
      <c r="H168" t="s">
        <v>18</v>
      </c>
      <c r="I168" t="s">
        <v>19</v>
      </c>
      <c r="J168" t="s">
        <v>9</v>
      </c>
      <c r="L168" s="17">
        <v>430</v>
      </c>
      <c r="M168" s="17">
        <v>10.75</v>
      </c>
      <c r="N168" s="17">
        <v>430</v>
      </c>
      <c r="O168" s="1" t="s">
        <v>184</v>
      </c>
      <c r="P168" s="1"/>
    </row>
    <row r="169" spans="1:16" x14ac:dyDescent="0.3">
      <c r="A169" t="s">
        <v>140</v>
      </c>
      <c r="B169" t="s">
        <v>102</v>
      </c>
      <c r="C169" s="17">
        <v>900</v>
      </c>
      <c r="D169" s="18">
        <v>5</v>
      </c>
      <c r="E169" s="18">
        <v>217</v>
      </c>
      <c r="F169" t="s">
        <v>52</v>
      </c>
      <c r="G169" t="s">
        <v>16</v>
      </c>
      <c r="H169" t="s">
        <v>29</v>
      </c>
      <c r="I169" t="s">
        <v>19</v>
      </c>
      <c r="J169" t="s">
        <v>9</v>
      </c>
      <c r="L169" s="17">
        <v>900</v>
      </c>
      <c r="M169" s="17">
        <v>4.1474654377880187</v>
      </c>
      <c r="N169" s="17">
        <v>180</v>
      </c>
      <c r="O169" s="1" t="s">
        <v>184</v>
      </c>
      <c r="P169" s="1"/>
    </row>
    <row r="170" spans="1:16" x14ac:dyDescent="0.3">
      <c r="A170" t="s">
        <v>140</v>
      </c>
      <c r="B170" t="s">
        <v>102</v>
      </c>
      <c r="C170" s="17">
        <v>950</v>
      </c>
      <c r="D170" s="18">
        <v>3</v>
      </c>
      <c r="E170" s="18">
        <v>120</v>
      </c>
      <c r="F170" t="s">
        <v>87</v>
      </c>
      <c r="G170" t="s">
        <v>16</v>
      </c>
      <c r="H170" t="s">
        <v>29</v>
      </c>
      <c r="I170" t="s">
        <v>19</v>
      </c>
      <c r="J170" t="s">
        <v>9</v>
      </c>
      <c r="L170" s="17">
        <v>950</v>
      </c>
      <c r="M170" s="17">
        <v>7.916666666666667</v>
      </c>
      <c r="N170" s="17">
        <v>316.66666666666669</v>
      </c>
      <c r="O170" s="1" t="s">
        <v>184</v>
      </c>
      <c r="P170" s="1"/>
    </row>
    <row r="171" spans="1:16" x14ac:dyDescent="0.3">
      <c r="A171" t="s">
        <v>140</v>
      </c>
      <c r="B171" t="s">
        <v>102</v>
      </c>
      <c r="C171" s="17">
        <v>600</v>
      </c>
      <c r="D171" s="18">
        <v>2</v>
      </c>
      <c r="E171" s="18">
        <v>75</v>
      </c>
      <c r="F171" t="s">
        <v>41</v>
      </c>
      <c r="G171" t="s">
        <v>16</v>
      </c>
      <c r="H171" t="s">
        <v>29</v>
      </c>
      <c r="I171" t="s">
        <v>19</v>
      </c>
      <c r="J171" t="s">
        <v>9</v>
      </c>
      <c r="L171" s="17">
        <v>600</v>
      </c>
      <c r="M171" s="17">
        <v>8</v>
      </c>
      <c r="N171" s="17">
        <v>300</v>
      </c>
      <c r="O171" s="1" t="s">
        <v>184</v>
      </c>
      <c r="P171" s="1"/>
    </row>
    <row r="172" spans="1:16" x14ac:dyDescent="0.3">
      <c r="A172" t="s">
        <v>140</v>
      </c>
      <c r="B172" t="s">
        <v>102</v>
      </c>
      <c r="C172" s="17">
        <v>850</v>
      </c>
      <c r="D172" s="18">
        <v>4</v>
      </c>
      <c r="E172" s="18">
        <v>120</v>
      </c>
      <c r="F172" t="s">
        <v>37</v>
      </c>
      <c r="G172" t="s">
        <v>16</v>
      </c>
      <c r="H172" t="s">
        <v>29</v>
      </c>
      <c r="I172" t="s">
        <v>19</v>
      </c>
      <c r="J172" t="s">
        <v>9</v>
      </c>
      <c r="L172" s="17">
        <v>850</v>
      </c>
      <c r="M172" s="17">
        <v>7.083333333333333</v>
      </c>
      <c r="N172" s="17">
        <v>212.5</v>
      </c>
      <c r="O172" s="1" t="s">
        <v>184</v>
      </c>
      <c r="P172" s="1"/>
    </row>
    <row r="173" spans="1:16" x14ac:dyDescent="0.3">
      <c r="A173" t="s">
        <v>140</v>
      </c>
      <c r="B173" t="s">
        <v>102</v>
      </c>
      <c r="C173" s="17">
        <v>850</v>
      </c>
      <c r="D173" s="18">
        <v>1</v>
      </c>
      <c r="E173" s="18">
        <v>99</v>
      </c>
      <c r="F173" t="s">
        <v>141</v>
      </c>
      <c r="G173" t="s">
        <v>16</v>
      </c>
      <c r="H173" t="s">
        <v>29</v>
      </c>
      <c r="I173" t="s">
        <v>19</v>
      </c>
      <c r="J173" t="s">
        <v>9</v>
      </c>
      <c r="L173" s="17">
        <v>850</v>
      </c>
      <c r="M173" s="17">
        <v>8.5858585858585865</v>
      </c>
      <c r="N173" s="17">
        <v>850</v>
      </c>
      <c r="O173" s="1" t="s">
        <v>184</v>
      </c>
      <c r="P173" s="1"/>
    </row>
    <row r="174" spans="1:16" x14ac:dyDescent="0.3">
      <c r="A174" t="s">
        <v>140</v>
      </c>
      <c r="B174" t="s">
        <v>102</v>
      </c>
      <c r="C174" s="17">
        <v>850</v>
      </c>
      <c r="D174" s="18">
        <v>2</v>
      </c>
      <c r="E174" s="18">
        <v>95</v>
      </c>
      <c r="F174" t="s">
        <v>17</v>
      </c>
      <c r="G174" t="s">
        <v>16</v>
      </c>
      <c r="H174" t="s">
        <v>29</v>
      </c>
      <c r="I174" t="s">
        <v>19</v>
      </c>
      <c r="J174" t="s">
        <v>9</v>
      </c>
      <c r="L174" s="17">
        <v>850</v>
      </c>
      <c r="M174" s="17">
        <v>8.9473684210526319</v>
      </c>
      <c r="N174" s="17">
        <v>425</v>
      </c>
      <c r="O174" s="1" t="s">
        <v>184</v>
      </c>
      <c r="P174" s="1"/>
    </row>
    <row r="175" spans="1:16" x14ac:dyDescent="0.3">
      <c r="A175" t="s">
        <v>140</v>
      </c>
      <c r="B175" t="s">
        <v>102</v>
      </c>
      <c r="C175" s="17">
        <v>800</v>
      </c>
      <c r="D175" s="18">
        <v>3</v>
      </c>
      <c r="E175" s="18">
        <v>100</v>
      </c>
      <c r="F175" t="s">
        <v>37</v>
      </c>
      <c r="G175" t="s">
        <v>16</v>
      </c>
      <c r="H175" t="s">
        <v>29</v>
      </c>
      <c r="I175" t="s">
        <v>19</v>
      </c>
      <c r="J175" t="s">
        <v>9</v>
      </c>
      <c r="L175" s="17">
        <v>800</v>
      </c>
      <c r="M175" s="17">
        <v>8</v>
      </c>
      <c r="N175" s="17">
        <v>266.66666666666669</v>
      </c>
      <c r="O175" s="1" t="s">
        <v>184</v>
      </c>
      <c r="P175" s="1"/>
    </row>
    <row r="176" spans="1:16" x14ac:dyDescent="0.3">
      <c r="A176" t="s">
        <v>140</v>
      </c>
      <c r="B176" t="s">
        <v>102</v>
      </c>
      <c r="C176" s="17">
        <v>600</v>
      </c>
      <c r="D176" s="18">
        <v>1</v>
      </c>
      <c r="E176" s="18">
        <v>60</v>
      </c>
      <c r="F176" t="s">
        <v>17</v>
      </c>
      <c r="G176" t="s">
        <v>16</v>
      </c>
      <c r="H176" t="s">
        <v>29</v>
      </c>
      <c r="I176" t="s">
        <v>19</v>
      </c>
      <c r="J176" t="s">
        <v>9</v>
      </c>
      <c r="L176" s="17">
        <v>600</v>
      </c>
      <c r="M176" s="17">
        <v>10</v>
      </c>
      <c r="N176" s="17">
        <v>600</v>
      </c>
      <c r="O176" s="1" t="s">
        <v>184</v>
      </c>
      <c r="P176" s="1"/>
    </row>
    <row r="177" spans="1:16" x14ac:dyDescent="0.3">
      <c r="A177" t="s">
        <v>143</v>
      </c>
      <c r="B177" t="s">
        <v>102</v>
      </c>
      <c r="C177" s="17">
        <v>780</v>
      </c>
      <c r="D177" s="18">
        <v>3</v>
      </c>
      <c r="E177" s="18">
        <v>100</v>
      </c>
      <c r="F177" t="s">
        <v>41</v>
      </c>
      <c r="G177" t="s">
        <v>16</v>
      </c>
      <c r="H177" t="s">
        <v>29</v>
      </c>
      <c r="I177" t="s">
        <v>19</v>
      </c>
      <c r="J177" t="s">
        <v>9</v>
      </c>
      <c r="L177" s="17">
        <v>780</v>
      </c>
      <c r="M177" s="17">
        <v>7.8</v>
      </c>
      <c r="N177" s="17">
        <v>260</v>
      </c>
      <c r="O177" s="1" t="s">
        <v>184</v>
      </c>
      <c r="P177" s="1"/>
    </row>
    <row r="178" spans="1:16" x14ac:dyDescent="0.3">
      <c r="A178" t="s">
        <v>144</v>
      </c>
      <c r="B178" t="s">
        <v>102</v>
      </c>
      <c r="C178" s="17">
        <v>800</v>
      </c>
      <c r="D178" s="18">
        <v>3</v>
      </c>
      <c r="E178" s="18">
        <v>100</v>
      </c>
      <c r="F178" t="s">
        <v>52</v>
      </c>
      <c r="G178" t="s">
        <v>16</v>
      </c>
      <c r="H178" t="s">
        <v>29</v>
      </c>
      <c r="I178" t="s">
        <v>19</v>
      </c>
      <c r="J178" t="s">
        <v>9</v>
      </c>
      <c r="L178" s="17">
        <v>800</v>
      </c>
      <c r="M178" s="17">
        <v>8</v>
      </c>
      <c r="N178" s="17">
        <v>266.66666666666669</v>
      </c>
      <c r="O178" s="1" t="s">
        <v>184</v>
      </c>
      <c r="P178" s="1"/>
    </row>
    <row r="179" spans="1:16" x14ac:dyDescent="0.3">
      <c r="A179" t="s">
        <v>146</v>
      </c>
      <c r="B179" t="s">
        <v>102</v>
      </c>
      <c r="C179" s="17">
        <v>950</v>
      </c>
      <c r="D179" s="18">
        <v>3</v>
      </c>
      <c r="E179" s="18">
        <v>170</v>
      </c>
      <c r="F179" t="s">
        <v>87</v>
      </c>
      <c r="G179" t="s">
        <v>16</v>
      </c>
      <c r="H179" t="s">
        <v>29</v>
      </c>
      <c r="I179" t="s">
        <v>19</v>
      </c>
      <c r="J179" t="s">
        <v>9</v>
      </c>
      <c r="L179" s="17">
        <v>950</v>
      </c>
      <c r="M179" s="17">
        <v>5.5882352941176467</v>
      </c>
      <c r="N179" s="17">
        <v>316.66666666666669</v>
      </c>
      <c r="O179" s="1" t="s">
        <v>184</v>
      </c>
      <c r="P179" s="1"/>
    </row>
    <row r="180" spans="1:16" x14ac:dyDescent="0.3">
      <c r="A180" t="s">
        <v>147</v>
      </c>
      <c r="B180" t="s">
        <v>102</v>
      </c>
      <c r="C180" s="17">
        <v>850</v>
      </c>
      <c r="D180" s="18">
        <v>3</v>
      </c>
      <c r="E180" s="18">
        <v>106</v>
      </c>
      <c r="F180" t="s">
        <v>35</v>
      </c>
      <c r="G180" t="s">
        <v>16</v>
      </c>
      <c r="H180" t="s">
        <v>29</v>
      </c>
      <c r="I180" t="s">
        <v>19</v>
      </c>
      <c r="J180" t="s">
        <v>9</v>
      </c>
      <c r="L180" s="17">
        <v>850</v>
      </c>
      <c r="M180" s="17">
        <v>8.0188679245283012</v>
      </c>
      <c r="N180" s="17">
        <v>283.33333333333331</v>
      </c>
      <c r="O180" s="1" t="s">
        <v>184</v>
      </c>
      <c r="P180" s="1"/>
    </row>
    <row r="181" spans="1:16" x14ac:dyDescent="0.3">
      <c r="A181" t="s">
        <v>149</v>
      </c>
      <c r="B181" t="s">
        <v>102</v>
      </c>
      <c r="C181" s="17">
        <v>900</v>
      </c>
      <c r="D181" s="18">
        <v>3</v>
      </c>
      <c r="E181" s="18">
        <v>95</v>
      </c>
      <c r="F181" t="s">
        <v>35</v>
      </c>
      <c r="G181" t="s">
        <v>16</v>
      </c>
      <c r="H181" t="s">
        <v>18</v>
      </c>
      <c r="I181" t="s">
        <v>19</v>
      </c>
      <c r="J181" t="s">
        <v>9</v>
      </c>
      <c r="L181" s="17">
        <v>900</v>
      </c>
      <c r="M181" s="17">
        <v>9.473684210526315</v>
      </c>
      <c r="N181" s="17">
        <v>300</v>
      </c>
      <c r="O181" s="1" t="s">
        <v>184</v>
      </c>
      <c r="P181" s="1"/>
    </row>
    <row r="182" spans="1:16" x14ac:dyDescent="0.3">
      <c r="A182" t="s">
        <v>278</v>
      </c>
      <c r="B182" t="s">
        <v>104</v>
      </c>
      <c r="C182" s="17">
        <v>920</v>
      </c>
      <c r="D182" s="18">
        <v>2</v>
      </c>
      <c r="E182">
        <v>70</v>
      </c>
      <c r="F182" t="s">
        <v>276</v>
      </c>
      <c r="G182" t="s">
        <v>16</v>
      </c>
      <c r="H182" t="s">
        <v>29</v>
      </c>
      <c r="I182" t="s">
        <v>19</v>
      </c>
      <c r="J182" t="s">
        <v>9</v>
      </c>
      <c r="L182" s="6">
        <v>920</v>
      </c>
      <c r="M182" s="6">
        <v>13.142857142857142</v>
      </c>
      <c r="N182" s="6">
        <v>460</v>
      </c>
      <c r="O182" t="s">
        <v>184</v>
      </c>
      <c r="P182" t="s">
        <v>160</v>
      </c>
    </row>
    <row r="183" spans="1:16" x14ac:dyDescent="0.3">
      <c r="A183" t="s">
        <v>281</v>
      </c>
      <c r="B183" t="s">
        <v>104</v>
      </c>
      <c r="C183" s="17">
        <v>1050</v>
      </c>
      <c r="D183" s="18">
        <v>2</v>
      </c>
      <c r="E183">
        <v>74</v>
      </c>
      <c r="F183" t="s">
        <v>56</v>
      </c>
      <c r="G183" t="s">
        <v>16</v>
      </c>
      <c r="H183" t="s">
        <v>29</v>
      </c>
      <c r="I183" t="s">
        <v>19</v>
      </c>
      <c r="J183" t="s">
        <v>9</v>
      </c>
      <c r="L183" s="6">
        <v>1050</v>
      </c>
      <c r="M183" s="6">
        <v>14.189189189189189</v>
      </c>
      <c r="N183" s="6">
        <v>525</v>
      </c>
      <c r="O183" t="s">
        <v>184</v>
      </c>
      <c r="P183" t="s">
        <v>228</v>
      </c>
    </row>
    <row r="184" spans="1:16" x14ac:dyDescent="0.3">
      <c r="A184" t="s">
        <v>282</v>
      </c>
      <c r="B184" t="s">
        <v>104</v>
      </c>
      <c r="C184" s="17">
        <v>1050</v>
      </c>
      <c r="D184" s="18">
        <v>2</v>
      </c>
      <c r="E184">
        <v>74</v>
      </c>
      <c r="F184" t="s">
        <v>56</v>
      </c>
      <c r="G184" t="s">
        <v>16</v>
      </c>
      <c r="H184" t="s">
        <v>29</v>
      </c>
      <c r="I184" t="s">
        <v>19</v>
      </c>
      <c r="J184" t="s">
        <v>9</v>
      </c>
      <c r="L184" s="6">
        <v>1050</v>
      </c>
      <c r="M184" s="6">
        <v>14.189189189189189</v>
      </c>
      <c r="N184" s="6">
        <v>525</v>
      </c>
      <c r="O184" t="s">
        <v>184</v>
      </c>
      <c r="P184" t="s">
        <v>228</v>
      </c>
    </row>
    <row r="185" spans="1:16" x14ac:dyDescent="0.3">
      <c r="A185" t="s">
        <v>283</v>
      </c>
      <c r="B185" t="s">
        <v>104</v>
      </c>
      <c r="C185" s="17">
        <v>1200</v>
      </c>
      <c r="D185" s="18">
        <v>3</v>
      </c>
      <c r="E185">
        <v>127</v>
      </c>
      <c r="F185" t="s">
        <v>56</v>
      </c>
      <c r="G185" t="s">
        <v>16</v>
      </c>
      <c r="H185" t="s">
        <v>29</v>
      </c>
      <c r="I185" t="s">
        <v>19</v>
      </c>
      <c r="J185" t="s">
        <v>9</v>
      </c>
      <c r="L185" s="6">
        <v>1200</v>
      </c>
      <c r="M185" s="6">
        <v>9.4488188976377945</v>
      </c>
      <c r="N185" s="6">
        <v>400</v>
      </c>
      <c r="O185" t="s">
        <v>184</v>
      </c>
      <c r="P185" t="s">
        <v>228</v>
      </c>
    </row>
    <row r="186" spans="1:16" x14ac:dyDescent="0.3">
      <c r="A186" t="s">
        <v>284</v>
      </c>
      <c r="B186" t="s">
        <v>104</v>
      </c>
      <c r="C186" s="17">
        <v>900</v>
      </c>
      <c r="D186" s="18">
        <v>2</v>
      </c>
      <c r="E186">
        <v>76</v>
      </c>
      <c r="F186" t="s">
        <v>56</v>
      </c>
      <c r="G186" t="s">
        <v>16</v>
      </c>
      <c r="H186" t="s">
        <v>29</v>
      </c>
      <c r="I186" t="s">
        <v>19</v>
      </c>
      <c r="J186" t="s">
        <v>9</v>
      </c>
      <c r="L186" s="6">
        <v>900</v>
      </c>
      <c r="M186" s="6">
        <v>11.842105263157896</v>
      </c>
      <c r="N186" s="6">
        <v>450</v>
      </c>
      <c r="O186" t="s">
        <v>184</v>
      </c>
      <c r="P186" t="s">
        <v>228</v>
      </c>
    </row>
    <row r="187" spans="1:16" x14ac:dyDescent="0.3">
      <c r="A187" t="s">
        <v>285</v>
      </c>
      <c r="B187" t="s">
        <v>104</v>
      </c>
      <c r="C187" s="17">
        <v>850</v>
      </c>
      <c r="D187" s="18">
        <v>1</v>
      </c>
      <c r="E187">
        <v>70</v>
      </c>
      <c r="F187" t="s">
        <v>56</v>
      </c>
      <c r="G187" t="s">
        <v>16</v>
      </c>
      <c r="H187" t="s">
        <v>29</v>
      </c>
      <c r="I187" t="s">
        <v>19</v>
      </c>
      <c r="J187" t="s">
        <v>9</v>
      </c>
      <c r="L187" s="6">
        <v>850</v>
      </c>
      <c r="M187" s="6">
        <v>12.142857142857142</v>
      </c>
      <c r="N187" s="6">
        <v>850</v>
      </c>
      <c r="O187" t="s">
        <v>184</v>
      </c>
      <c r="P187" t="s">
        <v>228</v>
      </c>
    </row>
    <row r="188" spans="1:16" x14ac:dyDescent="0.3">
      <c r="A188" t="s">
        <v>286</v>
      </c>
      <c r="B188" t="s">
        <v>104</v>
      </c>
      <c r="C188" s="17">
        <v>700</v>
      </c>
      <c r="D188" s="18">
        <v>1</v>
      </c>
      <c r="E188">
        <v>50</v>
      </c>
      <c r="F188" t="s">
        <v>56</v>
      </c>
      <c r="G188" t="s">
        <v>16</v>
      </c>
      <c r="H188" t="s">
        <v>29</v>
      </c>
      <c r="I188" t="s">
        <v>19</v>
      </c>
      <c r="J188" t="s">
        <v>9</v>
      </c>
      <c r="L188" s="6">
        <v>700</v>
      </c>
      <c r="M188" s="6">
        <v>14</v>
      </c>
      <c r="N188" s="6">
        <v>700</v>
      </c>
      <c r="O188" t="s">
        <v>184</v>
      </c>
      <c r="P188" t="s">
        <v>228</v>
      </c>
    </row>
    <row r="189" spans="1:16" x14ac:dyDescent="0.3">
      <c r="A189" t="s">
        <v>287</v>
      </c>
      <c r="B189" t="s">
        <v>104</v>
      </c>
      <c r="C189" s="17">
        <v>975</v>
      </c>
      <c r="D189" s="18">
        <v>2</v>
      </c>
      <c r="E189">
        <v>70</v>
      </c>
      <c r="F189" t="s">
        <v>56</v>
      </c>
      <c r="G189" t="s">
        <v>16</v>
      </c>
      <c r="H189" t="s">
        <v>29</v>
      </c>
      <c r="I189" t="s">
        <v>19</v>
      </c>
      <c r="J189" t="s">
        <v>9</v>
      </c>
      <c r="L189" s="6">
        <v>975</v>
      </c>
      <c r="M189" s="6">
        <v>13.928571428571429</v>
      </c>
      <c r="N189" s="6">
        <v>487.5</v>
      </c>
      <c r="O189" t="s">
        <v>184</v>
      </c>
      <c r="P189" t="s">
        <v>228</v>
      </c>
    </row>
    <row r="190" spans="1:16" x14ac:dyDescent="0.3">
      <c r="A190" t="s">
        <v>288</v>
      </c>
      <c r="B190" t="s">
        <v>104</v>
      </c>
      <c r="C190" s="17">
        <v>750</v>
      </c>
      <c r="D190" s="18">
        <v>1</v>
      </c>
      <c r="E190">
        <v>50</v>
      </c>
      <c r="F190" t="s">
        <v>56</v>
      </c>
      <c r="G190" t="s">
        <v>16</v>
      </c>
      <c r="H190" t="s">
        <v>29</v>
      </c>
      <c r="I190" t="s">
        <v>19</v>
      </c>
      <c r="J190" t="s">
        <v>9</v>
      </c>
      <c r="L190" s="6">
        <v>750</v>
      </c>
      <c r="M190" s="6">
        <v>15</v>
      </c>
      <c r="N190" s="6">
        <v>750</v>
      </c>
      <c r="O190" t="s">
        <v>184</v>
      </c>
      <c r="P190" t="s">
        <v>228</v>
      </c>
    </row>
    <row r="191" spans="1:16" x14ac:dyDescent="0.3">
      <c r="A191" t="s">
        <v>289</v>
      </c>
      <c r="B191" t="s">
        <v>104</v>
      </c>
      <c r="C191" s="17">
        <v>875</v>
      </c>
      <c r="D191" s="18">
        <v>2</v>
      </c>
      <c r="E191">
        <v>87</v>
      </c>
      <c r="F191" t="s">
        <v>56</v>
      </c>
      <c r="G191" t="s">
        <v>16</v>
      </c>
      <c r="H191" t="s">
        <v>29</v>
      </c>
      <c r="I191" t="s">
        <v>19</v>
      </c>
      <c r="J191" t="s">
        <v>9</v>
      </c>
      <c r="L191" s="6">
        <v>875</v>
      </c>
      <c r="M191" s="6">
        <v>10.057471264367816</v>
      </c>
      <c r="N191" s="6">
        <v>437.5</v>
      </c>
      <c r="O191" t="s">
        <v>184</v>
      </c>
      <c r="P191" t="s">
        <v>231</v>
      </c>
    </row>
    <row r="192" spans="1:16" x14ac:dyDescent="0.3">
      <c r="A192" t="s">
        <v>290</v>
      </c>
      <c r="B192" t="s">
        <v>104</v>
      </c>
      <c r="C192" s="17">
        <v>700</v>
      </c>
      <c r="D192" s="18">
        <v>2</v>
      </c>
      <c r="E192">
        <v>79</v>
      </c>
      <c r="F192" t="s">
        <v>56</v>
      </c>
      <c r="G192" t="s">
        <v>16</v>
      </c>
      <c r="H192" t="s">
        <v>29</v>
      </c>
      <c r="I192" t="s">
        <v>19</v>
      </c>
      <c r="J192" t="s">
        <v>9</v>
      </c>
      <c r="L192" s="6">
        <v>700</v>
      </c>
      <c r="M192" s="6">
        <v>8.8607594936708853</v>
      </c>
      <c r="N192" s="6">
        <v>350</v>
      </c>
      <c r="O192" t="s">
        <v>184</v>
      </c>
      <c r="P192" t="s">
        <v>231</v>
      </c>
    </row>
    <row r="193" spans="1:16" x14ac:dyDescent="0.3">
      <c r="A193" t="s">
        <v>291</v>
      </c>
      <c r="B193" t="s">
        <v>104</v>
      </c>
      <c r="C193" s="17">
        <v>675</v>
      </c>
      <c r="D193" s="18">
        <v>1</v>
      </c>
      <c r="E193">
        <v>35</v>
      </c>
      <c r="F193" t="s">
        <v>56</v>
      </c>
      <c r="G193" t="s">
        <v>16</v>
      </c>
      <c r="H193" t="s">
        <v>29</v>
      </c>
      <c r="I193" t="s">
        <v>19</v>
      </c>
      <c r="J193" t="s">
        <v>9</v>
      </c>
      <c r="L193" s="6">
        <v>675</v>
      </c>
      <c r="M193" s="6">
        <v>19.285714285714285</v>
      </c>
      <c r="N193" s="6">
        <v>675</v>
      </c>
      <c r="O193" t="s">
        <v>184</v>
      </c>
      <c r="P193" t="s">
        <v>231</v>
      </c>
    </row>
    <row r="194" spans="1:16" x14ac:dyDescent="0.3">
      <c r="A194" t="s">
        <v>292</v>
      </c>
      <c r="B194" t="s">
        <v>104</v>
      </c>
      <c r="C194" s="17">
        <v>950</v>
      </c>
      <c r="D194" s="18">
        <v>2</v>
      </c>
      <c r="E194">
        <v>98</v>
      </c>
      <c r="F194" t="s">
        <v>56</v>
      </c>
      <c r="G194" t="s">
        <v>16</v>
      </c>
      <c r="H194" t="s">
        <v>29</v>
      </c>
      <c r="I194" t="s">
        <v>19</v>
      </c>
      <c r="J194" t="s">
        <v>9</v>
      </c>
      <c r="L194" s="6">
        <v>950</v>
      </c>
      <c r="M194" s="6">
        <v>9.6938775510204085</v>
      </c>
      <c r="N194" s="6">
        <v>475</v>
      </c>
      <c r="O194" t="s">
        <v>184</v>
      </c>
      <c r="P194" t="s">
        <v>231</v>
      </c>
    </row>
    <row r="195" spans="1:16" x14ac:dyDescent="0.3">
      <c r="A195" t="s">
        <v>293</v>
      </c>
      <c r="B195" t="s">
        <v>104</v>
      </c>
      <c r="C195" s="17">
        <v>1300</v>
      </c>
      <c r="D195" s="18">
        <v>3</v>
      </c>
      <c r="E195">
        <v>95</v>
      </c>
      <c r="F195" t="s">
        <v>56</v>
      </c>
      <c r="G195" t="s">
        <v>16</v>
      </c>
      <c r="H195" t="s">
        <v>29</v>
      </c>
      <c r="I195" t="s">
        <v>19</v>
      </c>
      <c r="J195" t="s">
        <v>9</v>
      </c>
      <c r="L195" s="6">
        <v>1300</v>
      </c>
      <c r="M195" s="6">
        <v>13.684210526315789</v>
      </c>
      <c r="N195" s="6">
        <v>433.33333333333331</v>
      </c>
      <c r="O195" t="s">
        <v>184</v>
      </c>
      <c r="P195" t="s">
        <v>160</v>
      </c>
    </row>
    <row r="196" spans="1:16" x14ac:dyDescent="0.3">
      <c r="A196" t="s">
        <v>294</v>
      </c>
      <c r="B196" t="s">
        <v>104</v>
      </c>
      <c r="C196" s="17">
        <v>2000</v>
      </c>
      <c r="D196" s="18">
        <v>2</v>
      </c>
      <c r="E196">
        <v>99</v>
      </c>
      <c r="F196" t="s">
        <v>56</v>
      </c>
      <c r="G196" t="s">
        <v>16</v>
      </c>
      <c r="H196" t="s">
        <v>29</v>
      </c>
      <c r="I196" t="s">
        <v>19</v>
      </c>
      <c r="J196" t="s">
        <v>9</v>
      </c>
      <c r="L196" s="6">
        <v>2000</v>
      </c>
      <c r="M196" s="6">
        <v>20.202020202020201</v>
      </c>
      <c r="N196" s="6">
        <v>1000</v>
      </c>
      <c r="O196" t="s">
        <v>184</v>
      </c>
      <c r="P196" t="s">
        <v>160</v>
      </c>
    </row>
    <row r="197" spans="1:16" x14ac:dyDescent="0.3">
      <c r="A197" t="s">
        <v>296</v>
      </c>
      <c r="B197" t="s">
        <v>104</v>
      </c>
      <c r="C197" s="17">
        <v>1000</v>
      </c>
      <c r="D197" s="18">
        <v>2</v>
      </c>
      <c r="E197">
        <v>80</v>
      </c>
      <c r="F197" t="s">
        <v>56</v>
      </c>
      <c r="G197" t="s">
        <v>16</v>
      </c>
      <c r="H197" t="s">
        <v>29</v>
      </c>
      <c r="I197" t="s">
        <v>19</v>
      </c>
      <c r="J197" t="s">
        <v>9</v>
      </c>
      <c r="L197" s="6">
        <v>1000</v>
      </c>
      <c r="M197" s="6">
        <v>12.5</v>
      </c>
      <c r="N197" s="6">
        <v>500</v>
      </c>
      <c r="O197" t="s">
        <v>184</v>
      </c>
      <c r="P197" t="s">
        <v>160</v>
      </c>
    </row>
    <row r="198" spans="1:16" x14ac:dyDescent="0.3">
      <c r="A198" t="s">
        <v>298</v>
      </c>
      <c r="B198" t="s">
        <v>104</v>
      </c>
      <c r="C198" s="17">
        <v>875</v>
      </c>
      <c r="D198" s="18">
        <v>2</v>
      </c>
      <c r="E198">
        <v>68</v>
      </c>
      <c r="F198" t="s">
        <v>56</v>
      </c>
      <c r="G198" t="s">
        <v>16</v>
      </c>
      <c r="H198" t="s">
        <v>29</v>
      </c>
      <c r="I198" t="s">
        <v>19</v>
      </c>
      <c r="J198" t="s">
        <v>9</v>
      </c>
      <c r="L198" s="6">
        <v>875</v>
      </c>
      <c r="M198" s="6">
        <v>12.867647058823529</v>
      </c>
      <c r="N198" s="6">
        <v>437.5</v>
      </c>
      <c r="O198" t="s">
        <v>184</v>
      </c>
      <c r="P198" t="s">
        <v>160</v>
      </c>
    </row>
    <row r="199" spans="1:16" x14ac:dyDescent="0.3">
      <c r="A199" t="s">
        <v>300</v>
      </c>
      <c r="B199" t="s">
        <v>104</v>
      </c>
      <c r="C199" s="17">
        <v>900</v>
      </c>
      <c r="D199" s="18">
        <v>3</v>
      </c>
      <c r="E199">
        <v>115</v>
      </c>
      <c r="F199" t="s">
        <v>56</v>
      </c>
      <c r="G199" t="s">
        <v>16</v>
      </c>
      <c r="H199" t="s">
        <v>29</v>
      </c>
      <c r="I199" t="s">
        <v>19</v>
      </c>
      <c r="J199" t="s">
        <v>9</v>
      </c>
      <c r="L199" s="6">
        <v>900</v>
      </c>
      <c r="M199" s="6">
        <v>7.8260869565217392</v>
      </c>
      <c r="N199" s="6">
        <v>300</v>
      </c>
      <c r="O199" t="s">
        <v>184</v>
      </c>
      <c r="P199" t="s">
        <v>160</v>
      </c>
    </row>
    <row r="200" spans="1:16" x14ac:dyDescent="0.3">
      <c r="A200" t="s">
        <v>301</v>
      </c>
      <c r="B200" t="s">
        <v>104</v>
      </c>
      <c r="C200" s="17">
        <v>885</v>
      </c>
      <c r="D200" s="18">
        <v>2</v>
      </c>
      <c r="E200">
        <v>80</v>
      </c>
      <c r="F200" t="s">
        <v>56</v>
      </c>
      <c r="G200" t="s">
        <v>16</v>
      </c>
      <c r="H200" t="s">
        <v>29</v>
      </c>
      <c r="I200" t="s">
        <v>19</v>
      </c>
      <c r="J200" t="s">
        <v>9</v>
      </c>
      <c r="L200" s="6">
        <v>885</v>
      </c>
      <c r="M200" s="6">
        <v>11.0625</v>
      </c>
      <c r="N200" s="6">
        <v>442.5</v>
      </c>
      <c r="O200" t="s">
        <v>184</v>
      </c>
      <c r="P200" t="s">
        <v>160</v>
      </c>
    </row>
    <row r="201" spans="1:16" x14ac:dyDescent="0.3">
      <c r="A201" t="s">
        <v>304</v>
      </c>
      <c r="B201" t="s">
        <v>104</v>
      </c>
      <c r="C201" s="17">
        <v>1300</v>
      </c>
      <c r="D201" s="18">
        <v>4</v>
      </c>
      <c r="E201">
        <v>22</v>
      </c>
      <c r="F201" t="s">
        <v>56</v>
      </c>
      <c r="G201" t="s">
        <v>16</v>
      </c>
      <c r="H201" t="s">
        <v>18</v>
      </c>
      <c r="I201" t="s">
        <v>19</v>
      </c>
      <c r="J201" t="s">
        <v>9</v>
      </c>
      <c r="L201" s="6">
        <v>1300</v>
      </c>
      <c r="M201" s="6">
        <v>59.090909090909093</v>
      </c>
      <c r="N201" s="6">
        <v>325</v>
      </c>
      <c r="O201" t="s">
        <v>184</v>
      </c>
      <c r="P201" t="s">
        <v>228</v>
      </c>
    </row>
    <row r="202" spans="1:16" x14ac:dyDescent="0.3">
      <c r="A202" t="s">
        <v>305</v>
      </c>
      <c r="B202" t="s">
        <v>104</v>
      </c>
      <c r="C202" s="17">
        <v>725</v>
      </c>
      <c r="D202" s="18">
        <v>3</v>
      </c>
      <c r="E202">
        <v>80</v>
      </c>
      <c r="F202" t="s">
        <v>56</v>
      </c>
      <c r="G202" t="s">
        <v>16</v>
      </c>
      <c r="H202" t="s">
        <v>18</v>
      </c>
      <c r="I202" t="s">
        <v>19</v>
      </c>
      <c r="J202" t="s">
        <v>9</v>
      </c>
      <c r="L202" s="6">
        <v>725</v>
      </c>
      <c r="M202" s="6">
        <v>9.0625</v>
      </c>
      <c r="N202" s="6">
        <v>241.66666666666666</v>
      </c>
      <c r="O202" t="s">
        <v>184</v>
      </c>
      <c r="P202" t="s">
        <v>228</v>
      </c>
    </row>
    <row r="203" spans="1:16" x14ac:dyDescent="0.3">
      <c r="A203" t="s">
        <v>311</v>
      </c>
      <c r="B203" t="s">
        <v>104</v>
      </c>
      <c r="C203" s="17">
        <v>750</v>
      </c>
      <c r="D203" s="18">
        <v>2</v>
      </c>
      <c r="E203">
        <v>55</v>
      </c>
      <c r="F203" t="s">
        <v>56</v>
      </c>
      <c r="G203" t="s">
        <v>16</v>
      </c>
      <c r="H203" t="s">
        <v>18</v>
      </c>
      <c r="I203" t="s">
        <v>19</v>
      </c>
      <c r="J203" t="s">
        <v>9</v>
      </c>
      <c r="L203" s="6">
        <v>750</v>
      </c>
      <c r="M203" s="6">
        <v>13.636363636363637</v>
      </c>
      <c r="N203" s="6">
        <v>375</v>
      </c>
      <c r="O203" t="s">
        <v>184</v>
      </c>
      <c r="P203" t="s">
        <v>160</v>
      </c>
    </row>
    <row r="204" spans="1:16" x14ac:dyDescent="0.3">
      <c r="A204" t="s">
        <v>313</v>
      </c>
      <c r="B204" t="s">
        <v>104</v>
      </c>
      <c r="C204" s="17">
        <v>1035</v>
      </c>
      <c r="D204" s="18">
        <v>3</v>
      </c>
      <c r="E204">
        <v>102</v>
      </c>
      <c r="F204" t="s">
        <v>56</v>
      </c>
      <c r="G204" t="s">
        <v>16</v>
      </c>
      <c r="H204" t="s">
        <v>29</v>
      </c>
      <c r="I204" t="s">
        <v>19</v>
      </c>
      <c r="J204" t="s">
        <v>9</v>
      </c>
      <c r="L204" s="6">
        <v>1035</v>
      </c>
      <c r="M204" s="6">
        <v>10.147058823529411</v>
      </c>
      <c r="N204" s="6">
        <v>345</v>
      </c>
      <c r="O204" t="s">
        <v>184</v>
      </c>
      <c r="P204" t="s">
        <v>231</v>
      </c>
    </row>
    <row r="205" spans="1:16" x14ac:dyDescent="0.3">
      <c r="A205" t="s">
        <v>315</v>
      </c>
      <c r="B205" t="s">
        <v>104</v>
      </c>
      <c r="C205" s="17">
        <v>1350</v>
      </c>
      <c r="D205" s="18">
        <v>3</v>
      </c>
      <c r="E205">
        <v>120</v>
      </c>
      <c r="F205" t="s">
        <v>93</v>
      </c>
      <c r="G205" t="s">
        <v>16</v>
      </c>
      <c r="H205" t="s">
        <v>29</v>
      </c>
      <c r="I205" t="s">
        <v>19</v>
      </c>
      <c r="J205" t="s">
        <v>9</v>
      </c>
      <c r="L205" s="6">
        <v>1350</v>
      </c>
      <c r="M205" s="6">
        <v>11.25</v>
      </c>
      <c r="N205" s="6">
        <v>450</v>
      </c>
      <c r="O205" t="s">
        <v>184</v>
      </c>
      <c r="P205" t="s">
        <v>160</v>
      </c>
    </row>
    <row r="206" spans="1:16" x14ac:dyDescent="0.3">
      <c r="A206" t="s">
        <v>317</v>
      </c>
      <c r="B206" t="s">
        <v>104</v>
      </c>
      <c r="C206" s="17">
        <v>850</v>
      </c>
      <c r="D206" s="18">
        <v>2</v>
      </c>
      <c r="E206">
        <v>75</v>
      </c>
      <c r="F206" t="s">
        <v>141</v>
      </c>
      <c r="G206" t="s">
        <v>16</v>
      </c>
      <c r="H206" t="s">
        <v>29</v>
      </c>
      <c r="I206" t="s">
        <v>19</v>
      </c>
      <c r="J206" t="s">
        <v>9</v>
      </c>
      <c r="L206" s="6">
        <v>850</v>
      </c>
      <c r="M206" s="6">
        <v>11.333333333333334</v>
      </c>
      <c r="N206" s="6">
        <v>425</v>
      </c>
      <c r="O206" t="s">
        <v>184</v>
      </c>
      <c r="P206" t="s">
        <v>160</v>
      </c>
    </row>
    <row r="207" spans="1:16" x14ac:dyDescent="0.3">
      <c r="A207" t="s">
        <v>319</v>
      </c>
      <c r="B207" t="s">
        <v>104</v>
      </c>
      <c r="C207" s="17">
        <v>950</v>
      </c>
      <c r="D207" s="18">
        <v>3</v>
      </c>
      <c r="E207">
        <v>114</v>
      </c>
      <c r="F207" t="s">
        <v>87</v>
      </c>
      <c r="G207" t="s">
        <v>16</v>
      </c>
      <c r="H207" t="s">
        <v>29</v>
      </c>
      <c r="I207" t="s">
        <v>19</v>
      </c>
      <c r="J207" t="s">
        <v>9</v>
      </c>
      <c r="L207" s="6">
        <v>950</v>
      </c>
      <c r="M207" s="6">
        <v>8.3333333333333339</v>
      </c>
      <c r="N207" s="6">
        <v>316.66666666666669</v>
      </c>
      <c r="O207" t="s">
        <v>184</v>
      </c>
      <c r="P207" t="s">
        <v>231</v>
      </c>
    </row>
    <row r="208" spans="1:16" x14ac:dyDescent="0.3">
      <c r="A208" t="s">
        <v>320</v>
      </c>
      <c r="B208" t="s">
        <v>104</v>
      </c>
      <c r="C208" s="17">
        <v>970</v>
      </c>
      <c r="D208" s="18">
        <v>3</v>
      </c>
      <c r="E208">
        <v>120</v>
      </c>
      <c r="F208" t="s">
        <v>87</v>
      </c>
      <c r="G208" t="s">
        <v>16</v>
      </c>
      <c r="H208" t="s">
        <v>29</v>
      </c>
      <c r="I208" t="s">
        <v>19</v>
      </c>
      <c r="J208" t="s">
        <v>9</v>
      </c>
      <c r="L208" s="6">
        <v>970</v>
      </c>
      <c r="M208" s="6">
        <v>8.0833333333333339</v>
      </c>
      <c r="N208" s="6">
        <v>323.33333333333331</v>
      </c>
      <c r="O208" t="s">
        <v>184</v>
      </c>
      <c r="P208" t="s">
        <v>231</v>
      </c>
    </row>
    <row r="209" spans="1:16" x14ac:dyDescent="0.3">
      <c r="A209" t="s">
        <v>322</v>
      </c>
      <c r="B209" t="s">
        <v>104</v>
      </c>
      <c r="C209" s="17">
        <v>1300</v>
      </c>
      <c r="D209" s="18">
        <v>3</v>
      </c>
      <c r="E209">
        <v>100</v>
      </c>
      <c r="F209" t="s">
        <v>87</v>
      </c>
      <c r="G209" t="s">
        <v>16</v>
      </c>
      <c r="H209" t="s">
        <v>29</v>
      </c>
      <c r="I209" t="s">
        <v>19</v>
      </c>
      <c r="J209" t="s">
        <v>9</v>
      </c>
      <c r="L209" s="6">
        <v>1300</v>
      </c>
      <c r="M209" s="6">
        <v>13</v>
      </c>
      <c r="N209" s="6">
        <v>433.33333333333331</v>
      </c>
      <c r="O209" t="s">
        <v>184</v>
      </c>
      <c r="P209" t="s">
        <v>160</v>
      </c>
    </row>
    <row r="210" spans="1:16" x14ac:dyDescent="0.3">
      <c r="A210" t="s">
        <v>323</v>
      </c>
      <c r="B210" t="s">
        <v>104</v>
      </c>
      <c r="C210" s="17">
        <v>1300</v>
      </c>
      <c r="D210" s="18">
        <v>2</v>
      </c>
      <c r="E210">
        <v>85</v>
      </c>
      <c r="F210" t="s">
        <v>87</v>
      </c>
      <c r="G210" t="s">
        <v>16</v>
      </c>
      <c r="H210" t="s">
        <v>29</v>
      </c>
      <c r="I210" t="s">
        <v>19</v>
      </c>
      <c r="J210" t="s">
        <v>9</v>
      </c>
      <c r="L210" s="6">
        <v>1300</v>
      </c>
      <c r="M210" s="6">
        <v>15.294117647058824</v>
      </c>
      <c r="N210" s="6">
        <v>650</v>
      </c>
      <c r="O210" t="s">
        <v>184</v>
      </c>
      <c r="P210" t="s">
        <v>160</v>
      </c>
    </row>
    <row r="211" spans="1:16" x14ac:dyDescent="0.3">
      <c r="A211" t="s">
        <v>324</v>
      </c>
      <c r="B211" t="s">
        <v>104</v>
      </c>
      <c r="C211" s="17">
        <v>900</v>
      </c>
      <c r="D211" s="18">
        <v>2</v>
      </c>
      <c r="E211">
        <v>89</v>
      </c>
      <c r="F211" t="s">
        <v>87</v>
      </c>
      <c r="G211" t="s">
        <v>16</v>
      </c>
      <c r="H211" t="s">
        <v>29</v>
      </c>
      <c r="I211" t="s">
        <v>19</v>
      </c>
      <c r="J211" t="s">
        <v>9</v>
      </c>
      <c r="L211" s="6">
        <v>900</v>
      </c>
      <c r="M211" s="6">
        <v>10.112359550561798</v>
      </c>
      <c r="N211" s="6">
        <v>450</v>
      </c>
      <c r="O211" t="s">
        <v>184</v>
      </c>
      <c r="P211" t="s">
        <v>160</v>
      </c>
    </row>
    <row r="212" spans="1:16" x14ac:dyDescent="0.3">
      <c r="A212" t="s">
        <v>325</v>
      </c>
      <c r="B212" t="s">
        <v>104</v>
      </c>
      <c r="C212" s="17">
        <v>850</v>
      </c>
      <c r="D212" s="18">
        <v>3</v>
      </c>
      <c r="E212">
        <v>105</v>
      </c>
      <c r="F212" t="s">
        <v>52</v>
      </c>
      <c r="G212" t="s">
        <v>16</v>
      </c>
      <c r="H212" t="s">
        <v>29</v>
      </c>
      <c r="I212" t="s">
        <v>19</v>
      </c>
      <c r="J212" t="s">
        <v>9</v>
      </c>
      <c r="L212" s="6">
        <v>850</v>
      </c>
      <c r="M212" s="6">
        <v>8.0952380952380949</v>
      </c>
      <c r="N212" s="6">
        <v>283.33333333333331</v>
      </c>
      <c r="O212" t="s">
        <v>184</v>
      </c>
      <c r="P212" t="s">
        <v>228</v>
      </c>
    </row>
    <row r="213" spans="1:16" x14ac:dyDescent="0.3">
      <c r="A213" t="s">
        <v>326</v>
      </c>
      <c r="B213" t="s">
        <v>104</v>
      </c>
      <c r="C213" s="17">
        <v>795</v>
      </c>
      <c r="D213" s="18">
        <v>1</v>
      </c>
      <c r="E213">
        <v>61</v>
      </c>
      <c r="F213" t="s">
        <v>52</v>
      </c>
      <c r="G213" t="s">
        <v>16</v>
      </c>
      <c r="H213" t="s">
        <v>29</v>
      </c>
      <c r="I213" t="s">
        <v>19</v>
      </c>
      <c r="J213" t="s">
        <v>9</v>
      </c>
      <c r="L213" s="6">
        <v>795</v>
      </c>
      <c r="M213" s="6">
        <v>13.032786885245901</v>
      </c>
      <c r="N213" s="6">
        <v>795</v>
      </c>
      <c r="O213" t="s">
        <v>184</v>
      </c>
      <c r="P213" t="s">
        <v>231</v>
      </c>
    </row>
    <row r="214" spans="1:16" x14ac:dyDescent="0.3">
      <c r="A214" t="s">
        <v>327</v>
      </c>
      <c r="B214" t="s">
        <v>104</v>
      </c>
      <c r="C214" s="17">
        <v>900</v>
      </c>
      <c r="D214" s="18">
        <v>2</v>
      </c>
      <c r="E214">
        <v>108</v>
      </c>
      <c r="F214" t="s">
        <v>52</v>
      </c>
      <c r="G214" t="s">
        <v>16</v>
      </c>
      <c r="H214" t="s">
        <v>29</v>
      </c>
      <c r="I214" t="s">
        <v>19</v>
      </c>
      <c r="J214" t="s">
        <v>9</v>
      </c>
      <c r="L214" s="6">
        <v>900</v>
      </c>
      <c r="M214" s="6">
        <v>8.3333333333333339</v>
      </c>
      <c r="N214" s="6">
        <v>450</v>
      </c>
      <c r="O214" t="s">
        <v>184</v>
      </c>
      <c r="P214" t="s">
        <v>231</v>
      </c>
    </row>
    <row r="215" spans="1:16" x14ac:dyDescent="0.3">
      <c r="A215" t="s">
        <v>328</v>
      </c>
      <c r="B215" t="s">
        <v>104</v>
      </c>
      <c r="C215" s="17">
        <v>1090</v>
      </c>
      <c r="D215" s="18">
        <v>2</v>
      </c>
      <c r="E215">
        <v>72</v>
      </c>
      <c r="F215" t="s">
        <v>52</v>
      </c>
      <c r="G215" t="s">
        <v>16</v>
      </c>
      <c r="H215" t="s">
        <v>29</v>
      </c>
      <c r="I215" t="s">
        <v>19</v>
      </c>
      <c r="J215" t="s">
        <v>9</v>
      </c>
      <c r="L215" s="6">
        <v>1090</v>
      </c>
      <c r="M215" s="6">
        <v>15.138888888888889</v>
      </c>
      <c r="N215" s="6">
        <v>545</v>
      </c>
      <c r="O215" t="s">
        <v>184</v>
      </c>
      <c r="P215" t="s">
        <v>231</v>
      </c>
    </row>
    <row r="216" spans="1:16" x14ac:dyDescent="0.3">
      <c r="A216" t="s">
        <v>329</v>
      </c>
      <c r="B216" t="s">
        <v>104</v>
      </c>
      <c r="C216" s="17">
        <v>1100</v>
      </c>
      <c r="D216" s="18">
        <v>3</v>
      </c>
      <c r="E216">
        <v>103</v>
      </c>
      <c r="F216" t="s">
        <v>52</v>
      </c>
      <c r="G216" t="s">
        <v>16</v>
      </c>
      <c r="H216" t="s">
        <v>29</v>
      </c>
      <c r="I216" t="s">
        <v>19</v>
      </c>
      <c r="J216" t="s">
        <v>9</v>
      </c>
      <c r="L216" s="6">
        <v>1100</v>
      </c>
      <c r="M216" s="6">
        <v>10.679611650485437</v>
      </c>
      <c r="N216" s="6">
        <v>366.66666666666669</v>
      </c>
      <c r="O216" t="s">
        <v>184</v>
      </c>
      <c r="P216" t="s">
        <v>231</v>
      </c>
    </row>
    <row r="217" spans="1:16" x14ac:dyDescent="0.3">
      <c r="A217" t="s">
        <v>330</v>
      </c>
      <c r="B217" t="s">
        <v>104</v>
      </c>
      <c r="C217" s="17">
        <v>1400</v>
      </c>
      <c r="D217" s="18">
        <v>4</v>
      </c>
      <c r="E217">
        <v>155</v>
      </c>
      <c r="F217" t="s">
        <v>52</v>
      </c>
      <c r="G217" t="s">
        <v>16</v>
      </c>
      <c r="H217" t="s">
        <v>29</v>
      </c>
      <c r="I217" t="s">
        <v>19</v>
      </c>
      <c r="J217" t="s">
        <v>9</v>
      </c>
      <c r="L217" s="6">
        <v>1400</v>
      </c>
      <c r="M217" s="6">
        <v>9.0322580645161299</v>
      </c>
      <c r="N217" s="6">
        <v>350</v>
      </c>
      <c r="O217" t="s">
        <v>184</v>
      </c>
      <c r="P217" t="s">
        <v>231</v>
      </c>
    </row>
    <row r="218" spans="1:16" x14ac:dyDescent="0.3">
      <c r="A218" t="s">
        <v>331</v>
      </c>
      <c r="B218" t="s">
        <v>104</v>
      </c>
      <c r="C218" s="17">
        <v>1100</v>
      </c>
      <c r="D218" s="18">
        <v>3</v>
      </c>
      <c r="E218">
        <v>100</v>
      </c>
      <c r="F218" t="s">
        <v>52</v>
      </c>
      <c r="G218" t="s">
        <v>16</v>
      </c>
      <c r="H218" t="s">
        <v>29</v>
      </c>
      <c r="I218" t="s">
        <v>19</v>
      </c>
      <c r="J218" t="s">
        <v>9</v>
      </c>
      <c r="L218" s="6">
        <v>1100</v>
      </c>
      <c r="M218" s="6">
        <v>11</v>
      </c>
      <c r="N218" s="6">
        <v>366.66666666666669</v>
      </c>
      <c r="O218" t="s">
        <v>184</v>
      </c>
      <c r="P218" t="s">
        <v>231</v>
      </c>
    </row>
    <row r="219" spans="1:16" x14ac:dyDescent="0.3">
      <c r="A219" t="s">
        <v>332</v>
      </c>
      <c r="B219" t="s">
        <v>104</v>
      </c>
      <c r="C219" s="17">
        <v>1600</v>
      </c>
      <c r="D219" s="18">
        <v>3</v>
      </c>
      <c r="E219">
        <v>120</v>
      </c>
      <c r="F219" t="s">
        <v>52</v>
      </c>
      <c r="G219" t="s">
        <v>16</v>
      </c>
      <c r="H219" t="s">
        <v>29</v>
      </c>
      <c r="I219" t="s">
        <v>19</v>
      </c>
      <c r="J219" t="s">
        <v>9</v>
      </c>
      <c r="L219" s="6">
        <v>1600</v>
      </c>
      <c r="M219" s="6">
        <v>13.333333333333334</v>
      </c>
      <c r="N219" s="6">
        <v>533.33333333333337</v>
      </c>
      <c r="O219" t="s">
        <v>184</v>
      </c>
      <c r="P219" t="s">
        <v>231</v>
      </c>
    </row>
    <row r="220" spans="1:16" x14ac:dyDescent="0.3">
      <c r="A220" t="s">
        <v>334</v>
      </c>
      <c r="B220" t="s">
        <v>104</v>
      </c>
      <c r="C220" s="17">
        <v>1000</v>
      </c>
      <c r="D220" s="18">
        <v>3</v>
      </c>
      <c r="E220">
        <v>100</v>
      </c>
      <c r="F220" t="s">
        <v>52</v>
      </c>
      <c r="G220" t="s">
        <v>16</v>
      </c>
      <c r="H220" t="s">
        <v>29</v>
      </c>
      <c r="I220" t="s">
        <v>19</v>
      </c>
      <c r="J220" t="s">
        <v>9</v>
      </c>
      <c r="L220" s="6">
        <v>1000</v>
      </c>
      <c r="M220" s="6">
        <v>10</v>
      </c>
      <c r="N220" s="6">
        <v>333.33333333333331</v>
      </c>
      <c r="O220" t="s">
        <v>184</v>
      </c>
      <c r="P220" t="s">
        <v>160</v>
      </c>
    </row>
    <row r="221" spans="1:16" x14ac:dyDescent="0.3">
      <c r="A221" t="s">
        <v>339</v>
      </c>
      <c r="B221" t="s">
        <v>104</v>
      </c>
      <c r="C221" s="17">
        <v>1300</v>
      </c>
      <c r="D221" s="18">
        <v>2</v>
      </c>
      <c r="E221">
        <v>108</v>
      </c>
      <c r="F221" t="s">
        <v>52</v>
      </c>
      <c r="G221" t="s">
        <v>16</v>
      </c>
      <c r="H221" t="s">
        <v>29</v>
      </c>
      <c r="I221" t="s">
        <v>19</v>
      </c>
      <c r="J221" t="s">
        <v>9</v>
      </c>
      <c r="L221" s="6">
        <v>1300</v>
      </c>
      <c r="M221" s="6">
        <v>12.037037037037036</v>
      </c>
      <c r="N221" s="6">
        <v>650</v>
      </c>
      <c r="O221" t="s">
        <v>184</v>
      </c>
      <c r="P221" t="s">
        <v>160</v>
      </c>
    </row>
    <row r="222" spans="1:16" x14ac:dyDescent="0.3">
      <c r="A222" t="s">
        <v>340</v>
      </c>
      <c r="B222" t="s">
        <v>104</v>
      </c>
      <c r="C222" s="17">
        <v>1350</v>
      </c>
      <c r="D222" s="18">
        <v>3</v>
      </c>
      <c r="E222">
        <v>160</v>
      </c>
      <c r="F222" t="s">
        <v>52</v>
      </c>
      <c r="G222" t="s">
        <v>16</v>
      </c>
      <c r="H222" t="s">
        <v>29</v>
      </c>
      <c r="I222" t="s">
        <v>19</v>
      </c>
      <c r="J222" t="s">
        <v>9</v>
      </c>
      <c r="L222" s="6">
        <v>1350</v>
      </c>
      <c r="M222" s="6">
        <v>8.4375</v>
      </c>
      <c r="N222" s="6">
        <v>450</v>
      </c>
      <c r="O222" t="s">
        <v>184</v>
      </c>
      <c r="P222" t="s">
        <v>160</v>
      </c>
    </row>
    <row r="223" spans="1:16" x14ac:dyDescent="0.3">
      <c r="A223" t="s">
        <v>341</v>
      </c>
      <c r="B223" t="s">
        <v>104</v>
      </c>
      <c r="C223" s="17">
        <v>903</v>
      </c>
      <c r="D223" s="18">
        <v>2</v>
      </c>
      <c r="E223">
        <v>90</v>
      </c>
      <c r="F223" t="s">
        <v>52</v>
      </c>
      <c r="G223" t="s">
        <v>16</v>
      </c>
      <c r="H223" t="s">
        <v>29</v>
      </c>
      <c r="I223" t="s">
        <v>19</v>
      </c>
      <c r="J223" t="s">
        <v>9</v>
      </c>
      <c r="L223" s="6">
        <v>903</v>
      </c>
      <c r="M223" s="6">
        <v>10.033333333333333</v>
      </c>
      <c r="N223" s="6">
        <v>451.5</v>
      </c>
      <c r="O223" t="s">
        <v>184</v>
      </c>
      <c r="P223" t="s">
        <v>160</v>
      </c>
    </row>
    <row r="224" spans="1:16" x14ac:dyDescent="0.3">
      <c r="A224" t="s">
        <v>342</v>
      </c>
      <c r="B224" t="s">
        <v>104</v>
      </c>
      <c r="C224" s="17">
        <v>1400</v>
      </c>
      <c r="D224" s="18">
        <v>3</v>
      </c>
      <c r="E224">
        <v>129</v>
      </c>
      <c r="F224" t="s">
        <v>52</v>
      </c>
      <c r="G224" t="s">
        <v>16</v>
      </c>
      <c r="H224" t="s">
        <v>29</v>
      </c>
      <c r="I224" t="s">
        <v>19</v>
      </c>
      <c r="J224" t="s">
        <v>9</v>
      </c>
      <c r="L224" s="6">
        <v>1400</v>
      </c>
      <c r="M224" s="6">
        <v>10.852713178294573</v>
      </c>
      <c r="N224" s="6">
        <v>466.66666666666669</v>
      </c>
      <c r="O224" t="s">
        <v>184</v>
      </c>
      <c r="P224" t="s">
        <v>160</v>
      </c>
    </row>
    <row r="225" spans="1:16" x14ac:dyDescent="0.3">
      <c r="A225" t="s">
        <v>343</v>
      </c>
      <c r="B225" t="s">
        <v>104</v>
      </c>
      <c r="C225" s="17">
        <v>925</v>
      </c>
      <c r="D225" s="18">
        <v>2</v>
      </c>
      <c r="E225">
        <v>96</v>
      </c>
      <c r="F225" t="s">
        <v>37</v>
      </c>
      <c r="G225" t="s">
        <v>16</v>
      </c>
      <c r="H225" t="s">
        <v>29</v>
      </c>
      <c r="I225" t="s">
        <v>19</v>
      </c>
      <c r="J225" t="s">
        <v>9</v>
      </c>
      <c r="L225" s="6">
        <v>925</v>
      </c>
      <c r="M225" s="6">
        <v>9.6354166666666661</v>
      </c>
      <c r="N225" s="6">
        <v>462.5</v>
      </c>
      <c r="O225" t="s">
        <v>184</v>
      </c>
      <c r="P225" t="s">
        <v>228</v>
      </c>
    </row>
    <row r="226" spans="1:16" x14ac:dyDescent="0.3">
      <c r="A226" t="s">
        <v>344</v>
      </c>
      <c r="B226" t="s">
        <v>104</v>
      </c>
      <c r="C226" s="17">
        <v>975</v>
      </c>
      <c r="D226" s="18">
        <v>3</v>
      </c>
      <c r="E226">
        <v>117</v>
      </c>
      <c r="F226" t="s">
        <v>37</v>
      </c>
      <c r="G226" t="s">
        <v>16</v>
      </c>
      <c r="H226" t="s">
        <v>29</v>
      </c>
      <c r="I226" t="s">
        <v>19</v>
      </c>
      <c r="J226" t="s">
        <v>9</v>
      </c>
      <c r="L226" s="6">
        <v>975</v>
      </c>
      <c r="M226" s="6">
        <v>8.3333333333333339</v>
      </c>
      <c r="N226" s="6">
        <v>325</v>
      </c>
      <c r="O226" t="s">
        <v>184</v>
      </c>
      <c r="P226" t="s">
        <v>228</v>
      </c>
    </row>
    <row r="227" spans="1:16" x14ac:dyDescent="0.3">
      <c r="A227" t="s">
        <v>345</v>
      </c>
      <c r="B227" t="s">
        <v>104</v>
      </c>
      <c r="C227" s="17">
        <v>1175</v>
      </c>
      <c r="D227" s="18">
        <v>3</v>
      </c>
      <c r="E227">
        <v>100</v>
      </c>
      <c r="F227" t="s">
        <v>37</v>
      </c>
      <c r="G227" t="s">
        <v>16</v>
      </c>
      <c r="H227" t="s">
        <v>29</v>
      </c>
      <c r="I227" t="s">
        <v>19</v>
      </c>
      <c r="J227" t="s">
        <v>9</v>
      </c>
      <c r="L227" s="6">
        <v>1175</v>
      </c>
      <c r="M227" s="6">
        <v>11.75</v>
      </c>
      <c r="N227" s="6">
        <v>391.66666666666669</v>
      </c>
      <c r="O227" t="s">
        <v>184</v>
      </c>
      <c r="P227" t="s">
        <v>228</v>
      </c>
    </row>
    <row r="228" spans="1:16" x14ac:dyDescent="0.3">
      <c r="A228" t="s">
        <v>346</v>
      </c>
      <c r="B228" t="s">
        <v>104</v>
      </c>
      <c r="C228" s="17">
        <v>1000</v>
      </c>
      <c r="D228" s="18">
        <v>2</v>
      </c>
      <c r="E228">
        <v>80</v>
      </c>
      <c r="F228" t="s">
        <v>37</v>
      </c>
      <c r="G228" t="s">
        <v>16</v>
      </c>
      <c r="H228" t="s">
        <v>29</v>
      </c>
      <c r="I228" t="s">
        <v>19</v>
      </c>
      <c r="J228" t="s">
        <v>9</v>
      </c>
      <c r="L228" s="6">
        <v>1000</v>
      </c>
      <c r="M228" s="6">
        <v>12.5</v>
      </c>
      <c r="N228" s="6">
        <v>500</v>
      </c>
      <c r="O228" t="s">
        <v>184</v>
      </c>
      <c r="P228" t="s">
        <v>228</v>
      </c>
    </row>
    <row r="229" spans="1:16" x14ac:dyDescent="0.3">
      <c r="A229" t="s">
        <v>347</v>
      </c>
      <c r="B229" t="s">
        <v>104</v>
      </c>
      <c r="C229" s="17">
        <v>990</v>
      </c>
      <c r="D229" s="18">
        <v>3</v>
      </c>
      <c r="E229">
        <v>115</v>
      </c>
      <c r="F229" t="s">
        <v>37</v>
      </c>
      <c r="G229" t="s">
        <v>16</v>
      </c>
      <c r="H229" t="s">
        <v>29</v>
      </c>
      <c r="I229" t="s">
        <v>19</v>
      </c>
      <c r="J229" t="s">
        <v>9</v>
      </c>
      <c r="L229" s="6">
        <v>990</v>
      </c>
      <c r="M229" s="6">
        <v>8.6086956521739122</v>
      </c>
      <c r="N229" s="6">
        <v>330</v>
      </c>
      <c r="O229" t="s">
        <v>184</v>
      </c>
      <c r="P229" t="s">
        <v>231</v>
      </c>
    </row>
    <row r="230" spans="1:16" x14ac:dyDescent="0.3">
      <c r="A230" t="s">
        <v>348</v>
      </c>
      <c r="B230" t="s">
        <v>104</v>
      </c>
      <c r="C230" s="17">
        <v>980</v>
      </c>
      <c r="D230" s="18">
        <v>3</v>
      </c>
      <c r="E230">
        <v>108</v>
      </c>
      <c r="F230" t="s">
        <v>37</v>
      </c>
      <c r="G230" t="s">
        <v>16</v>
      </c>
      <c r="H230" t="s">
        <v>29</v>
      </c>
      <c r="I230" t="s">
        <v>19</v>
      </c>
      <c r="J230" t="s">
        <v>9</v>
      </c>
      <c r="L230" s="6">
        <v>980</v>
      </c>
      <c r="M230" s="6">
        <v>9.0740740740740744</v>
      </c>
      <c r="N230" s="6">
        <v>326.66666666666669</v>
      </c>
      <c r="O230" t="s">
        <v>184</v>
      </c>
      <c r="P230" t="s">
        <v>231</v>
      </c>
    </row>
    <row r="231" spans="1:16" x14ac:dyDescent="0.3">
      <c r="A231" t="s">
        <v>349</v>
      </c>
      <c r="B231" t="s">
        <v>104</v>
      </c>
      <c r="C231" s="17">
        <v>1575</v>
      </c>
      <c r="D231" s="18">
        <v>2</v>
      </c>
      <c r="E231">
        <v>88</v>
      </c>
      <c r="F231" t="s">
        <v>37</v>
      </c>
      <c r="G231" t="s">
        <v>16</v>
      </c>
      <c r="H231" t="s">
        <v>29</v>
      </c>
      <c r="I231" t="s">
        <v>19</v>
      </c>
      <c r="J231" t="s">
        <v>9</v>
      </c>
      <c r="L231" s="6">
        <v>1575</v>
      </c>
      <c r="M231" s="6">
        <v>17.897727272727273</v>
      </c>
      <c r="N231" s="6">
        <v>787.5</v>
      </c>
      <c r="O231" t="s">
        <v>184</v>
      </c>
      <c r="P231" t="s">
        <v>160</v>
      </c>
    </row>
    <row r="232" spans="1:16" x14ac:dyDescent="0.3">
      <c r="A232" t="s">
        <v>352</v>
      </c>
      <c r="B232" t="s">
        <v>104</v>
      </c>
      <c r="C232" s="17">
        <v>2200</v>
      </c>
      <c r="D232" s="18">
        <v>2</v>
      </c>
      <c r="E232">
        <v>98</v>
      </c>
      <c r="F232" t="s">
        <v>37</v>
      </c>
      <c r="G232" t="s">
        <v>16</v>
      </c>
      <c r="H232" t="s">
        <v>29</v>
      </c>
      <c r="I232" t="s">
        <v>19</v>
      </c>
      <c r="J232" t="s">
        <v>9</v>
      </c>
      <c r="L232" s="6">
        <v>2200</v>
      </c>
      <c r="M232" s="6">
        <v>22.448979591836736</v>
      </c>
      <c r="N232" s="6">
        <v>1100</v>
      </c>
      <c r="O232" t="s">
        <v>184</v>
      </c>
      <c r="P232" t="s">
        <v>160</v>
      </c>
    </row>
    <row r="233" spans="1:16" x14ac:dyDescent="0.3">
      <c r="A233" t="s">
        <v>356</v>
      </c>
      <c r="B233" t="s">
        <v>104</v>
      </c>
      <c r="C233" s="17">
        <v>1000</v>
      </c>
      <c r="D233" s="18">
        <v>2</v>
      </c>
      <c r="E233">
        <v>75</v>
      </c>
      <c r="F233" t="s">
        <v>37</v>
      </c>
      <c r="G233" t="s">
        <v>16</v>
      </c>
      <c r="H233" t="s">
        <v>29</v>
      </c>
      <c r="I233" t="s">
        <v>19</v>
      </c>
      <c r="J233" t="s">
        <v>9</v>
      </c>
      <c r="L233" s="6">
        <v>1000</v>
      </c>
      <c r="M233" s="6">
        <v>13.333333333333334</v>
      </c>
      <c r="N233" s="6">
        <v>500</v>
      </c>
      <c r="O233" t="s">
        <v>184</v>
      </c>
      <c r="P233" t="s">
        <v>160</v>
      </c>
    </row>
    <row r="234" spans="1:16" x14ac:dyDescent="0.3">
      <c r="A234" t="s">
        <v>358</v>
      </c>
      <c r="B234" t="s">
        <v>104</v>
      </c>
      <c r="C234" s="17">
        <v>825</v>
      </c>
      <c r="D234" s="18">
        <v>2</v>
      </c>
      <c r="E234">
        <v>69</v>
      </c>
      <c r="F234" t="s">
        <v>37</v>
      </c>
      <c r="G234" t="s">
        <v>16</v>
      </c>
      <c r="H234" t="s">
        <v>18</v>
      </c>
      <c r="I234" t="s">
        <v>19</v>
      </c>
      <c r="J234" t="s">
        <v>9</v>
      </c>
      <c r="L234" s="6">
        <v>825</v>
      </c>
      <c r="M234" s="6">
        <v>11.956521739130435</v>
      </c>
      <c r="N234" s="6">
        <v>412.5</v>
      </c>
      <c r="O234" t="s">
        <v>184</v>
      </c>
      <c r="P234" t="s">
        <v>160</v>
      </c>
    </row>
    <row r="235" spans="1:16" x14ac:dyDescent="0.3">
      <c r="A235" t="s">
        <v>360</v>
      </c>
      <c r="B235" t="s">
        <v>104</v>
      </c>
      <c r="C235" s="17">
        <v>900</v>
      </c>
      <c r="D235" s="18">
        <v>3</v>
      </c>
      <c r="E235">
        <v>98</v>
      </c>
      <c r="F235" t="s">
        <v>41</v>
      </c>
      <c r="G235" t="s">
        <v>16</v>
      </c>
      <c r="H235" t="s">
        <v>29</v>
      </c>
      <c r="I235" t="s">
        <v>19</v>
      </c>
      <c r="J235" t="s">
        <v>9</v>
      </c>
      <c r="L235" s="6">
        <v>900</v>
      </c>
      <c r="M235" s="6">
        <v>9.183673469387756</v>
      </c>
      <c r="N235" s="6">
        <v>300</v>
      </c>
      <c r="O235" t="s">
        <v>184</v>
      </c>
      <c r="P235" t="s">
        <v>228</v>
      </c>
    </row>
    <row r="236" spans="1:16" x14ac:dyDescent="0.3">
      <c r="A236" t="s">
        <v>362</v>
      </c>
      <c r="B236" t="s">
        <v>104</v>
      </c>
      <c r="C236" s="17">
        <v>900</v>
      </c>
      <c r="D236" s="18">
        <v>3</v>
      </c>
      <c r="E236">
        <v>104</v>
      </c>
      <c r="F236" t="s">
        <v>41</v>
      </c>
      <c r="G236" t="s">
        <v>16</v>
      </c>
      <c r="H236" t="s">
        <v>29</v>
      </c>
      <c r="I236" t="s">
        <v>19</v>
      </c>
      <c r="J236" t="s">
        <v>9</v>
      </c>
      <c r="L236" s="6">
        <v>900</v>
      </c>
      <c r="M236" s="6">
        <v>8.6538461538461533</v>
      </c>
      <c r="N236" s="6">
        <v>300</v>
      </c>
      <c r="O236" t="s">
        <v>184</v>
      </c>
      <c r="P236" t="s">
        <v>228</v>
      </c>
    </row>
    <row r="237" spans="1:16" x14ac:dyDescent="0.3">
      <c r="A237" t="s">
        <v>363</v>
      </c>
      <c r="B237" t="s">
        <v>104</v>
      </c>
      <c r="C237" s="17">
        <v>1250</v>
      </c>
      <c r="D237" s="18">
        <v>3</v>
      </c>
      <c r="E237">
        <v>84</v>
      </c>
      <c r="F237" t="s">
        <v>41</v>
      </c>
      <c r="G237" t="s">
        <v>16</v>
      </c>
      <c r="H237" t="s">
        <v>29</v>
      </c>
      <c r="I237" t="s">
        <v>19</v>
      </c>
      <c r="J237" t="s">
        <v>9</v>
      </c>
      <c r="L237" s="6">
        <v>1250</v>
      </c>
      <c r="M237" s="6">
        <v>14.880952380952381</v>
      </c>
      <c r="N237" s="6">
        <v>416.66666666666669</v>
      </c>
      <c r="O237" t="s">
        <v>184</v>
      </c>
      <c r="P237" t="s">
        <v>228</v>
      </c>
    </row>
    <row r="238" spans="1:16" x14ac:dyDescent="0.3">
      <c r="A238" t="s">
        <v>364</v>
      </c>
      <c r="B238" t="s">
        <v>104</v>
      </c>
      <c r="C238" s="17">
        <v>1050</v>
      </c>
      <c r="D238" s="18">
        <v>2</v>
      </c>
      <c r="E238">
        <v>189</v>
      </c>
      <c r="F238" t="s">
        <v>41</v>
      </c>
      <c r="G238" t="s">
        <v>16</v>
      </c>
      <c r="H238" t="s">
        <v>29</v>
      </c>
      <c r="I238" t="s">
        <v>19</v>
      </c>
      <c r="J238" t="s">
        <v>9</v>
      </c>
      <c r="L238" s="6">
        <v>1050</v>
      </c>
      <c r="M238" s="6">
        <v>5.5555555555555554</v>
      </c>
      <c r="N238" s="6">
        <v>525</v>
      </c>
      <c r="O238" t="s">
        <v>184</v>
      </c>
      <c r="P238" t="s">
        <v>228</v>
      </c>
    </row>
    <row r="239" spans="1:16" x14ac:dyDescent="0.3">
      <c r="A239" t="s">
        <v>365</v>
      </c>
      <c r="B239" t="s">
        <v>104</v>
      </c>
      <c r="C239" s="17">
        <v>900</v>
      </c>
      <c r="D239" s="18">
        <v>2</v>
      </c>
      <c r="E239">
        <v>80</v>
      </c>
      <c r="F239" t="s">
        <v>41</v>
      </c>
      <c r="G239" t="s">
        <v>16</v>
      </c>
      <c r="H239" t="s">
        <v>29</v>
      </c>
      <c r="I239" t="s">
        <v>19</v>
      </c>
      <c r="J239" t="s">
        <v>9</v>
      </c>
      <c r="L239" s="6">
        <v>900</v>
      </c>
      <c r="M239" s="6">
        <v>11.25</v>
      </c>
      <c r="N239" s="6">
        <v>450</v>
      </c>
      <c r="O239" t="s">
        <v>184</v>
      </c>
      <c r="P239" t="s">
        <v>228</v>
      </c>
    </row>
    <row r="240" spans="1:16" x14ac:dyDescent="0.3">
      <c r="A240" t="s">
        <v>366</v>
      </c>
      <c r="B240" t="s">
        <v>104</v>
      </c>
      <c r="C240" s="17">
        <v>850</v>
      </c>
      <c r="D240" s="18">
        <v>3</v>
      </c>
      <c r="E240">
        <v>110</v>
      </c>
      <c r="F240" t="s">
        <v>41</v>
      </c>
      <c r="G240" t="s">
        <v>16</v>
      </c>
      <c r="H240" t="s">
        <v>29</v>
      </c>
      <c r="I240" t="s">
        <v>19</v>
      </c>
      <c r="J240" t="s">
        <v>9</v>
      </c>
      <c r="L240" s="6">
        <v>850</v>
      </c>
      <c r="M240" s="6">
        <v>7.7272727272727275</v>
      </c>
      <c r="N240" s="6">
        <v>283.33333333333331</v>
      </c>
      <c r="O240" t="s">
        <v>184</v>
      </c>
      <c r="P240" t="s">
        <v>228</v>
      </c>
    </row>
    <row r="241" spans="1:16" x14ac:dyDescent="0.3">
      <c r="A241" t="s">
        <v>367</v>
      </c>
      <c r="B241" t="s">
        <v>104</v>
      </c>
      <c r="C241" s="17">
        <v>1000</v>
      </c>
      <c r="D241" s="18">
        <v>3</v>
      </c>
      <c r="E241">
        <v>80</v>
      </c>
      <c r="F241" t="s">
        <v>41</v>
      </c>
      <c r="G241" t="s">
        <v>16</v>
      </c>
      <c r="H241" t="s">
        <v>29</v>
      </c>
      <c r="I241" t="s">
        <v>19</v>
      </c>
      <c r="J241" t="s">
        <v>9</v>
      </c>
      <c r="L241" s="6">
        <v>1000</v>
      </c>
      <c r="M241" s="6">
        <v>12.5</v>
      </c>
      <c r="N241" s="6">
        <v>333.33333333333331</v>
      </c>
      <c r="O241" t="s">
        <v>184</v>
      </c>
      <c r="P241" t="s">
        <v>231</v>
      </c>
    </row>
    <row r="242" spans="1:16" x14ac:dyDescent="0.3">
      <c r="A242" t="s">
        <v>368</v>
      </c>
      <c r="B242" t="s">
        <v>104</v>
      </c>
      <c r="C242" s="17">
        <v>950</v>
      </c>
      <c r="D242" s="18">
        <v>3</v>
      </c>
      <c r="E242">
        <v>113</v>
      </c>
      <c r="F242" t="s">
        <v>41</v>
      </c>
      <c r="G242" t="s">
        <v>16</v>
      </c>
      <c r="H242" t="s">
        <v>29</v>
      </c>
      <c r="I242" t="s">
        <v>19</v>
      </c>
      <c r="J242" t="s">
        <v>9</v>
      </c>
      <c r="L242" s="6">
        <v>950</v>
      </c>
      <c r="M242" s="6">
        <v>8.4070796460176993</v>
      </c>
      <c r="N242" s="6">
        <v>316.66666666666669</v>
      </c>
      <c r="O242" t="s">
        <v>184</v>
      </c>
      <c r="P242" t="s">
        <v>231</v>
      </c>
    </row>
    <row r="243" spans="1:16" x14ac:dyDescent="0.3">
      <c r="A243" t="s">
        <v>369</v>
      </c>
      <c r="B243" t="s">
        <v>104</v>
      </c>
      <c r="C243" s="17">
        <v>800</v>
      </c>
      <c r="D243" s="18">
        <v>3</v>
      </c>
      <c r="E243">
        <v>95</v>
      </c>
      <c r="F243" t="s">
        <v>41</v>
      </c>
      <c r="G243" t="s">
        <v>16</v>
      </c>
      <c r="H243" t="s">
        <v>29</v>
      </c>
      <c r="I243" t="s">
        <v>19</v>
      </c>
      <c r="J243" t="s">
        <v>9</v>
      </c>
      <c r="L243" s="6">
        <v>800</v>
      </c>
      <c r="M243" s="6">
        <v>8.4210526315789469</v>
      </c>
      <c r="N243" s="6">
        <v>266.66666666666669</v>
      </c>
      <c r="O243" t="s">
        <v>184</v>
      </c>
      <c r="P243" t="s">
        <v>231</v>
      </c>
    </row>
    <row r="244" spans="1:16" x14ac:dyDescent="0.3">
      <c r="A244" t="s">
        <v>376</v>
      </c>
      <c r="B244" t="s">
        <v>104</v>
      </c>
      <c r="C244" s="17">
        <v>800</v>
      </c>
      <c r="D244" s="18">
        <v>3</v>
      </c>
      <c r="E244">
        <v>92</v>
      </c>
      <c r="F244" t="s">
        <v>41</v>
      </c>
      <c r="G244" t="s">
        <v>16</v>
      </c>
      <c r="H244" t="s">
        <v>29</v>
      </c>
      <c r="I244" t="s">
        <v>19</v>
      </c>
      <c r="J244" t="s">
        <v>9</v>
      </c>
      <c r="L244" s="6">
        <v>800</v>
      </c>
      <c r="M244" s="6">
        <v>8.695652173913043</v>
      </c>
      <c r="N244" s="6">
        <v>266.66666666666669</v>
      </c>
      <c r="O244" t="s">
        <v>184</v>
      </c>
      <c r="P244" t="s">
        <v>160</v>
      </c>
    </row>
    <row r="245" spans="1:16" x14ac:dyDescent="0.3">
      <c r="A245" t="s">
        <v>377</v>
      </c>
      <c r="B245" t="s">
        <v>104</v>
      </c>
      <c r="C245" s="17">
        <v>980</v>
      </c>
      <c r="D245" s="18">
        <v>1</v>
      </c>
      <c r="E245">
        <v>55</v>
      </c>
      <c r="F245" t="s">
        <v>41</v>
      </c>
      <c r="G245" t="s">
        <v>16</v>
      </c>
      <c r="H245" t="s">
        <v>29</v>
      </c>
      <c r="I245" t="s">
        <v>19</v>
      </c>
      <c r="J245" t="s">
        <v>9</v>
      </c>
      <c r="L245" s="6">
        <v>980</v>
      </c>
      <c r="M245" s="6">
        <v>17.818181818181817</v>
      </c>
      <c r="N245" s="6">
        <v>980</v>
      </c>
      <c r="O245" t="s">
        <v>184</v>
      </c>
      <c r="P245" t="s">
        <v>160</v>
      </c>
    </row>
    <row r="246" spans="1:16" x14ac:dyDescent="0.3">
      <c r="A246" t="s">
        <v>380</v>
      </c>
      <c r="B246" t="s">
        <v>104</v>
      </c>
      <c r="C246" s="17">
        <v>895</v>
      </c>
      <c r="D246" s="18">
        <v>2</v>
      </c>
      <c r="E246">
        <v>60</v>
      </c>
      <c r="F246" t="s">
        <v>41</v>
      </c>
      <c r="G246" t="s">
        <v>16</v>
      </c>
      <c r="H246" t="s">
        <v>29</v>
      </c>
      <c r="I246" t="s">
        <v>19</v>
      </c>
      <c r="J246" t="s">
        <v>9</v>
      </c>
      <c r="L246" s="6">
        <v>895</v>
      </c>
      <c r="M246" s="6">
        <v>14.916666666666666</v>
      </c>
      <c r="N246" s="6">
        <v>447.5</v>
      </c>
      <c r="O246" t="s">
        <v>184</v>
      </c>
      <c r="P246" t="s">
        <v>160</v>
      </c>
    </row>
    <row r="247" spans="1:16" x14ac:dyDescent="0.3">
      <c r="A247" t="s">
        <v>381</v>
      </c>
      <c r="B247" t="s">
        <v>104</v>
      </c>
      <c r="C247" s="17">
        <v>800</v>
      </c>
      <c r="D247" s="18">
        <v>1</v>
      </c>
      <c r="E247">
        <v>100</v>
      </c>
      <c r="F247" t="s">
        <v>17</v>
      </c>
      <c r="G247" t="s">
        <v>16</v>
      </c>
      <c r="H247" t="s">
        <v>29</v>
      </c>
      <c r="I247" t="s">
        <v>19</v>
      </c>
      <c r="J247" t="s">
        <v>9</v>
      </c>
      <c r="L247" s="6">
        <v>800</v>
      </c>
      <c r="M247" s="6">
        <v>8</v>
      </c>
      <c r="N247" s="6">
        <v>800</v>
      </c>
      <c r="O247" t="s">
        <v>184</v>
      </c>
      <c r="P247" t="s">
        <v>228</v>
      </c>
    </row>
    <row r="248" spans="1:16" x14ac:dyDescent="0.3">
      <c r="A248" t="s">
        <v>383</v>
      </c>
      <c r="B248" t="s">
        <v>104</v>
      </c>
      <c r="C248" s="17">
        <v>780</v>
      </c>
      <c r="D248" s="18">
        <v>3</v>
      </c>
      <c r="E248">
        <v>95</v>
      </c>
      <c r="F248" t="s">
        <v>17</v>
      </c>
      <c r="G248" t="s">
        <v>16</v>
      </c>
      <c r="H248" t="s">
        <v>18</v>
      </c>
      <c r="I248" t="s">
        <v>19</v>
      </c>
      <c r="J248" t="s">
        <v>9</v>
      </c>
      <c r="L248" s="6">
        <v>780</v>
      </c>
      <c r="M248" s="6">
        <v>8.2105263157894743</v>
      </c>
      <c r="N248" s="6">
        <v>260</v>
      </c>
      <c r="O248" t="s">
        <v>184</v>
      </c>
      <c r="P248" t="s">
        <v>228</v>
      </c>
    </row>
    <row r="249" spans="1:16" x14ac:dyDescent="0.3">
      <c r="A249" t="s">
        <v>388</v>
      </c>
      <c r="B249" t="s">
        <v>104</v>
      </c>
      <c r="C249" s="17">
        <v>1170</v>
      </c>
      <c r="D249" s="18">
        <v>3</v>
      </c>
      <c r="E249">
        <v>106</v>
      </c>
      <c r="F249" t="s">
        <v>17</v>
      </c>
      <c r="G249" t="s">
        <v>16</v>
      </c>
      <c r="H249" t="s">
        <v>29</v>
      </c>
      <c r="I249" t="s">
        <v>19</v>
      </c>
      <c r="J249" t="s">
        <v>9</v>
      </c>
      <c r="L249" s="6">
        <v>1170</v>
      </c>
      <c r="M249" s="6">
        <v>11.037735849056604</v>
      </c>
      <c r="N249" s="6">
        <v>390</v>
      </c>
      <c r="O249" t="s">
        <v>184</v>
      </c>
      <c r="P249" t="s">
        <v>228</v>
      </c>
    </row>
    <row r="250" spans="1:16" x14ac:dyDescent="0.3">
      <c r="A250" t="s">
        <v>389</v>
      </c>
      <c r="B250" t="s">
        <v>104</v>
      </c>
      <c r="C250" s="17">
        <v>930</v>
      </c>
      <c r="D250" s="18">
        <v>1</v>
      </c>
      <c r="E250">
        <v>80</v>
      </c>
      <c r="F250" t="s">
        <v>17</v>
      </c>
      <c r="G250" t="s">
        <v>16</v>
      </c>
      <c r="H250" t="s">
        <v>29</v>
      </c>
      <c r="I250" t="s">
        <v>19</v>
      </c>
      <c r="J250" t="s">
        <v>9</v>
      </c>
      <c r="L250" s="6">
        <v>930</v>
      </c>
      <c r="M250" s="6">
        <v>11.625</v>
      </c>
      <c r="N250" s="6">
        <v>930</v>
      </c>
      <c r="O250" t="s">
        <v>184</v>
      </c>
      <c r="P250" t="s">
        <v>228</v>
      </c>
    </row>
    <row r="251" spans="1:16" x14ac:dyDescent="0.3">
      <c r="A251" t="s">
        <v>390</v>
      </c>
      <c r="B251" t="s">
        <v>104</v>
      </c>
      <c r="C251" s="17">
        <v>1000</v>
      </c>
      <c r="D251" s="18">
        <v>3</v>
      </c>
      <c r="E251">
        <v>143</v>
      </c>
      <c r="F251" t="s">
        <v>17</v>
      </c>
      <c r="G251" t="s">
        <v>16</v>
      </c>
      <c r="H251" t="s">
        <v>29</v>
      </c>
      <c r="I251" t="s">
        <v>19</v>
      </c>
      <c r="J251" t="s">
        <v>9</v>
      </c>
      <c r="L251" s="6">
        <v>1000</v>
      </c>
      <c r="M251" s="6">
        <v>6.9930069930069934</v>
      </c>
      <c r="N251" s="6">
        <v>333.33333333333331</v>
      </c>
      <c r="O251" t="s">
        <v>184</v>
      </c>
      <c r="P251" t="s">
        <v>228</v>
      </c>
    </row>
    <row r="252" spans="1:16" x14ac:dyDescent="0.3">
      <c r="A252" t="s">
        <v>391</v>
      </c>
      <c r="B252" t="s">
        <v>104</v>
      </c>
      <c r="C252" s="17">
        <v>600</v>
      </c>
      <c r="D252" s="18">
        <v>3</v>
      </c>
      <c r="E252">
        <v>90</v>
      </c>
      <c r="F252" t="s">
        <v>17</v>
      </c>
      <c r="G252" t="s">
        <v>16</v>
      </c>
      <c r="H252" t="s">
        <v>18</v>
      </c>
      <c r="I252" t="s">
        <v>19</v>
      </c>
      <c r="J252" t="s">
        <v>9</v>
      </c>
      <c r="L252" s="6">
        <v>600</v>
      </c>
      <c r="M252" s="6">
        <v>6.666666666666667</v>
      </c>
      <c r="N252" s="6">
        <v>200</v>
      </c>
      <c r="O252" t="s">
        <v>184</v>
      </c>
      <c r="P252" t="s">
        <v>228</v>
      </c>
    </row>
    <row r="253" spans="1:16" x14ac:dyDescent="0.3">
      <c r="A253" t="s">
        <v>392</v>
      </c>
      <c r="B253" t="s">
        <v>104</v>
      </c>
      <c r="C253" s="17">
        <v>780</v>
      </c>
      <c r="D253" s="18">
        <v>2</v>
      </c>
      <c r="E253">
        <v>66</v>
      </c>
      <c r="F253" t="s">
        <v>17</v>
      </c>
      <c r="G253" t="s">
        <v>16</v>
      </c>
      <c r="H253" t="s">
        <v>29</v>
      </c>
      <c r="I253" t="s">
        <v>19</v>
      </c>
      <c r="J253" t="s">
        <v>9</v>
      </c>
      <c r="L253" s="6">
        <v>780</v>
      </c>
      <c r="M253" s="6">
        <v>11.818181818181818</v>
      </c>
      <c r="N253" s="6">
        <v>390</v>
      </c>
      <c r="O253" t="s">
        <v>184</v>
      </c>
      <c r="P253" t="s">
        <v>228</v>
      </c>
    </row>
    <row r="254" spans="1:16" x14ac:dyDescent="0.3">
      <c r="A254" t="s">
        <v>393</v>
      </c>
      <c r="B254" t="s">
        <v>104</v>
      </c>
      <c r="C254" s="17">
        <v>1100</v>
      </c>
      <c r="D254" s="18">
        <v>3</v>
      </c>
      <c r="E254">
        <v>107</v>
      </c>
      <c r="F254" t="s">
        <v>17</v>
      </c>
      <c r="G254" t="s">
        <v>16</v>
      </c>
      <c r="H254" t="s">
        <v>29</v>
      </c>
      <c r="I254" t="s">
        <v>19</v>
      </c>
      <c r="J254" t="s">
        <v>9</v>
      </c>
      <c r="L254" s="6">
        <v>1100</v>
      </c>
      <c r="M254" s="6">
        <v>10.280373831775702</v>
      </c>
      <c r="N254" s="6">
        <v>366.66666666666669</v>
      </c>
      <c r="O254" t="s">
        <v>184</v>
      </c>
      <c r="P254" t="s">
        <v>228</v>
      </c>
    </row>
    <row r="255" spans="1:16" x14ac:dyDescent="0.3">
      <c r="A255" t="s">
        <v>394</v>
      </c>
      <c r="B255" t="s">
        <v>104</v>
      </c>
      <c r="C255" s="17">
        <v>1100</v>
      </c>
      <c r="D255" s="18">
        <v>3</v>
      </c>
      <c r="E255">
        <v>90</v>
      </c>
      <c r="F255" t="s">
        <v>17</v>
      </c>
      <c r="G255" t="s">
        <v>16</v>
      </c>
      <c r="H255" t="s">
        <v>29</v>
      </c>
      <c r="I255" t="s">
        <v>19</v>
      </c>
      <c r="J255" t="s">
        <v>9</v>
      </c>
      <c r="L255" s="6">
        <v>1100</v>
      </c>
      <c r="M255" s="6">
        <v>12.222222222222221</v>
      </c>
      <c r="N255" s="6">
        <v>366.66666666666669</v>
      </c>
      <c r="O255" t="s">
        <v>184</v>
      </c>
      <c r="P255" t="s">
        <v>228</v>
      </c>
    </row>
    <row r="256" spans="1:16" x14ac:dyDescent="0.3">
      <c r="A256" t="s">
        <v>395</v>
      </c>
      <c r="B256" t="s">
        <v>104</v>
      </c>
      <c r="C256" s="17">
        <v>600</v>
      </c>
      <c r="D256" s="18">
        <v>3</v>
      </c>
      <c r="E256">
        <v>80</v>
      </c>
      <c r="F256" t="s">
        <v>17</v>
      </c>
      <c r="G256" t="s">
        <v>16</v>
      </c>
      <c r="H256" t="s">
        <v>18</v>
      </c>
      <c r="I256" t="s">
        <v>19</v>
      </c>
      <c r="J256" t="s">
        <v>9</v>
      </c>
      <c r="L256" s="6">
        <v>600</v>
      </c>
      <c r="M256" s="6">
        <v>7.5</v>
      </c>
      <c r="N256" s="6">
        <v>200</v>
      </c>
      <c r="O256" t="s">
        <v>184</v>
      </c>
      <c r="P256" t="s">
        <v>228</v>
      </c>
    </row>
    <row r="257" spans="1:16" x14ac:dyDescent="0.3">
      <c r="A257" t="s">
        <v>398</v>
      </c>
      <c r="B257" t="s">
        <v>104</v>
      </c>
      <c r="C257" s="17">
        <v>950</v>
      </c>
      <c r="D257" s="18">
        <v>3</v>
      </c>
      <c r="E257">
        <v>95</v>
      </c>
      <c r="F257" t="s">
        <v>17</v>
      </c>
      <c r="G257" t="s">
        <v>16</v>
      </c>
      <c r="H257" t="s">
        <v>29</v>
      </c>
      <c r="I257" t="s">
        <v>19</v>
      </c>
      <c r="J257" t="s">
        <v>9</v>
      </c>
      <c r="L257" s="6">
        <v>950</v>
      </c>
      <c r="M257" s="6">
        <v>10</v>
      </c>
      <c r="N257" s="6">
        <v>316.66666666666669</v>
      </c>
      <c r="O257" t="s">
        <v>184</v>
      </c>
      <c r="P257" t="s">
        <v>228</v>
      </c>
    </row>
    <row r="258" spans="1:16" x14ac:dyDescent="0.3">
      <c r="A258" t="s">
        <v>399</v>
      </c>
      <c r="B258" t="s">
        <v>104</v>
      </c>
      <c r="C258" s="17">
        <v>1100</v>
      </c>
      <c r="D258" s="18">
        <v>3</v>
      </c>
      <c r="E258">
        <v>112</v>
      </c>
      <c r="F258" t="s">
        <v>17</v>
      </c>
      <c r="G258" t="s">
        <v>16</v>
      </c>
      <c r="H258" t="s">
        <v>29</v>
      </c>
      <c r="I258" t="s">
        <v>19</v>
      </c>
      <c r="J258" t="s">
        <v>9</v>
      </c>
      <c r="L258" s="6">
        <v>1100</v>
      </c>
      <c r="M258" s="6">
        <v>9.8214285714285712</v>
      </c>
      <c r="N258" s="6">
        <v>366.66666666666669</v>
      </c>
      <c r="O258" t="s">
        <v>184</v>
      </c>
      <c r="P258" t="s">
        <v>228</v>
      </c>
    </row>
    <row r="259" spans="1:16" x14ac:dyDescent="0.3">
      <c r="A259" t="s">
        <v>400</v>
      </c>
      <c r="B259" t="s">
        <v>104</v>
      </c>
      <c r="C259" s="17">
        <v>1200</v>
      </c>
      <c r="D259" s="18">
        <v>3</v>
      </c>
      <c r="E259">
        <v>98</v>
      </c>
      <c r="F259" t="s">
        <v>17</v>
      </c>
      <c r="G259" t="s">
        <v>16</v>
      </c>
      <c r="H259" t="s">
        <v>29</v>
      </c>
      <c r="I259" t="s">
        <v>19</v>
      </c>
      <c r="J259" t="s">
        <v>9</v>
      </c>
      <c r="L259" s="6">
        <v>1200</v>
      </c>
      <c r="M259" s="6">
        <v>12.244897959183673</v>
      </c>
      <c r="N259" s="6">
        <v>400</v>
      </c>
      <c r="O259" t="s">
        <v>184</v>
      </c>
      <c r="P259" t="s">
        <v>228</v>
      </c>
    </row>
    <row r="260" spans="1:16" x14ac:dyDescent="0.3">
      <c r="A260" t="s">
        <v>401</v>
      </c>
      <c r="B260" t="s">
        <v>104</v>
      </c>
      <c r="C260" s="17">
        <v>800</v>
      </c>
      <c r="D260" s="18">
        <v>2</v>
      </c>
      <c r="E260">
        <v>75</v>
      </c>
      <c r="F260" t="s">
        <v>17</v>
      </c>
      <c r="G260" t="s">
        <v>16</v>
      </c>
      <c r="H260" t="s">
        <v>29</v>
      </c>
      <c r="I260" t="s">
        <v>19</v>
      </c>
      <c r="J260" t="s">
        <v>9</v>
      </c>
      <c r="L260" s="6">
        <v>800</v>
      </c>
      <c r="M260" s="6">
        <v>10.666666666666666</v>
      </c>
      <c r="N260" s="6">
        <v>400</v>
      </c>
      <c r="O260" t="s">
        <v>184</v>
      </c>
      <c r="P260" t="s">
        <v>228</v>
      </c>
    </row>
    <row r="261" spans="1:16" x14ac:dyDescent="0.3">
      <c r="A261" t="s">
        <v>403</v>
      </c>
      <c r="B261" t="s">
        <v>104</v>
      </c>
      <c r="C261" s="17">
        <v>915</v>
      </c>
      <c r="D261" s="18">
        <v>3</v>
      </c>
      <c r="E261">
        <v>116</v>
      </c>
      <c r="F261" t="s">
        <v>17</v>
      </c>
      <c r="G261" t="s">
        <v>16</v>
      </c>
      <c r="H261" t="s">
        <v>29</v>
      </c>
      <c r="I261" t="s">
        <v>19</v>
      </c>
      <c r="J261" t="s">
        <v>9</v>
      </c>
      <c r="L261" s="6">
        <v>915</v>
      </c>
      <c r="M261" s="6">
        <v>7.8879310344827589</v>
      </c>
      <c r="N261" s="6">
        <v>305</v>
      </c>
      <c r="O261" t="s">
        <v>184</v>
      </c>
      <c r="P261" t="s">
        <v>231</v>
      </c>
    </row>
    <row r="262" spans="1:16" x14ac:dyDescent="0.3">
      <c r="A262" t="s">
        <v>404</v>
      </c>
      <c r="B262" t="s">
        <v>104</v>
      </c>
      <c r="C262" s="17">
        <v>840</v>
      </c>
      <c r="D262" s="18">
        <v>2</v>
      </c>
      <c r="E262">
        <v>84</v>
      </c>
      <c r="F262" t="s">
        <v>17</v>
      </c>
      <c r="G262" t="s">
        <v>16</v>
      </c>
      <c r="H262" t="s">
        <v>29</v>
      </c>
      <c r="I262" t="s">
        <v>19</v>
      </c>
      <c r="J262" t="s">
        <v>9</v>
      </c>
      <c r="L262" s="6">
        <v>840</v>
      </c>
      <c r="M262" s="6">
        <v>10</v>
      </c>
      <c r="N262" s="6">
        <v>420</v>
      </c>
      <c r="O262" t="s">
        <v>184</v>
      </c>
      <c r="P262" t="s">
        <v>231</v>
      </c>
    </row>
    <row r="263" spans="1:16" x14ac:dyDescent="0.3">
      <c r="A263" t="s">
        <v>405</v>
      </c>
      <c r="B263" t="s">
        <v>104</v>
      </c>
      <c r="C263" s="17">
        <v>960</v>
      </c>
      <c r="D263" s="18">
        <v>3</v>
      </c>
      <c r="E263">
        <v>115</v>
      </c>
      <c r="F263" t="s">
        <v>17</v>
      </c>
      <c r="G263" t="s">
        <v>16</v>
      </c>
      <c r="H263" t="s">
        <v>29</v>
      </c>
      <c r="I263" t="s">
        <v>19</v>
      </c>
      <c r="J263" t="s">
        <v>9</v>
      </c>
      <c r="L263" s="6">
        <v>960</v>
      </c>
      <c r="M263" s="6">
        <v>8.3478260869565215</v>
      </c>
      <c r="N263" s="6">
        <v>320</v>
      </c>
      <c r="O263" t="s">
        <v>184</v>
      </c>
      <c r="P263" t="s">
        <v>231</v>
      </c>
    </row>
    <row r="264" spans="1:16" x14ac:dyDescent="0.3">
      <c r="A264" t="s">
        <v>406</v>
      </c>
      <c r="B264" t="s">
        <v>104</v>
      </c>
      <c r="C264" s="17">
        <v>725</v>
      </c>
      <c r="D264" s="18">
        <v>2</v>
      </c>
      <c r="E264">
        <v>65</v>
      </c>
      <c r="F264" t="s">
        <v>17</v>
      </c>
      <c r="G264" t="s">
        <v>16</v>
      </c>
      <c r="H264" t="s">
        <v>29</v>
      </c>
      <c r="I264" t="s">
        <v>19</v>
      </c>
      <c r="J264" t="s">
        <v>9</v>
      </c>
      <c r="L264" s="6">
        <v>725</v>
      </c>
      <c r="M264" s="6">
        <v>11.153846153846153</v>
      </c>
      <c r="N264" s="6">
        <v>362.5</v>
      </c>
      <c r="O264" t="s">
        <v>184</v>
      </c>
      <c r="P264" t="s">
        <v>231</v>
      </c>
    </row>
    <row r="265" spans="1:16" x14ac:dyDescent="0.3">
      <c r="A265" t="s">
        <v>407</v>
      </c>
      <c r="B265" t="s">
        <v>104</v>
      </c>
      <c r="C265" s="17">
        <v>1000</v>
      </c>
      <c r="D265" s="18">
        <v>3</v>
      </c>
      <c r="E265">
        <v>80</v>
      </c>
      <c r="F265" t="s">
        <v>17</v>
      </c>
      <c r="G265" t="s">
        <v>16</v>
      </c>
      <c r="H265" t="s">
        <v>29</v>
      </c>
      <c r="I265" t="s">
        <v>19</v>
      </c>
      <c r="J265" t="s">
        <v>9</v>
      </c>
      <c r="L265" s="6">
        <v>1000</v>
      </c>
      <c r="M265" s="6">
        <v>12.5</v>
      </c>
      <c r="N265" s="6">
        <v>333.33333333333331</v>
      </c>
      <c r="O265" t="s">
        <v>184</v>
      </c>
      <c r="P265" t="s">
        <v>231</v>
      </c>
    </row>
    <row r="266" spans="1:16" x14ac:dyDescent="0.3">
      <c r="A266" t="s">
        <v>408</v>
      </c>
      <c r="B266" t="s">
        <v>104</v>
      </c>
      <c r="C266" s="17">
        <v>1000</v>
      </c>
      <c r="D266" s="18">
        <v>3</v>
      </c>
      <c r="E266">
        <v>128</v>
      </c>
      <c r="F266" t="s">
        <v>17</v>
      </c>
      <c r="G266" t="s">
        <v>16</v>
      </c>
      <c r="H266" t="s">
        <v>29</v>
      </c>
      <c r="I266" t="s">
        <v>19</v>
      </c>
      <c r="J266" t="s">
        <v>9</v>
      </c>
      <c r="L266" s="6">
        <v>1000</v>
      </c>
      <c r="M266" s="6">
        <v>7.8125</v>
      </c>
      <c r="N266" s="6">
        <v>333.33333333333331</v>
      </c>
      <c r="O266" t="s">
        <v>184</v>
      </c>
      <c r="P266" t="s">
        <v>231</v>
      </c>
    </row>
    <row r="267" spans="1:16" x14ac:dyDescent="0.3">
      <c r="A267" t="s">
        <v>409</v>
      </c>
      <c r="B267" t="s">
        <v>104</v>
      </c>
      <c r="C267" s="17">
        <v>1000</v>
      </c>
      <c r="D267" s="18">
        <v>2</v>
      </c>
      <c r="E267">
        <v>118</v>
      </c>
      <c r="F267" t="s">
        <v>17</v>
      </c>
      <c r="G267" t="s">
        <v>16</v>
      </c>
      <c r="H267" t="s">
        <v>29</v>
      </c>
      <c r="I267" t="s">
        <v>19</v>
      </c>
      <c r="J267" t="s">
        <v>9</v>
      </c>
      <c r="L267" s="6">
        <v>1000</v>
      </c>
      <c r="M267" s="6">
        <v>8.4745762711864412</v>
      </c>
      <c r="N267" s="6">
        <v>500</v>
      </c>
      <c r="O267" t="s">
        <v>184</v>
      </c>
      <c r="P267" t="s">
        <v>231</v>
      </c>
    </row>
    <row r="268" spans="1:16" x14ac:dyDescent="0.3">
      <c r="A268" t="s">
        <v>417</v>
      </c>
      <c r="B268" t="s">
        <v>104</v>
      </c>
      <c r="C268" s="17">
        <v>2750</v>
      </c>
      <c r="D268" s="18">
        <v>4</v>
      </c>
      <c r="E268">
        <v>180</v>
      </c>
      <c r="F268" t="s">
        <v>17</v>
      </c>
      <c r="G268" t="s">
        <v>16</v>
      </c>
      <c r="H268" t="s">
        <v>29</v>
      </c>
      <c r="I268" t="s">
        <v>19</v>
      </c>
      <c r="J268" t="s">
        <v>9</v>
      </c>
      <c r="L268" s="6">
        <v>2750</v>
      </c>
      <c r="M268" s="6">
        <v>15.277777777777779</v>
      </c>
      <c r="N268" s="6">
        <v>687.5</v>
      </c>
      <c r="O268" t="s">
        <v>184</v>
      </c>
      <c r="P268" t="s">
        <v>160</v>
      </c>
    </row>
    <row r="269" spans="1:16" x14ac:dyDescent="0.3">
      <c r="A269" t="s">
        <v>425</v>
      </c>
      <c r="B269" t="s">
        <v>104</v>
      </c>
      <c r="C269" s="17">
        <v>1000</v>
      </c>
      <c r="D269" s="18">
        <v>3</v>
      </c>
      <c r="E269">
        <v>90</v>
      </c>
      <c r="F269" t="s">
        <v>17</v>
      </c>
      <c r="G269" t="s">
        <v>16</v>
      </c>
      <c r="H269" t="s">
        <v>29</v>
      </c>
      <c r="I269" t="s">
        <v>19</v>
      </c>
      <c r="J269" t="s">
        <v>9</v>
      </c>
      <c r="L269" s="6">
        <v>1000</v>
      </c>
      <c r="M269" s="6">
        <v>11.111111111111111</v>
      </c>
      <c r="N269" s="6">
        <v>333.33333333333331</v>
      </c>
      <c r="O269" t="s">
        <v>184</v>
      </c>
      <c r="P269" t="s">
        <v>160</v>
      </c>
    </row>
    <row r="270" spans="1:16" x14ac:dyDescent="0.3">
      <c r="A270" t="s">
        <v>426</v>
      </c>
      <c r="B270" t="s">
        <v>104</v>
      </c>
      <c r="C270" s="17">
        <v>1025</v>
      </c>
      <c r="D270" s="18">
        <v>3</v>
      </c>
      <c r="E270">
        <v>100</v>
      </c>
      <c r="F270" t="s">
        <v>17</v>
      </c>
      <c r="G270" t="s">
        <v>16</v>
      </c>
      <c r="H270" t="s">
        <v>29</v>
      </c>
      <c r="I270" t="s">
        <v>19</v>
      </c>
      <c r="J270" t="s">
        <v>9</v>
      </c>
      <c r="L270" s="6">
        <v>1025</v>
      </c>
      <c r="M270" s="6">
        <v>10.25</v>
      </c>
      <c r="N270" s="6">
        <v>341.66666666666669</v>
      </c>
      <c r="O270" t="s">
        <v>184</v>
      </c>
      <c r="P270" t="s">
        <v>160</v>
      </c>
    </row>
    <row r="271" spans="1:16" x14ac:dyDescent="0.3">
      <c r="A271" t="s">
        <v>428</v>
      </c>
      <c r="B271" t="s">
        <v>104</v>
      </c>
      <c r="C271" s="17">
        <v>1110</v>
      </c>
      <c r="D271" s="18">
        <v>3</v>
      </c>
      <c r="E271">
        <v>139</v>
      </c>
      <c r="F271" t="s">
        <v>17</v>
      </c>
      <c r="G271" t="s">
        <v>16</v>
      </c>
      <c r="H271" t="s">
        <v>29</v>
      </c>
      <c r="I271" t="s">
        <v>19</v>
      </c>
      <c r="J271" t="s">
        <v>9</v>
      </c>
      <c r="L271" s="6">
        <v>1110</v>
      </c>
      <c r="M271" s="6">
        <v>7.985611510791367</v>
      </c>
      <c r="N271" s="6">
        <v>370</v>
      </c>
      <c r="O271" t="s">
        <v>184</v>
      </c>
      <c r="P271" t="s">
        <v>160</v>
      </c>
    </row>
    <row r="272" spans="1:16" x14ac:dyDescent="0.3">
      <c r="A272" t="s">
        <v>433</v>
      </c>
      <c r="B272" t="s">
        <v>104</v>
      </c>
      <c r="C272" s="17">
        <v>695</v>
      </c>
      <c r="D272" s="18">
        <v>1</v>
      </c>
      <c r="E272">
        <v>115</v>
      </c>
      <c r="F272" t="s">
        <v>35</v>
      </c>
      <c r="G272" t="s">
        <v>16</v>
      </c>
      <c r="H272" t="s">
        <v>29</v>
      </c>
      <c r="I272" t="s">
        <v>19</v>
      </c>
      <c r="J272" t="s">
        <v>9</v>
      </c>
      <c r="L272" s="6">
        <v>695</v>
      </c>
      <c r="M272" s="6">
        <v>6.0434782608695654</v>
      </c>
      <c r="N272" s="6">
        <v>695</v>
      </c>
      <c r="O272" t="s">
        <v>184</v>
      </c>
      <c r="P272" t="s">
        <v>228</v>
      </c>
    </row>
    <row r="273" spans="1:16" x14ac:dyDescent="0.3">
      <c r="A273" t="s">
        <v>434</v>
      </c>
      <c r="B273" t="s">
        <v>104</v>
      </c>
      <c r="C273" s="17">
        <v>840</v>
      </c>
      <c r="D273" s="18">
        <v>1</v>
      </c>
      <c r="E273">
        <v>56</v>
      </c>
      <c r="F273" t="s">
        <v>35</v>
      </c>
      <c r="G273" t="s">
        <v>16</v>
      </c>
      <c r="H273" t="s">
        <v>29</v>
      </c>
      <c r="I273" t="s">
        <v>19</v>
      </c>
      <c r="J273" t="s">
        <v>9</v>
      </c>
      <c r="L273" s="6">
        <v>840</v>
      </c>
      <c r="M273" s="6">
        <v>15</v>
      </c>
      <c r="N273" s="6">
        <v>840</v>
      </c>
      <c r="O273" t="s">
        <v>184</v>
      </c>
      <c r="P273" t="s">
        <v>228</v>
      </c>
    </row>
    <row r="274" spans="1:16" x14ac:dyDescent="0.3">
      <c r="A274" t="s">
        <v>435</v>
      </c>
      <c r="B274" t="s">
        <v>104</v>
      </c>
      <c r="C274" s="17">
        <v>1300</v>
      </c>
      <c r="D274" s="18">
        <v>3</v>
      </c>
      <c r="E274">
        <v>114</v>
      </c>
      <c r="F274" t="s">
        <v>35</v>
      </c>
      <c r="G274" t="s">
        <v>16</v>
      </c>
      <c r="H274" t="s">
        <v>29</v>
      </c>
      <c r="I274" t="s">
        <v>19</v>
      </c>
      <c r="J274" t="s">
        <v>9</v>
      </c>
      <c r="L274" s="6">
        <v>1300</v>
      </c>
      <c r="M274" s="6">
        <v>11.403508771929825</v>
      </c>
      <c r="N274" s="6">
        <v>433.33333333333331</v>
      </c>
      <c r="O274" t="s">
        <v>184</v>
      </c>
      <c r="P274" t="s">
        <v>228</v>
      </c>
    </row>
    <row r="275" spans="1:16" x14ac:dyDescent="0.3">
      <c r="A275" t="s">
        <v>437</v>
      </c>
      <c r="B275" t="s">
        <v>104</v>
      </c>
      <c r="C275" s="17">
        <v>1100</v>
      </c>
      <c r="D275" s="18">
        <v>3</v>
      </c>
      <c r="E275">
        <v>116</v>
      </c>
      <c r="F275" t="s">
        <v>35</v>
      </c>
      <c r="G275" t="s">
        <v>16</v>
      </c>
      <c r="H275" t="s">
        <v>29</v>
      </c>
      <c r="I275" t="s">
        <v>19</v>
      </c>
      <c r="J275" t="s">
        <v>9</v>
      </c>
      <c r="L275" s="6">
        <v>1100</v>
      </c>
      <c r="M275" s="6">
        <v>9.4827586206896548</v>
      </c>
      <c r="N275" s="6">
        <v>366.66666666666669</v>
      </c>
      <c r="O275" t="s">
        <v>184</v>
      </c>
      <c r="P275" t="s">
        <v>228</v>
      </c>
    </row>
    <row r="276" spans="1:16" x14ac:dyDescent="0.3">
      <c r="A276" t="s">
        <v>439</v>
      </c>
      <c r="B276" t="s">
        <v>104</v>
      </c>
      <c r="C276" s="17">
        <v>1300</v>
      </c>
      <c r="D276" s="18">
        <v>4</v>
      </c>
      <c r="E276">
        <v>133</v>
      </c>
      <c r="F276" t="s">
        <v>35</v>
      </c>
      <c r="G276" t="s">
        <v>16</v>
      </c>
      <c r="H276" t="s">
        <v>29</v>
      </c>
      <c r="I276" t="s">
        <v>19</v>
      </c>
      <c r="J276" t="s">
        <v>9</v>
      </c>
      <c r="L276" s="6">
        <v>1300</v>
      </c>
      <c r="M276" s="6">
        <v>9.7744360902255636</v>
      </c>
      <c r="N276" s="6">
        <v>325</v>
      </c>
      <c r="O276" t="s">
        <v>184</v>
      </c>
      <c r="P276" t="s">
        <v>228</v>
      </c>
    </row>
    <row r="277" spans="1:16" x14ac:dyDescent="0.3">
      <c r="A277" t="s">
        <v>440</v>
      </c>
      <c r="B277" t="s">
        <v>104</v>
      </c>
      <c r="C277" s="17">
        <v>700</v>
      </c>
      <c r="D277" s="18">
        <v>1</v>
      </c>
      <c r="E277">
        <v>50</v>
      </c>
      <c r="F277" t="s">
        <v>35</v>
      </c>
      <c r="G277" t="s">
        <v>16</v>
      </c>
      <c r="H277" t="s">
        <v>29</v>
      </c>
      <c r="I277" t="s">
        <v>19</v>
      </c>
      <c r="J277" t="s">
        <v>9</v>
      </c>
      <c r="L277" s="6">
        <v>700</v>
      </c>
      <c r="M277" s="6">
        <v>14</v>
      </c>
      <c r="N277" s="6">
        <v>700</v>
      </c>
      <c r="O277" t="s">
        <v>184</v>
      </c>
      <c r="P277" t="s">
        <v>228</v>
      </c>
    </row>
    <row r="278" spans="1:16" x14ac:dyDescent="0.3">
      <c r="A278" t="s">
        <v>441</v>
      </c>
      <c r="B278" t="s">
        <v>104</v>
      </c>
      <c r="C278" s="17">
        <v>1200</v>
      </c>
      <c r="D278" s="18">
        <v>4</v>
      </c>
      <c r="E278">
        <v>110</v>
      </c>
      <c r="F278" t="s">
        <v>35</v>
      </c>
      <c r="G278" t="s">
        <v>16</v>
      </c>
      <c r="H278" t="s">
        <v>29</v>
      </c>
      <c r="I278" t="s">
        <v>19</v>
      </c>
      <c r="J278" t="s">
        <v>9</v>
      </c>
      <c r="L278" s="6">
        <v>1200</v>
      </c>
      <c r="M278" s="6">
        <v>10.909090909090908</v>
      </c>
      <c r="N278" s="6">
        <v>300</v>
      </c>
      <c r="O278" t="s">
        <v>184</v>
      </c>
      <c r="P278" t="s">
        <v>228</v>
      </c>
    </row>
    <row r="279" spans="1:16" x14ac:dyDescent="0.3">
      <c r="A279" t="s">
        <v>445</v>
      </c>
      <c r="B279" t="s">
        <v>104</v>
      </c>
      <c r="C279" s="17">
        <v>1200</v>
      </c>
      <c r="D279" s="18">
        <v>4</v>
      </c>
      <c r="E279">
        <v>182</v>
      </c>
      <c r="F279" t="s">
        <v>35</v>
      </c>
      <c r="G279" t="s">
        <v>16</v>
      </c>
      <c r="H279" t="s">
        <v>18</v>
      </c>
      <c r="I279" t="s">
        <v>19</v>
      </c>
      <c r="J279" t="s">
        <v>9</v>
      </c>
      <c r="L279" s="6">
        <v>1200</v>
      </c>
      <c r="M279" s="6">
        <v>6.5934065934065931</v>
      </c>
      <c r="N279" s="6">
        <v>300</v>
      </c>
      <c r="O279" t="s">
        <v>184</v>
      </c>
      <c r="P279" t="s">
        <v>228</v>
      </c>
    </row>
    <row r="280" spans="1:16" x14ac:dyDescent="0.3">
      <c r="A280" t="s">
        <v>446</v>
      </c>
      <c r="B280" t="s">
        <v>104</v>
      </c>
      <c r="C280" s="17">
        <v>955</v>
      </c>
      <c r="D280" s="18">
        <v>3</v>
      </c>
      <c r="E280">
        <v>115</v>
      </c>
      <c r="F280" t="s">
        <v>35</v>
      </c>
      <c r="G280" t="s">
        <v>16</v>
      </c>
      <c r="H280" t="s">
        <v>29</v>
      </c>
      <c r="I280" t="s">
        <v>19</v>
      </c>
      <c r="J280" t="s">
        <v>9</v>
      </c>
      <c r="L280" s="6">
        <v>955</v>
      </c>
      <c r="M280" s="6">
        <v>8.304347826086957</v>
      </c>
      <c r="N280" s="6">
        <v>318.33333333333331</v>
      </c>
      <c r="O280" t="s">
        <v>184</v>
      </c>
      <c r="P280" t="s">
        <v>231</v>
      </c>
    </row>
    <row r="281" spans="1:16" x14ac:dyDescent="0.3">
      <c r="A281" t="s">
        <v>447</v>
      </c>
      <c r="B281" t="s">
        <v>104</v>
      </c>
      <c r="C281" s="17">
        <v>1200</v>
      </c>
      <c r="D281" s="18">
        <v>3</v>
      </c>
      <c r="E281">
        <v>110</v>
      </c>
      <c r="F281" t="s">
        <v>35</v>
      </c>
      <c r="G281" t="s">
        <v>16</v>
      </c>
      <c r="H281" t="s">
        <v>29</v>
      </c>
      <c r="I281" t="s">
        <v>19</v>
      </c>
      <c r="J281" t="s">
        <v>9</v>
      </c>
      <c r="L281" s="6">
        <v>1200</v>
      </c>
      <c r="M281" s="6">
        <v>10.909090909090908</v>
      </c>
      <c r="N281" s="6">
        <v>400</v>
      </c>
      <c r="O281" t="s">
        <v>184</v>
      </c>
      <c r="P281" t="s">
        <v>231</v>
      </c>
    </row>
    <row r="282" spans="1:16" x14ac:dyDescent="0.3">
      <c r="A282" t="s">
        <v>448</v>
      </c>
      <c r="B282" t="s">
        <v>104</v>
      </c>
      <c r="C282" s="17">
        <v>925</v>
      </c>
      <c r="D282" s="18">
        <v>3</v>
      </c>
      <c r="E282">
        <v>83</v>
      </c>
      <c r="F282" t="s">
        <v>35</v>
      </c>
      <c r="G282" t="s">
        <v>16</v>
      </c>
      <c r="H282" t="s">
        <v>29</v>
      </c>
      <c r="I282" t="s">
        <v>19</v>
      </c>
      <c r="J282" t="s">
        <v>9</v>
      </c>
      <c r="L282" s="6">
        <v>925</v>
      </c>
      <c r="M282" s="6">
        <v>11.144578313253012</v>
      </c>
      <c r="N282" s="6">
        <v>308.33333333333331</v>
      </c>
      <c r="O282" t="s">
        <v>184</v>
      </c>
      <c r="P282" t="s">
        <v>231</v>
      </c>
    </row>
    <row r="283" spans="1:16" x14ac:dyDescent="0.3">
      <c r="A283" t="s">
        <v>450</v>
      </c>
      <c r="B283" t="s">
        <v>104</v>
      </c>
      <c r="C283" s="17">
        <v>940</v>
      </c>
      <c r="D283" s="18">
        <v>3</v>
      </c>
      <c r="E283">
        <v>113</v>
      </c>
      <c r="F283" t="s">
        <v>35</v>
      </c>
      <c r="G283" t="s">
        <v>16</v>
      </c>
      <c r="H283" t="s">
        <v>29</v>
      </c>
      <c r="I283" t="s">
        <v>19</v>
      </c>
      <c r="J283" t="s">
        <v>9</v>
      </c>
      <c r="L283" s="6">
        <v>940</v>
      </c>
      <c r="M283" s="6">
        <v>8.3185840707964598</v>
      </c>
      <c r="N283" s="6">
        <v>313.33333333333331</v>
      </c>
      <c r="O283" t="s">
        <v>184</v>
      </c>
      <c r="P283" t="s">
        <v>231</v>
      </c>
    </row>
    <row r="284" spans="1:16" x14ac:dyDescent="0.3">
      <c r="A284" t="s">
        <v>451</v>
      </c>
      <c r="B284" t="s">
        <v>104</v>
      </c>
      <c r="C284" s="17">
        <v>970</v>
      </c>
      <c r="D284" s="18">
        <v>3</v>
      </c>
      <c r="E284">
        <v>138</v>
      </c>
      <c r="F284" t="s">
        <v>35</v>
      </c>
      <c r="G284" t="s">
        <v>16</v>
      </c>
      <c r="H284" t="s">
        <v>29</v>
      </c>
      <c r="I284" t="s">
        <v>19</v>
      </c>
      <c r="J284" t="s">
        <v>9</v>
      </c>
      <c r="L284" s="6">
        <v>970</v>
      </c>
      <c r="M284" s="6">
        <v>7.0289855072463769</v>
      </c>
      <c r="N284" s="6">
        <v>323.33333333333331</v>
      </c>
      <c r="O284" t="s">
        <v>184</v>
      </c>
      <c r="P284" t="s">
        <v>231</v>
      </c>
    </row>
    <row r="285" spans="1:16" x14ac:dyDescent="0.3">
      <c r="A285" t="s">
        <v>452</v>
      </c>
      <c r="B285" t="s">
        <v>104</v>
      </c>
      <c r="C285" s="17">
        <v>1200</v>
      </c>
      <c r="D285" s="18">
        <v>3</v>
      </c>
      <c r="E285">
        <v>115</v>
      </c>
      <c r="F285" t="s">
        <v>35</v>
      </c>
      <c r="G285" t="s">
        <v>16</v>
      </c>
      <c r="H285" t="s">
        <v>29</v>
      </c>
      <c r="I285" t="s">
        <v>19</v>
      </c>
      <c r="J285" t="s">
        <v>9</v>
      </c>
      <c r="L285" s="6">
        <v>1200</v>
      </c>
      <c r="M285" s="6">
        <v>10.434782608695652</v>
      </c>
      <c r="N285" s="6">
        <v>400</v>
      </c>
      <c r="O285" t="s">
        <v>184</v>
      </c>
      <c r="P285" t="s">
        <v>231</v>
      </c>
    </row>
    <row r="286" spans="1:16" x14ac:dyDescent="0.3">
      <c r="A286" t="s">
        <v>453</v>
      </c>
      <c r="B286" t="s">
        <v>104</v>
      </c>
      <c r="C286" s="17">
        <v>1500</v>
      </c>
      <c r="D286" s="18">
        <v>3</v>
      </c>
      <c r="E286">
        <v>126</v>
      </c>
      <c r="F286" t="s">
        <v>35</v>
      </c>
      <c r="G286" t="s">
        <v>16</v>
      </c>
      <c r="H286" t="s">
        <v>29</v>
      </c>
      <c r="I286" t="s">
        <v>19</v>
      </c>
      <c r="J286" t="s">
        <v>9</v>
      </c>
      <c r="L286" s="6">
        <v>1500</v>
      </c>
      <c r="M286" s="6">
        <v>11.904761904761905</v>
      </c>
      <c r="N286" s="6">
        <v>500</v>
      </c>
      <c r="O286" t="s">
        <v>184</v>
      </c>
      <c r="P286" t="s">
        <v>160</v>
      </c>
    </row>
    <row r="287" spans="1:16" x14ac:dyDescent="0.3">
      <c r="A287" t="s">
        <v>456</v>
      </c>
      <c r="B287" t="s">
        <v>104</v>
      </c>
      <c r="C287" s="17">
        <v>990</v>
      </c>
      <c r="D287" s="18">
        <v>3</v>
      </c>
      <c r="E287">
        <v>83</v>
      </c>
      <c r="F287" t="s">
        <v>35</v>
      </c>
      <c r="G287" t="s">
        <v>16</v>
      </c>
      <c r="H287" t="s">
        <v>18</v>
      </c>
      <c r="I287" t="s">
        <v>19</v>
      </c>
      <c r="J287" t="s">
        <v>9</v>
      </c>
      <c r="L287" s="6">
        <v>990</v>
      </c>
      <c r="M287" s="6">
        <v>11.927710843373495</v>
      </c>
      <c r="N287" s="6">
        <v>330</v>
      </c>
      <c r="O287" t="s">
        <v>184</v>
      </c>
      <c r="P287" t="s">
        <v>160</v>
      </c>
    </row>
    <row r="288" spans="1:16" x14ac:dyDescent="0.3">
      <c r="A288" t="s">
        <v>458</v>
      </c>
      <c r="B288" t="s">
        <v>104</v>
      </c>
      <c r="C288" s="17">
        <v>940</v>
      </c>
      <c r="D288" s="18">
        <v>3</v>
      </c>
      <c r="E288">
        <v>97</v>
      </c>
      <c r="F288" t="s">
        <v>35</v>
      </c>
      <c r="G288" t="s">
        <v>16</v>
      </c>
      <c r="H288" t="s">
        <v>29</v>
      </c>
      <c r="I288" t="s">
        <v>19</v>
      </c>
      <c r="J288" t="s">
        <v>9</v>
      </c>
      <c r="L288" s="6">
        <v>940</v>
      </c>
      <c r="M288" s="6">
        <v>9.6907216494845354</v>
      </c>
      <c r="N288" s="6">
        <v>313.33333333333331</v>
      </c>
      <c r="O288" t="s">
        <v>184</v>
      </c>
      <c r="P288" t="s">
        <v>160</v>
      </c>
    </row>
    <row r="289" spans="1:16" x14ac:dyDescent="0.3">
      <c r="A289" t="s">
        <v>459</v>
      </c>
      <c r="B289" t="s">
        <v>104</v>
      </c>
      <c r="C289" s="17">
        <v>695</v>
      </c>
      <c r="D289" s="18">
        <v>1</v>
      </c>
      <c r="E289">
        <v>53</v>
      </c>
      <c r="F289" t="s">
        <v>35</v>
      </c>
      <c r="G289" t="s">
        <v>16</v>
      </c>
      <c r="H289" t="s">
        <v>29</v>
      </c>
      <c r="I289" t="s">
        <v>19</v>
      </c>
      <c r="J289" t="s">
        <v>9</v>
      </c>
      <c r="L289" s="6">
        <v>695</v>
      </c>
      <c r="M289" s="6">
        <v>13.113207547169811</v>
      </c>
      <c r="N289" s="6">
        <v>695</v>
      </c>
      <c r="O289" t="s">
        <v>184</v>
      </c>
      <c r="P289" t="s">
        <v>160</v>
      </c>
    </row>
    <row r="290" spans="1:16" x14ac:dyDescent="0.3">
      <c r="A290" t="s">
        <v>460</v>
      </c>
      <c r="B290" t="s">
        <v>104</v>
      </c>
      <c r="C290" s="17">
        <v>815</v>
      </c>
      <c r="D290" s="18">
        <v>2</v>
      </c>
      <c r="E290">
        <v>84</v>
      </c>
      <c r="F290" t="s">
        <v>35</v>
      </c>
      <c r="G290" t="s">
        <v>16</v>
      </c>
      <c r="H290" t="s">
        <v>29</v>
      </c>
      <c r="I290" t="s">
        <v>19</v>
      </c>
      <c r="J290" t="s">
        <v>9</v>
      </c>
      <c r="L290" s="6">
        <v>815</v>
      </c>
      <c r="M290" s="6">
        <v>9.7023809523809526</v>
      </c>
      <c r="N290" s="6">
        <v>407.5</v>
      </c>
      <c r="O290" t="s">
        <v>184</v>
      </c>
      <c r="P290" t="s">
        <v>160</v>
      </c>
    </row>
    <row r="291" spans="1:16" x14ac:dyDescent="0.3">
      <c r="A291" t="s">
        <v>463</v>
      </c>
      <c r="B291" t="s">
        <v>104</v>
      </c>
      <c r="C291" s="17">
        <v>850</v>
      </c>
      <c r="D291" s="18">
        <v>2</v>
      </c>
      <c r="E291">
        <v>80</v>
      </c>
      <c r="F291" t="s">
        <v>35</v>
      </c>
      <c r="G291" t="s">
        <v>16</v>
      </c>
      <c r="H291" t="s">
        <v>29</v>
      </c>
      <c r="I291" t="s">
        <v>19</v>
      </c>
      <c r="J291" t="s">
        <v>9</v>
      </c>
      <c r="L291" s="6">
        <v>850</v>
      </c>
      <c r="M291" s="6">
        <v>10.625</v>
      </c>
      <c r="N291" s="6">
        <v>425</v>
      </c>
      <c r="O291" t="s">
        <v>184</v>
      </c>
      <c r="P291" t="s">
        <v>160</v>
      </c>
    </row>
    <row r="292" spans="1:16" x14ac:dyDescent="0.3">
      <c r="A292" t="s">
        <v>464</v>
      </c>
      <c r="B292" t="s">
        <v>104</v>
      </c>
      <c r="C292" s="17">
        <v>830</v>
      </c>
      <c r="D292" s="18">
        <v>2</v>
      </c>
      <c r="E292">
        <v>70</v>
      </c>
      <c r="F292" t="s">
        <v>35</v>
      </c>
      <c r="G292" t="s">
        <v>16</v>
      </c>
      <c r="H292" t="s">
        <v>29</v>
      </c>
      <c r="I292" t="s">
        <v>19</v>
      </c>
      <c r="J292" t="s">
        <v>9</v>
      </c>
      <c r="L292" s="6">
        <v>830</v>
      </c>
      <c r="M292" s="6">
        <v>11.857142857142858</v>
      </c>
      <c r="N292" s="6">
        <v>415</v>
      </c>
      <c r="O292" t="s">
        <v>184</v>
      </c>
      <c r="P292" t="s">
        <v>160</v>
      </c>
    </row>
    <row r="293" spans="1:16" x14ac:dyDescent="0.3">
      <c r="A293" t="s">
        <v>468</v>
      </c>
      <c r="B293" t="s">
        <v>104</v>
      </c>
      <c r="C293" s="17">
        <v>975</v>
      </c>
      <c r="D293" s="18">
        <v>2</v>
      </c>
      <c r="E293">
        <v>80</v>
      </c>
      <c r="F293" t="s">
        <v>35</v>
      </c>
      <c r="G293" t="s">
        <v>16</v>
      </c>
      <c r="H293" t="s">
        <v>29</v>
      </c>
      <c r="I293" t="s">
        <v>19</v>
      </c>
      <c r="J293" t="s">
        <v>9</v>
      </c>
      <c r="L293" s="6">
        <v>975</v>
      </c>
      <c r="M293" s="6">
        <v>12.1875</v>
      </c>
      <c r="N293" s="6">
        <v>487.5</v>
      </c>
      <c r="O293" t="s">
        <v>184</v>
      </c>
      <c r="P293" t="s">
        <v>160</v>
      </c>
    </row>
    <row r="294" spans="1:16" x14ac:dyDescent="0.3">
      <c r="A294" t="s">
        <v>479</v>
      </c>
      <c r="B294" t="s">
        <v>104</v>
      </c>
      <c r="C294" s="17">
        <v>690</v>
      </c>
      <c r="D294" s="18">
        <v>2</v>
      </c>
      <c r="E294">
        <v>95</v>
      </c>
      <c r="F294" t="s">
        <v>56</v>
      </c>
      <c r="G294" t="s">
        <v>16</v>
      </c>
      <c r="H294" t="s">
        <v>29</v>
      </c>
      <c r="I294" t="s">
        <v>30</v>
      </c>
      <c r="J294" t="s">
        <v>9</v>
      </c>
      <c r="L294" s="6">
        <v>690</v>
      </c>
      <c r="M294" s="6">
        <v>7.2631578947368425</v>
      </c>
      <c r="N294" s="6">
        <v>345</v>
      </c>
      <c r="O294" t="s">
        <v>184</v>
      </c>
      <c r="P294" t="s">
        <v>228</v>
      </c>
    </row>
    <row r="295" spans="1:16" x14ac:dyDescent="0.3">
      <c r="A295" t="s">
        <v>480</v>
      </c>
      <c r="B295" t="s">
        <v>104</v>
      </c>
      <c r="C295" s="17">
        <v>675</v>
      </c>
      <c r="D295" s="18">
        <v>1</v>
      </c>
      <c r="E295">
        <v>50</v>
      </c>
      <c r="F295" t="s">
        <v>56</v>
      </c>
      <c r="G295" t="s">
        <v>16</v>
      </c>
      <c r="H295" t="s">
        <v>29</v>
      </c>
      <c r="I295" t="s">
        <v>30</v>
      </c>
      <c r="J295" t="s">
        <v>9</v>
      </c>
      <c r="L295" s="6">
        <v>675</v>
      </c>
      <c r="M295" s="6">
        <v>13.5</v>
      </c>
      <c r="N295" s="6">
        <v>675</v>
      </c>
      <c r="O295" t="s">
        <v>184</v>
      </c>
      <c r="P295" t="s">
        <v>231</v>
      </c>
    </row>
    <row r="296" spans="1:16" x14ac:dyDescent="0.3">
      <c r="A296" t="s">
        <v>484</v>
      </c>
      <c r="B296" t="s">
        <v>104</v>
      </c>
      <c r="C296" s="17">
        <v>1300</v>
      </c>
      <c r="D296" s="18">
        <v>3</v>
      </c>
      <c r="E296">
        <v>89</v>
      </c>
      <c r="F296" t="s">
        <v>41</v>
      </c>
      <c r="G296" t="s">
        <v>16</v>
      </c>
      <c r="H296" t="s">
        <v>29</v>
      </c>
      <c r="I296" t="s">
        <v>30</v>
      </c>
      <c r="J296" t="s">
        <v>9</v>
      </c>
      <c r="L296" s="6">
        <v>1300</v>
      </c>
      <c r="M296" s="6">
        <v>14.606741573033707</v>
      </c>
      <c r="N296" s="6">
        <v>433.33333333333331</v>
      </c>
      <c r="O296" t="s">
        <v>184</v>
      </c>
      <c r="P296" t="s">
        <v>228</v>
      </c>
    </row>
    <row r="297" spans="1:16" x14ac:dyDescent="0.3">
      <c r="A297" t="s">
        <v>485</v>
      </c>
      <c r="B297" t="s">
        <v>104</v>
      </c>
      <c r="C297" s="17">
        <v>950</v>
      </c>
      <c r="D297" s="18">
        <v>3</v>
      </c>
      <c r="E297">
        <v>100</v>
      </c>
      <c r="F297" t="s">
        <v>41</v>
      </c>
      <c r="G297" t="s">
        <v>16</v>
      </c>
      <c r="H297" t="s">
        <v>29</v>
      </c>
      <c r="I297" t="s">
        <v>30</v>
      </c>
      <c r="J297" t="s">
        <v>9</v>
      </c>
      <c r="L297" s="6">
        <v>950</v>
      </c>
      <c r="M297" s="6">
        <v>9.5</v>
      </c>
      <c r="N297" s="6">
        <v>316.66666666666669</v>
      </c>
      <c r="O297" t="s">
        <v>184</v>
      </c>
      <c r="P297" t="s">
        <v>228</v>
      </c>
    </row>
    <row r="298" spans="1:16" x14ac:dyDescent="0.3">
      <c r="A298" t="s">
        <v>486</v>
      </c>
      <c r="B298" t="s">
        <v>104</v>
      </c>
      <c r="C298" s="17">
        <v>690</v>
      </c>
      <c r="D298" s="18">
        <v>1</v>
      </c>
      <c r="E298">
        <v>54</v>
      </c>
      <c r="F298" t="s">
        <v>41</v>
      </c>
      <c r="G298" t="s">
        <v>16</v>
      </c>
      <c r="H298" t="s">
        <v>29</v>
      </c>
      <c r="I298" t="s">
        <v>30</v>
      </c>
      <c r="J298" t="s">
        <v>9</v>
      </c>
      <c r="L298" s="6">
        <v>690</v>
      </c>
      <c r="M298" s="6">
        <v>12.777777777777779</v>
      </c>
      <c r="N298" s="6">
        <v>690</v>
      </c>
      <c r="O298" t="s">
        <v>184</v>
      </c>
      <c r="P298" t="s">
        <v>228</v>
      </c>
    </row>
    <row r="299" spans="1:16" x14ac:dyDescent="0.3">
      <c r="A299" t="s">
        <v>491</v>
      </c>
      <c r="B299" t="s">
        <v>104</v>
      </c>
      <c r="C299" s="17">
        <v>1850</v>
      </c>
      <c r="D299" s="18">
        <v>2</v>
      </c>
      <c r="E299">
        <v>125</v>
      </c>
      <c r="F299" t="s">
        <v>17</v>
      </c>
      <c r="G299" t="s">
        <v>16</v>
      </c>
      <c r="H299" t="s">
        <v>29</v>
      </c>
      <c r="I299" t="s">
        <v>30</v>
      </c>
      <c r="J299" t="s">
        <v>9</v>
      </c>
      <c r="L299" s="6">
        <v>1850</v>
      </c>
      <c r="M299" s="6">
        <v>14.8</v>
      </c>
      <c r="N299" s="6">
        <v>925</v>
      </c>
      <c r="O299" t="s">
        <v>184</v>
      </c>
      <c r="P299" t="s">
        <v>160</v>
      </c>
    </row>
    <row r="300" spans="1:16" x14ac:dyDescent="0.3">
      <c r="A300" t="s">
        <v>494</v>
      </c>
      <c r="B300" t="s">
        <v>104</v>
      </c>
      <c r="C300" s="17">
        <v>1000</v>
      </c>
      <c r="D300" s="18">
        <v>3</v>
      </c>
      <c r="E300">
        <v>103</v>
      </c>
      <c r="F300" t="s">
        <v>35</v>
      </c>
      <c r="G300" t="s">
        <v>16</v>
      </c>
      <c r="H300" t="s">
        <v>29</v>
      </c>
      <c r="I300" t="s">
        <v>30</v>
      </c>
      <c r="J300" t="s">
        <v>9</v>
      </c>
      <c r="L300" s="6">
        <v>1000</v>
      </c>
      <c r="M300" s="6">
        <v>9.7087378640776691</v>
      </c>
      <c r="N300" s="6">
        <v>333.33333333333331</v>
      </c>
      <c r="O300" t="s">
        <v>184</v>
      </c>
      <c r="P300" t="s">
        <v>231</v>
      </c>
    </row>
    <row r="301" spans="1:16" x14ac:dyDescent="0.3">
      <c r="A301" t="s">
        <v>495</v>
      </c>
      <c r="B301" t="s">
        <v>104</v>
      </c>
      <c r="C301" s="17">
        <v>985</v>
      </c>
      <c r="D301" s="18">
        <v>2</v>
      </c>
      <c r="E301">
        <v>97</v>
      </c>
      <c r="F301" t="s">
        <v>35</v>
      </c>
      <c r="G301" t="s">
        <v>16</v>
      </c>
      <c r="H301" t="s">
        <v>29</v>
      </c>
      <c r="I301" t="s">
        <v>30</v>
      </c>
      <c r="J301" t="s">
        <v>9</v>
      </c>
      <c r="L301" s="6">
        <v>985</v>
      </c>
      <c r="M301" s="6">
        <v>10.154639175257731</v>
      </c>
      <c r="N301" s="6">
        <v>492.5</v>
      </c>
      <c r="O301" t="s">
        <v>184</v>
      </c>
      <c r="P301" t="s">
        <v>231</v>
      </c>
    </row>
    <row r="302" spans="1:16" x14ac:dyDescent="0.3">
      <c r="A302" t="s">
        <v>496</v>
      </c>
      <c r="B302" t="s">
        <v>104</v>
      </c>
      <c r="C302" s="17">
        <v>1700</v>
      </c>
      <c r="D302" s="18">
        <v>3</v>
      </c>
      <c r="E302">
        <v>150</v>
      </c>
      <c r="F302" t="s">
        <v>35</v>
      </c>
      <c r="G302" t="s">
        <v>16</v>
      </c>
      <c r="H302" t="s">
        <v>29</v>
      </c>
      <c r="I302" t="s">
        <v>30</v>
      </c>
      <c r="J302" t="s">
        <v>9</v>
      </c>
      <c r="L302" s="6">
        <v>1700</v>
      </c>
      <c r="M302" s="6">
        <v>11.333333333333334</v>
      </c>
      <c r="N302" s="6">
        <v>566.66666666666663</v>
      </c>
      <c r="O302" t="s">
        <v>184</v>
      </c>
      <c r="P302" t="s">
        <v>160</v>
      </c>
    </row>
    <row r="303" spans="1:16" x14ac:dyDescent="0.3">
      <c r="A303" t="s">
        <v>1038</v>
      </c>
      <c r="B303" t="s">
        <v>103</v>
      </c>
      <c r="C303" s="17">
        <v>2650</v>
      </c>
      <c r="D303" s="18">
        <v>2</v>
      </c>
      <c r="E303" s="18">
        <v>108</v>
      </c>
      <c r="F303" t="s">
        <v>505</v>
      </c>
      <c r="G303" t="s">
        <v>16</v>
      </c>
      <c r="H303" t="s">
        <v>29</v>
      </c>
      <c r="I303" t="s">
        <v>19</v>
      </c>
      <c r="J303" t="s">
        <v>9</v>
      </c>
      <c r="L303" s="17">
        <v>2650</v>
      </c>
      <c r="M303" s="17">
        <v>24.537037037037038</v>
      </c>
      <c r="N303" s="17">
        <v>1325</v>
      </c>
      <c r="O303" s="1" t="s">
        <v>172</v>
      </c>
      <c r="P303" s="1" t="s">
        <v>160</v>
      </c>
    </row>
    <row r="304" spans="1:16" x14ac:dyDescent="0.3">
      <c r="A304" t="s">
        <v>1039</v>
      </c>
      <c r="B304" t="s">
        <v>103</v>
      </c>
      <c r="C304" s="17">
        <v>2000</v>
      </c>
      <c r="D304" s="18">
        <v>1</v>
      </c>
      <c r="E304" s="18">
        <v>76</v>
      </c>
      <c r="F304" t="s">
        <v>35</v>
      </c>
      <c r="G304" t="s">
        <v>16</v>
      </c>
      <c r="H304" t="s">
        <v>18</v>
      </c>
      <c r="I304" t="s">
        <v>19</v>
      </c>
      <c r="J304" t="s">
        <v>9</v>
      </c>
      <c r="L304" s="17">
        <v>2000</v>
      </c>
      <c r="M304" s="17">
        <v>26.315789473684209</v>
      </c>
      <c r="N304" s="17">
        <v>2000</v>
      </c>
      <c r="O304" s="1" t="s">
        <v>172</v>
      </c>
      <c r="P304" s="1" t="s">
        <v>501</v>
      </c>
    </row>
    <row r="305" spans="1:16" x14ac:dyDescent="0.3">
      <c r="A305" t="s">
        <v>1040</v>
      </c>
      <c r="B305" t="s">
        <v>103</v>
      </c>
      <c r="C305" s="17">
        <v>1300</v>
      </c>
      <c r="D305" s="18">
        <v>1</v>
      </c>
      <c r="E305" s="18">
        <v>60</v>
      </c>
      <c r="F305" t="s">
        <v>35</v>
      </c>
      <c r="G305" t="s">
        <v>16</v>
      </c>
      <c r="H305" t="s">
        <v>29</v>
      </c>
      <c r="I305" t="s">
        <v>19</v>
      </c>
      <c r="J305" t="s">
        <v>9</v>
      </c>
      <c r="L305" s="17">
        <v>1300</v>
      </c>
      <c r="M305" s="17">
        <v>21.666666666666668</v>
      </c>
      <c r="N305" s="17">
        <v>1300</v>
      </c>
      <c r="O305" s="1" t="s">
        <v>172</v>
      </c>
      <c r="P305" s="1" t="s">
        <v>160</v>
      </c>
    </row>
    <row r="306" spans="1:16" x14ac:dyDescent="0.3">
      <c r="A306" t="s">
        <v>1041</v>
      </c>
      <c r="B306" t="s">
        <v>103</v>
      </c>
      <c r="C306" s="17">
        <v>1900</v>
      </c>
      <c r="D306" s="18">
        <v>2</v>
      </c>
      <c r="E306" s="18">
        <v>110</v>
      </c>
      <c r="F306" t="s">
        <v>35</v>
      </c>
      <c r="G306" t="s">
        <v>16</v>
      </c>
      <c r="H306" t="s">
        <v>29</v>
      </c>
      <c r="I306" t="s">
        <v>19</v>
      </c>
      <c r="J306" t="s">
        <v>9</v>
      </c>
      <c r="L306" s="17">
        <v>1900</v>
      </c>
      <c r="M306" s="17">
        <v>17.272727272727273</v>
      </c>
      <c r="N306" s="17">
        <v>950</v>
      </c>
      <c r="O306" s="1" t="s">
        <v>172</v>
      </c>
      <c r="P306" s="1" t="s">
        <v>160</v>
      </c>
    </row>
    <row r="307" spans="1:16" x14ac:dyDescent="0.3">
      <c r="A307" t="s">
        <v>1042</v>
      </c>
      <c r="B307" t="s">
        <v>103</v>
      </c>
      <c r="C307" s="17">
        <v>1300</v>
      </c>
      <c r="D307" s="18">
        <v>2</v>
      </c>
      <c r="E307" s="18">
        <v>70</v>
      </c>
      <c r="F307" t="s">
        <v>35</v>
      </c>
      <c r="G307" t="s">
        <v>16</v>
      </c>
      <c r="H307" t="s">
        <v>29</v>
      </c>
      <c r="I307" t="s">
        <v>19</v>
      </c>
      <c r="J307" t="s">
        <v>9</v>
      </c>
      <c r="L307" s="17">
        <v>1300</v>
      </c>
      <c r="M307" s="17">
        <v>18.571428571428573</v>
      </c>
      <c r="N307" s="17">
        <v>650</v>
      </c>
      <c r="O307" s="1" t="s">
        <v>172</v>
      </c>
      <c r="P307" s="1" t="s">
        <v>501</v>
      </c>
    </row>
    <row r="308" spans="1:16" x14ac:dyDescent="0.3">
      <c r="A308" t="s">
        <v>1043</v>
      </c>
      <c r="B308" t="s">
        <v>103</v>
      </c>
      <c r="C308" s="17">
        <v>1250</v>
      </c>
      <c r="D308" s="18">
        <v>1</v>
      </c>
      <c r="E308" s="18">
        <v>52</v>
      </c>
      <c r="F308" t="s">
        <v>35</v>
      </c>
      <c r="G308" t="s">
        <v>16</v>
      </c>
      <c r="H308" t="s">
        <v>29</v>
      </c>
      <c r="I308" t="s">
        <v>19</v>
      </c>
      <c r="J308" t="s">
        <v>9</v>
      </c>
      <c r="L308" s="17">
        <v>1250</v>
      </c>
      <c r="M308" s="17">
        <v>24.03846153846154</v>
      </c>
      <c r="N308" s="17">
        <v>1250</v>
      </c>
      <c r="O308" s="1" t="s">
        <v>172</v>
      </c>
      <c r="P308" s="1" t="s">
        <v>501</v>
      </c>
    </row>
    <row r="309" spans="1:16" x14ac:dyDescent="0.3">
      <c r="A309" t="s">
        <v>1044</v>
      </c>
      <c r="B309" t="s">
        <v>103</v>
      </c>
      <c r="C309" s="17">
        <v>1800</v>
      </c>
      <c r="D309" s="18">
        <v>2</v>
      </c>
      <c r="E309" s="18">
        <v>100</v>
      </c>
      <c r="F309" t="s">
        <v>35</v>
      </c>
      <c r="G309" t="s">
        <v>16</v>
      </c>
      <c r="H309" t="s">
        <v>29</v>
      </c>
      <c r="I309" t="s">
        <v>19</v>
      </c>
      <c r="J309" t="s">
        <v>9</v>
      </c>
      <c r="L309" s="17">
        <v>1800</v>
      </c>
      <c r="M309" s="17">
        <v>18</v>
      </c>
      <c r="N309" s="17">
        <v>900</v>
      </c>
      <c r="O309" s="1" t="s">
        <v>172</v>
      </c>
      <c r="P309" s="1" t="s">
        <v>160</v>
      </c>
    </row>
    <row r="310" spans="1:16" x14ac:dyDescent="0.3">
      <c r="A310" t="s">
        <v>1045</v>
      </c>
      <c r="B310" t="s">
        <v>103</v>
      </c>
      <c r="C310" s="17">
        <v>1200</v>
      </c>
      <c r="D310" s="18">
        <v>3</v>
      </c>
      <c r="E310" s="18">
        <v>90</v>
      </c>
      <c r="F310" t="s">
        <v>35</v>
      </c>
      <c r="G310" t="s">
        <v>16</v>
      </c>
      <c r="H310" t="s">
        <v>29</v>
      </c>
      <c r="I310" t="s">
        <v>19</v>
      </c>
      <c r="J310" t="s">
        <v>9</v>
      </c>
      <c r="L310" s="17">
        <v>1200</v>
      </c>
      <c r="M310" s="17">
        <v>13.333333333333334</v>
      </c>
      <c r="N310" s="17">
        <v>400</v>
      </c>
      <c r="O310" s="1" t="s">
        <v>172</v>
      </c>
      <c r="P310" s="1" t="s">
        <v>506</v>
      </c>
    </row>
    <row r="311" spans="1:16" x14ac:dyDescent="0.3">
      <c r="A311" t="s">
        <v>1046</v>
      </c>
      <c r="B311" t="s">
        <v>103</v>
      </c>
      <c r="C311" s="17">
        <v>1500</v>
      </c>
      <c r="D311" s="18">
        <v>3</v>
      </c>
      <c r="E311" s="18">
        <v>102</v>
      </c>
      <c r="F311" t="s">
        <v>35</v>
      </c>
      <c r="G311" t="s">
        <v>16</v>
      </c>
      <c r="H311" t="s">
        <v>29</v>
      </c>
      <c r="I311" t="s">
        <v>19</v>
      </c>
      <c r="J311" t="s">
        <v>9</v>
      </c>
      <c r="L311" s="17">
        <v>1500</v>
      </c>
      <c r="M311" s="17">
        <v>14.705882352941176</v>
      </c>
      <c r="N311" s="17">
        <v>500</v>
      </c>
      <c r="O311" s="1" t="s">
        <v>172</v>
      </c>
      <c r="P311" s="1" t="s">
        <v>506</v>
      </c>
    </row>
    <row r="312" spans="1:16" x14ac:dyDescent="0.3">
      <c r="A312" t="s">
        <v>1047</v>
      </c>
      <c r="B312" t="s">
        <v>103</v>
      </c>
      <c r="C312" s="17">
        <v>750</v>
      </c>
      <c r="D312" s="18">
        <v>1</v>
      </c>
      <c r="E312" s="18">
        <v>50</v>
      </c>
      <c r="F312" t="s">
        <v>35</v>
      </c>
      <c r="G312" t="s">
        <v>16</v>
      </c>
      <c r="H312" t="s">
        <v>18</v>
      </c>
      <c r="I312" t="s">
        <v>19</v>
      </c>
      <c r="J312" t="s">
        <v>9</v>
      </c>
      <c r="L312" s="17">
        <v>750</v>
      </c>
      <c r="M312" s="17">
        <v>15</v>
      </c>
      <c r="N312" s="17">
        <v>750</v>
      </c>
      <c r="O312" s="1" t="s">
        <v>172</v>
      </c>
      <c r="P312" s="1" t="s">
        <v>506</v>
      </c>
    </row>
    <row r="313" spans="1:16" x14ac:dyDescent="0.3">
      <c r="A313" t="s">
        <v>1048</v>
      </c>
      <c r="B313" t="s">
        <v>103</v>
      </c>
      <c r="C313" s="17">
        <v>1200</v>
      </c>
      <c r="D313" s="18">
        <v>1</v>
      </c>
      <c r="E313" s="18">
        <v>70</v>
      </c>
      <c r="F313" t="s">
        <v>35</v>
      </c>
      <c r="G313" t="s">
        <v>16</v>
      </c>
      <c r="H313" t="s">
        <v>29</v>
      </c>
      <c r="I313" t="s">
        <v>19</v>
      </c>
      <c r="J313" t="s">
        <v>9</v>
      </c>
      <c r="L313" s="17">
        <v>1200</v>
      </c>
      <c r="M313" s="17">
        <v>17.142857142857142</v>
      </c>
      <c r="N313" s="17">
        <v>1200</v>
      </c>
      <c r="O313" s="1" t="s">
        <v>172</v>
      </c>
      <c r="P313" s="1" t="s">
        <v>160</v>
      </c>
    </row>
    <row r="314" spans="1:16" x14ac:dyDescent="0.3">
      <c r="A314" t="s">
        <v>1049</v>
      </c>
      <c r="B314" t="s">
        <v>103</v>
      </c>
      <c r="C314" s="17">
        <v>1200</v>
      </c>
      <c r="D314" s="18">
        <v>1</v>
      </c>
      <c r="E314" s="18">
        <v>70</v>
      </c>
      <c r="F314" t="s">
        <v>35</v>
      </c>
      <c r="G314" t="s">
        <v>16</v>
      </c>
      <c r="H314" t="s">
        <v>29</v>
      </c>
      <c r="I314" t="s">
        <v>19</v>
      </c>
      <c r="J314" t="s">
        <v>9</v>
      </c>
      <c r="L314" s="17">
        <v>1200</v>
      </c>
      <c r="M314" s="17">
        <v>17.142857142857142</v>
      </c>
      <c r="N314" s="17">
        <v>1200</v>
      </c>
      <c r="O314" s="1" t="s">
        <v>172</v>
      </c>
      <c r="P314" s="1" t="s">
        <v>160</v>
      </c>
    </row>
    <row r="315" spans="1:16" x14ac:dyDescent="0.3">
      <c r="A315" t="s">
        <v>1050</v>
      </c>
      <c r="B315" t="s">
        <v>103</v>
      </c>
      <c r="C315" s="17">
        <v>2700</v>
      </c>
      <c r="D315" s="18">
        <v>2</v>
      </c>
      <c r="E315" s="18">
        <v>130</v>
      </c>
      <c r="F315" t="s">
        <v>35</v>
      </c>
      <c r="G315" t="s">
        <v>16</v>
      </c>
      <c r="H315" t="s">
        <v>18</v>
      </c>
      <c r="I315" t="s">
        <v>19</v>
      </c>
      <c r="J315" t="s">
        <v>9</v>
      </c>
      <c r="L315" s="17">
        <v>2700</v>
      </c>
      <c r="M315" s="17">
        <v>20.76923076923077</v>
      </c>
      <c r="N315" s="17">
        <v>1350</v>
      </c>
      <c r="O315" s="1" t="s">
        <v>172</v>
      </c>
      <c r="P315" s="1" t="s">
        <v>500</v>
      </c>
    </row>
    <row r="316" spans="1:16" x14ac:dyDescent="0.3">
      <c r="A316" t="s">
        <v>1051</v>
      </c>
      <c r="B316" t="s">
        <v>103</v>
      </c>
      <c r="C316" s="17">
        <v>995</v>
      </c>
      <c r="D316" s="18">
        <v>1</v>
      </c>
      <c r="E316" s="18">
        <v>57</v>
      </c>
      <c r="F316" t="s">
        <v>35</v>
      </c>
      <c r="G316" t="s">
        <v>16</v>
      </c>
      <c r="H316" t="s">
        <v>29</v>
      </c>
      <c r="I316" t="s">
        <v>19</v>
      </c>
      <c r="J316" t="s">
        <v>9</v>
      </c>
      <c r="L316" s="17">
        <v>995</v>
      </c>
      <c r="M316" s="17">
        <v>17.456140350877192</v>
      </c>
      <c r="N316" s="17">
        <v>995</v>
      </c>
      <c r="O316" s="1" t="s">
        <v>172</v>
      </c>
      <c r="P316" s="1" t="s">
        <v>506</v>
      </c>
    </row>
    <row r="317" spans="1:16" x14ac:dyDescent="0.3">
      <c r="A317" t="s">
        <v>1052</v>
      </c>
      <c r="B317" t="s">
        <v>103</v>
      </c>
      <c r="C317" s="17">
        <v>1050</v>
      </c>
      <c r="D317" s="18">
        <v>1</v>
      </c>
      <c r="E317" s="18">
        <v>75</v>
      </c>
      <c r="F317" t="s">
        <v>35</v>
      </c>
      <c r="G317" t="s">
        <v>16</v>
      </c>
      <c r="H317" t="s">
        <v>29</v>
      </c>
      <c r="I317" t="s">
        <v>19</v>
      </c>
      <c r="J317" t="s">
        <v>9</v>
      </c>
      <c r="L317" s="17">
        <v>1050</v>
      </c>
      <c r="M317" s="17">
        <v>14</v>
      </c>
      <c r="N317" s="17">
        <v>1050</v>
      </c>
      <c r="O317" s="1" t="s">
        <v>172</v>
      </c>
      <c r="P317" s="1" t="s">
        <v>506</v>
      </c>
    </row>
    <row r="318" spans="1:16" x14ac:dyDescent="0.3">
      <c r="A318" t="s">
        <v>1053</v>
      </c>
      <c r="B318" t="s">
        <v>103</v>
      </c>
      <c r="C318" s="17">
        <v>990</v>
      </c>
      <c r="D318" s="18">
        <v>1</v>
      </c>
      <c r="E318" s="18">
        <v>44</v>
      </c>
      <c r="F318" t="s">
        <v>35</v>
      </c>
      <c r="G318" t="s">
        <v>16</v>
      </c>
      <c r="H318" t="s">
        <v>29</v>
      </c>
      <c r="I318" t="s">
        <v>19</v>
      </c>
      <c r="J318" t="s">
        <v>9</v>
      </c>
      <c r="L318" s="17">
        <v>990</v>
      </c>
      <c r="M318" s="17">
        <v>22.5</v>
      </c>
      <c r="N318" s="17">
        <v>990</v>
      </c>
      <c r="O318" s="1" t="s">
        <v>172</v>
      </c>
      <c r="P318" s="1" t="s">
        <v>160</v>
      </c>
    </row>
    <row r="319" spans="1:16" x14ac:dyDescent="0.3">
      <c r="A319" t="s">
        <v>1054</v>
      </c>
      <c r="B319" t="s">
        <v>103</v>
      </c>
      <c r="C319" s="17">
        <v>1800</v>
      </c>
      <c r="D319" s="18">
        <v>2</v>
      </c>
      <c r="E319" s="18">
        <v>90</v>
      </c>
      <c r="F319" t="s">
        <v>35</v>
      </c>
      <c r="G319" t="s">
        <v>16</v>
      </c>
      <c r="H319" t="s">
        <v>29</v>
      </c>
      <c r="I319" t="s">
        <v>19</v>
      </c>
      <c r="J319" t="s">
        <v>9</v>
      </c>
      <c r="L319" s="17">
        <v>1800</v>
      </c>
      <c r="M319" s="17">
        <v>20</v>
      </c>
      <c r="N319" s="17">
        <v>900</v>
      </c>
      <c r="O319" s="1" t="s">
        <v>172</v>
      </c>
      <c r="P319" s="1" t="s">
        <v>160</v>
      </c>
    </row>
    <row r="320" spans="1:16" x14ac:dyDescent="0.3">
      <c r="A320" t="s">
        <v>1055</v>
      </c>
      <c r="B320" t="s">
        <v>103</v>
      </c>
      <c r="C320" s="17">
        <v>2600</v>
      </c>
      <c r="D320" s="18">
        <v>3</v>
      </c>
      <c r="E320" s="18">
        <v>136</v>
      </c>
      <c r="F320" t="s">
        <v>35</v>
      </c>
      <c r="G320" t="s">
        <v>16</v>
      </c>
      <c r="H320" t="s">
        <v>29</v>
      </c>
      <c r="I320" t="s">
        <v>19</v>
      </c>
      <c r="J320" t="s">
        <v>9</v>
      </c>
      <c r="L320" s="17">
        <v>2600</v>
      </c>
      <c r="M320" s="17">
        <v>19.117647058823529</v>
      </c>
      <c r="N320" s="17">
        <v>866.66666666666663</v>
      </c>
      <c r="O320" s="1" t="s">
        <v>172</v>
      </c>
      <c r="P320" s="1" t="s">
        <v>160</v>
      </c>
    </row>
    <row r="321" spans="1:16" x14ac:dyDescent="0.3">
      <c r="A321" t="s">
        <v>1056</v>
      </c>
      <c r="B321" t="s">
        <v>103</v>
      </c>
      <c r="C321" s="17">
        <v>1025</v>
      </c>
      <c r="D321" s="18">
        <v>2</v>
      </c>
      <c r="E321" s="18">
        <v>68</v>
      </c>
      <c r="F321" t="s">
        <v>35</v>
      </c>
      <c r="G321" t="s">
        <v>16</v>
      </c>
      <c r="H321" t="s">
        <v>29</v>
      </c>
      <c r="I321" t="s">
        <v>19</v>
      </c>
      <c r="J321" t="s">
        <v>9</v>
      </c>
      <c r="L321" s="17">
        <v>1025</v>
      </c>
      <c r="M321" s="17">
        <v>15.073529411764707</v>
      </c>
      <c r="N321" s="17">
        <v>512.5</v>
      </c>
      <c r="O321" s="1" t="s">
        <v>172</v>
      </c>
      <c r="P321" s="1" t="s">
        <v>506</v>
      </c>
    </row>
    <row r="322" spans="1:16" x14ac:dyDescent="0.3">
      <c r="A322" t="s">
        <v>1057</v>
      </c>
      <c r="B322" t="s">
        <v>103</v>
      </c>
      <c r="C322" s="17">
        <v>1300</v>
      </c>
      <c r="D322" s="18">
        <v>4</v>
      </c>
      <c r="E322" s="18">
        <v>135</v>
      </c>
      <c r="F322" t="s">
        <v>35</v>
      </c>
      <c r="G322" t="s">
        <v>16</v>
      </c>
      <c r="H322" t="s">
        <v>29</v>
      </c>
      <c r="I322" t="s">
        <v>19</v>
      </c>
      <c r="J322" t="s">
        <v>9</v>
      </c>
      <c r="L322" s="17">
        <v>1300</v>
      </c>
      <c r="M322" s="17">
        <v>9.6296296296296298</v>
      </c>
      <c r="N322" s="17">
        <v>325</v>
      </c>
      <c r="O322" s="1" t="s">
        <v>172</v>
      </c>
      <c r="P322" s="1" t="s">
        <v>500</v>
      </c>
    </row>
    <row r="323" spans="1:16" x14ac:dyDescent="0.3">
      <c r="A323" t="s">
        <v>1058</v>
      </c>
      <c r="B323" t="s">
        <v>103</v>
      </c>
      <c r="C323" s="17">
        <v>1035</v>
      </c>
      <c r="D323" s="18">
        <v>2</v>
      </c>
      <c r="E323" s="18">
        <v>72</v>
      </c>
      <c r="F323" t="s">
        <v>35</v>
      </c>
      <c r="G323" t="s">
        <v>16</v>
      </c>
      <c r="H323" t="s">
        <v>29</v>
      </c>
      <c r="I323" t="s">
        <v>19</v>
      </c>
      <c r="J323" t="s">
        <v>9</v>
      </c>
      <c r="L323" s="17">
        <v>1035</v>
      </c>
      <c r="M323" s="17">
        <v>14.375</v>
      </c>
      <c r="N323" s="17">
        <v>517.5</v>
      </c>
      <c r="O323" s="1" t="s">
        <v>172</v>
      </c>
      <c r="P323" s="1" t="s">
        <v>501</v>
      </c>
    </row>
    <row r="324" spans="1:16" x14ac:dyDescent="0.3">
      <c r="A324" t="s">
        <v>1059</v>
      </c>
      <c r="B324" t="s">
        <v>103</v>
      </c>
      <c r="C324" s="17">
        <v>4400</v>
      </c>
      <c r="D324" s="18">
        <v>4</v>
      </c>
      <c r="E324" s="18">
        <v>295</v>
      </c>
      <c r="F324" t="s">
        <v>35</v>
      </c>
      <c r="G324" t="s">
        <v>16</v>
      </c>
      <c r="H324" t="s">
        <v>29</v>
      </c>
      <c r="I324" t="s">
        <v>19</v>
      </c>
      <c r="J324" t="s">
        <v>9</v>
      </c>
      <c r="L324" s="17">
        <v>4400</v>
      </c>
      <c r="M324" s="17">
        <v>14.915254237288135</v>
      </c>
      <c r="N324" s="17">
        <v>1100</v>
      </c>
      <c r="O324" s="1" t="s">
        <v>172</v>
      </c>
      <c r="P324" s="1" t="s">
        <v>501</v>
      </c>
    </row>
    <row r="325" spans="1:16" x14ac:dyDescent="0.3">
      <c r="A325" t="s">
        <v>1060</v>
      </c>
      <c r="B325" t="s">
        <v>103</v>
      </c>
      <c r="C325" s="17">
        <v>5500</v>
      </c>
      <c r="D325" s="18">
        <v>5</v>
      </c>
      <c r="E325" s="18">
        <v>227</v>
      </c>
      <c r="F325" t="s">
        <v>35</v>
      </c>
      <c r="G325" t="s">
        <v>16</v>
      </c>
      <c r="H325" t="s">
        <v>29</v>
      </c>
      <c r="I325" t="s">
        <v>19</v>
      </c>
      <c r="J325" t="s">
        <v>9</v>
      </c>
      <c r="L325" s="17">
        <v>5500</v>
      </c>
      <c r="M325" s="17">
        <v>24.229074889867842</v>
      </c>
      <c r="N325" s="17">
        <v>1100</v>
      </c>
      <c r="O325" s="1" t="s">
        <v>172</v>
      </c>
      <c r="P325" s="1" t="s">
        <v>501</v>
      </c>
    </row>
    <row r="326" spans="1:16" x14ac:dyDescent="0.3">
      <c r="A326" t="s">
        <v>1061</v>
      </c>
      <c r="B326" t="s">
        <v>103</v>
      </c>
      <c r="C326" s="17">
        <v>975</v>
      </c>
      <c r="D326" s="18">
        <v>1</v>
      </c>
      <c r="E326" s="18">
        <v>60</v>
      </c>
      <c r="F326" t="s">
        <v>35</v>
      </c>
      <c r="G326" t="s">
        <v>16</v>
      </c>
      <c r="H326" t="s">
        <v>29</v>
      </c>
      <c r="I326" t="s">
        <v>19</v>
      </c>
      <c r="J326" t="s">
        <v>9</v>
      </c>
      <c r="L326" s="17">
        <v>975</v>
      </c>
      <c r="M326" s="17">
        <v>16.25</v>
      </c>
      <c r="N326" s="17">
        <v>975</v>
      </c>
      <c r="O326" s="1" t="s">
        <v>172</v>
      </c>
      <c r="P326" s="1" t="s">
        <v>501</v>
      </c>
    </row>
    <row r="327" spans="1:16" x14ac:dyDescent="0.3">
      <c r="A327" t="s">
        <v>1062</v>
      </c>
      <c r="B327" t="s">
        <v>103</v>
      </c>
      <c r="C327" s="17">
        <v>1050</v>
      </c>
      <c r="D327" s="18">
        <v>1</v>
      </c>
      <c r="E327" s="18">
        <v>50</v>
      </c>
      <c r="F327" t="s">
        <v>35</v>
      </c>
      <c r="G327" t="s">
        <v>16</v>
      </c>
      <c r="H327" t="s">
        <v>29</v>
      </c>
      <c r="I327" t="s">
        <v>19</v>
      </c>
      <c r="J327" t="s">
        <v>9</v>
      </c>
      <c r="L327" s="17">
        <v>1050</v>
      </c>
      <c r="M327" s="17">
        <v>21</v>
      </c>
      <c r="N327" s="17">
        <v>1050</v>
      </c>
      <c r="O327" s="1" t="s">
        <v>172</v>
      </c>
      <c r="P327" s="1" t="s">
        <v>160</v>
      </c>
    </row>
    <row r="328" spans="1:16" x14ac:dyDescent="0.3">
      <c r="A328" t="s">
        <v>1063</v>
      </c>
      <c r="B328" t="s">
        <v>103</v>
      </c>
      <c r="C328" s="17">
        <v>1050</v>
      </c>
      <c r="D328" s="18">
        <v>1</v>
      </c>
      <c r="E328" s="18">
        <v>50</v>
      </c>
      <c r="F328" t="s">
        <v>35</v>
      </c>
      <c r="G328" t="s">
        <v>16</v>
      </c>
      <c r="H328" t="s">
        <v>29</v>
      </c>
      <c r="I328" t="s">
        <v>19</v>
      </c>
      <c r="J328" t="s">
        <v>9</v>
      </c>
      <c r="L328" s="17">
        <v>1050</v>
      </c>
      <c r="M328" s="17">
        <v>21</v>
      </c>
      <c r="N328" s="17">
        <v>1050</v>
      </c>
      <c r="O328" s="1" t="s">
        <v>172</v>
      </c>
      <c r="P328" s="1" t="s">
        <v>160</v>
      </c>
    </row>
    <row r="329" spans="1:16" x14ac:dyDescent="0.3">
      <c r="A329" t="s">
        <v>1064</v>
      </c>
      <c r="B329" t="s">
        <v>103</v>
      </c>
      <c r="C329" s="17">
        <v>990</v>
      </c>
      <c r="D329" s="18">
        <v>2</v>
      </c>
      <c r="E329" s="18">
        <v>70</v>
      </c>
      <c r="F329" t="s">
        <v>35</v>
      </c>
      <c r="G329" t="s">
        <v>16</v>
      </c>
      <c r="H329" t="s">
        <v>29</v>
      </c>
      <c r="I329" t="s">
        <v>19</v>
      </c>
      <c r="J329" t="s">
        <v>9</v>
      </c>
      <c r="L329" s="17">
        <v>990</v>
      </c>
      <c r="M329" s="17">
        <v>14.142857142857142</v>
      </c>
      <c r="N329" s="17">
        <v>495</v>
      </c>
      <c r="O329" s="1" t="s">
        <v>172</v>
      </c>
      <c r="P329" s="1" t="s">
        <v>506</v>
      </c>
    </row>
    <row r="330" spans="1:16" x14ac:dyDescent="0.3">
      <c r="A330" t="s">
        <v>1065</v>
      </c>
      <c r="B330" t="s">
        <v>103</v>
      </c>
      <c r="C330" s="17">
        <v>970</v>
      </c>
      <c r="D330" s="18">
        <v>2</v>
      </c>
      <c r="E330" s="18">
        <v>67</v>
      </c>
      <c r="F330" t="s">
        <v>35</v>
      </c>
      <c r="G330" t="s">
        <v>16</v>
      </c>
      <c r="H330" t="s">
        <v>29</v>
      </c>
      <c r="I330" t="s">
        <v>19</v>
      </c>
      <c r="J330" t="s">
        <v>9</v>
      </c>
      <c r="L330" s="17">
        <v>970</v>
      </c>
      <c r="M330" s="17">
        <v>14.477611940298507</v>
      </c>
      <c r="N330" s="17">
        <v>485</v>
      </c>
      <c r="O330" s="1" t="s">
        <v>172</v>
      </c>
      <c r="P330" s="1" t="s">
        <v>160</v>
      </c>
    </row>
    <row r="331" spans="1:16" x14ac:dyDescent="0.3">
      <c r="A331" t="s">
        <v>1066</v>
      </c>
      <c r="B331" t="s">
        <v>103</v>
      </c>
      <c r="C331" s="17">
        <v>1230</v>
      </c>
      <c r="D331" s="18">
        <v>2</v>
      </c>
      <c r="E331" s="18">
        <v>76</v>
      </c>
      <c r="F331" t="s">
        <v>35</v>
      </c>
      <c r="G331" t="s">
        <v>16</v>
      </c>
      <c r="H331" t="s">
        <v>29</v>
      </c>
      <c r="I331" t="s">
        <v>19</v>
      </c>
      <c r="J331" t="s">
        <v>9</v>
      </c>
      <c r="L331" s="17">
        <v>1230</v>
      </c>
      <c r="M331" s="17">
        <v>16.184210526315791</v>
      </c>
      <c r="N331" s="17">
        <v>615</v>
      </c>
      <c r="O331" s="1" t="s">
        <v>172</v>
      </c>
      <c r="P331" s="1" t="s">
        <v>506</v>
      </c>
    </row>
    <row r="332" spans="1:16" x14ac:dyDescent="0.3">
      <c r="A332" t="s">
        <v>1067</v>
      </c>
      <c r="B332" t="s">
        <v>103</v>
      </c>
      <c r="C332" s="17">
        <v>1080</v>
      </c>
      <c r="D332" s="18">
        <v>2</v>
      </c>
      <c r="E332" s="18">
        <v>69</v>
      </c>
      <c r="F332" t="s">
        <v>35</v>
      </c>
      <c r="G332" t="s">
        <v>16</v>
      </c>
      <c r="H332" t="s">
        <v>29</v>
      </c>
      <c r="I332" t="s">
        <v>19</v>
      </c>
      <c r="J332" t="s">
        <v>9</v>
      </c>
      <c r="L332" s="17">
        <v>1080</v>
      </c>
      <c r="M332" s="17">
        <v>15.652173913043478</v>
      </c>
      <c r="N332" s="17">
        <v>540</v>
      </c>
      <c r="O332" s="1" t="s">
        <v>172</v>
      </c>
      <c r="P332" s="1" t="s">
        <v>506</v>
      </c>
    </row>
    <row r="333" spans="1:16" x14ac:dyDescent="0.3">
      <c r="A333" t="s">
        <v>1068</v>
      </c>
      <c r="B333" t="s">
        <v>103</v>
      </c>
      <c r="C333" s="17">
        <v>950</v>
      </c>
      <c r="D333" s="18">
        <v>2</v>
      </c>
      <c r="E333" s="18">
        <v>71</v>
      </c>
      <c r="F333" t="s">
        <v>35</v>
      </c>
      <c r="G333" t="s">
        <v>16</v>
      </c>
      <c r="H333" t="s">
        <v>29</v>
      </c>
      <c r="I333" t="s">
        <v>19</v>
      </c>
      <c r="J333" t="s">
        <v>9</v>
      </c>
      <c r="L333" s="17">
        <v>950</v>
      </c>
      <c r="M333" s="17">
        <v>13.380281690140846</v>
      </c>
      <c r="N333" s="17">
        <v>475</v>
      </c>
      <c r="O333" s="1" t="s">
        <v>172</v>
      </c>
      <c r="P333" s="1" t="s">
        <v>506</v>
      </c>
    </row>
    <row r="334" spans="1:16" x14ac:dyDescent="0.3">
      <c r="A334" t="s">
        <v>1069</v>
      </c>
      <c r="B334" t="s">
        <v>103</v>
      </c>
      <c r="C334" s="17">
        <v>800</v>
      </c>
      <c r="D334" s="18">
        <v>1</v>
      </c>
      <c r="E334" s="18">
        <v>51</v>
      </c>
      <c r="F334" t="s">
        <v>35</v>
      </c>
      <c r="G334" t="s">
        <v>16</v>
      </c>
      <c r="H334" t="s">
        <v>29</v>
      </c>
      <c r="I334" t="s">
        <v>19</v>
      </c>
      <c r="J334" t="s">
        <v>9</v>
      </c>
      <c r="L334" s="17">
        <v>800</v>
      </c>
      <c r="M334" s="17">
        <v>15.686274509803921</v>
      </c>
      <c r="N334" s="17">
        <v>800</v>
      </c>
      <c r="O334" s="1" t="s">
        <v>172</v>
      </c>
      <c r="P334" s="1" t="s">
        <v>506</v>
      </c>
    </row>
    <row r="335" spans="1:16" x14ac:dyDescent="0.3">
      <c r="A335" t="s">
        <v>1070</v>
      </c>
      <c r="B335" t="s">
        <v>103</v>
      </c>
      <c r="C335" s="17">
        <v>1175</v>
      </c>
      <c r="D335" s="18">
        <v>2</v>
      </c>
      <c r="E335" s="18">
        <v>70</v>
      </c>
      <c r="F335" t="s">
        <v>35</v>
      </c>
      <c r="G335" t="s">
        <v>16</v>
      </c>
      <c r="H335" t="s">
        <v>29</v>
      </c>
      <c r="I335" t="s">
        <v>19</v>
      </c>
      <c r="J335" t="s">
        <v>9</v>
      </c>
      <c r="L335" s="17">
        <v>1175</v>
      </c>
      <c r="M335" s="17">
        <v>16.785714285714285</v>
      </c>
      <c r="N335" s="17">
        <v>587.5</v>
      </c>
      <c r="O335" s="1" t="s">
        <v>172</v>
      </c>
      <c r="P335" s="1" t="s">
        <v>506</v>
      </c>
    </row>
    <row r="336" spans="1:16" x14ac:dyDescent="0.3">
      <c r="A336" t="s">
        <v>1071</v>
      </c>
      <c r="B336" t="s">
        <v>103</v>
      </c>
      <c r="C336" s="17">
        <v>1000</v>
      </c>
      <c r="D336" s="18">
        <v>3</v>
      </c>
      <c r="E336" s="18">
        <v>75</v>
      </c>
      <c r="F336" t="s">
        <v>35</v>
      </c>
      <c r="G336" t="s">
        <v>16</v>
      </c>
      <c r="H336" t="s">
        <v>29</v>
      </c>
      <c r="I336" t="s">
        <v>19</v>
      </c>
      <c r="J336" t="s">
        <v>9</v>
      </c>
      <c r="L336" s="17">
        <v>1000</v>
      </c>
      <c r="M336" s="17">
        <v>13.333333333333334</v>
      </c>
      <c r="N336" s="17">
        <v>333.33333333333331</v>
      </c>
      <c r="O336" s="1" t="s">
        <v>172</v>
      </c>
      <c r="P336" s="1" t="s">
        <v>506</v>
      </c>
    </row>
    <row r="337" spans="1:16" x14ac:dyDescent="0.3">
      <c r="A337" t="s">
        <v>1072</v>
      </c>
      <c r="B337" t="s">
        <v>103</v>
      </c>
      <c r="C337" s="17">
        <v>1390</v>
      </c>
      <c r="D337" s="18">
        <v>1</v>
      </c>
      <c r="E337" s="18">
        <v>68</v>
      </c>
      <c r="F337" t="s">
        <v>35</v>
      </c>
      <c r="G337" t="s">
        <v>16</v>
      </c>
      <c r="H337" t="s">
        <v>29</v>
      </c>
      <c r="I337" t="s">
        <v>19</v>
      </c>
      <c r="J337" t="s">
        <v>9</v>
      </c>
      <c r="L337" s="17">
        <v>1390</v>
      </c>
      <c r="M337" s="17">
        <v>20.441176470588236</v>
      </c>
      <c r="N337" s="17">
        <v>1390</v>
      </c>
      <c r="O337" s="1" t="s">
        <v>172</v>
      </c>
      <c r="P337" s="1" t="s">
        <v>500</v>
      </c>
    </row>
    <row r="338" spans="1:16" x14ac:dyDescent="0.3">
      <c r="A338" t="s">
        <v>1073</v>
      </c>
      <c r="B338" t="s">
        <v>103</v>
      </c>
      <c r="C338" s="17">
        <v>1460</v>
      </c>
      <c r="D338" s="18">
        <v>3</v>
      </c>
      <c r="E338" s="18">
        <v>97</v>
      </c>
      <c r="F338" t="s">
        <v>35</v>
      </c>
      <c r="G338" t="s">
        <v>16</v>
      </c>
      <c r="H338" t="s">
        <v>29</v>
      </c>
      <c r="I338" t="s">
        <v>19</v>
      </c>
      <c r="J338" t="s">
        <v>9</v>
      </c>
      <c r="L338" s="17">
        <v>1460</v>
      </c>
      <c r="M338" s="17">
        <v>15.051546391752577</v>
      </c>
      <c r="N338" s="17">
        <v>486.66666666666669</v>
      </c>
      <c r="O338" s="1" t="s">
        <v>172</v>
      </c>
      <c r="P338" s="1" t="s">
        <v>160</v>
      </c>
    </row>
    <row r="339" spans="1:16" x14ac:dyDescent="0.3">
      <c r="A339" t="s">
        <v>1074</v>
      </c>
      <c r="B339" t="s">
        <v>103</v>
      </c>
      <c r="C339" s="17">
        <v>2350</v>
      </c>
      <c r="D339" s="18">
        <v>3</v>
      </c>
      <c r="E339" s="18">
        <v>204</v>
      </c>
      <c r="F339" t="s">
        <v>35</v>
      </c>
      <c r="G339" t="s">
        <v>16</v>
      </c>
      <c r="H339" t="s">
        <v>29</v>
      </c>
      <c r="I339" t="s">
        <v>19</v>
      </c>
      <c r="J339" t="s">
        <v>9</v>
      </c>
      <c r="L339" s="17">
        <v>2350</v>
      </c>
      <c r="M339" s="17">
        <v>11.519607843137255</v>
      </c>
      <c r="N339" s="17">
        <v>783.33333333333337</v>
      </c>
      <c r="O339" s="1" t="s">
        <v>172</v>
      </c>
      <c r="P339" s="1" t="s">
        <v>500</v>
      </c>
    </row>
    <row r="340" spans="1:16" x14ac:dyDescent="0.3">
      <c r="A340" t="s">
        <v>1075</v>
      </c>
      <c r="B340" t="s">
        <v>103</v>
      </c>
      <c r="C340" s="17">
        <v>1250</v>
      </c>
      <c r="D340" s="18">
        <v>2</v>
      </c>
      <c r="E340" s="18">
        <v>94</v>
      </c>
      <c r="F340" t="s">
        <v>35</v>
      </c>
      <c r="G340" t="s">
        <v>16</v>
      </c>
      <c r="H340" t="s">
        <v>29</v>
      </c>
      <c r="I340" t="s">
        <v>19</v>
      </c>
      <c r="J340" t="s">
        <v>9</v>
      </c>
      <c r="L340" s="17">
        <v>1250</v>
      </c>
      <c r="M340" s="17">
        <v>13.297872340425531</v>
      </c>
      <c r="N340" s="17">
        <v>625</v>
      </c>
      <c r="O340" s="1" t="s">
        <v>172</v>
      </c>
      <c r="P340" s="1" t="s">
        <v>500</v>
      </c>
    </row>
    <row r="341" spans="1:16" x14ac:dyDescent="0.3">
      <c r="A341" t="s">
        <v>1076</v>
      </c>
      <c r="B341" t="s">
        <v>103</v>
      </c>
      <c r="C341" s="17">
        <v>1500</v>
      </c>
      <c r="D341" s="18">
        <v>3</v>
      </c>
      <c r="E341" s="18">
        <v>105</v>
      </c>
      <c r="F341" t="s">
        <v>35</v>
      </c>
      <c r="G341" t="s">
        <v>16</v>
      </c>
      <c r="H341" t="s">
        <v>29</v>
      </c>
      <c r="I341" t="s">
        <v>19</v>
      </c>
      <c r="J341" t="s">
        <v>9</v>
      </c>
      <c r="L341" s="17">
        <v>1500</v>
      </c>
      <c r="M341" s="17">
        <v>14.285714285714286</v>
      </c>
      <c r="N341" s="17">
        <v>500</v>
      </c>
      <c r="O341" s="1" t="s">
        <v>172</v>
      </c>
      <c r="P341" s="1" t="s">
        <v>160</v>
      </c>
    </row>
    <row r="342" spans="1:16" x14ac:dyDescent="0.3">
      <c r="A342" t="s">
        <v>1077</v>
      </c>
      <c r="B342" t="s">
        <v>103</v>
      </c>
      <c r="C342" s="17">
        <v>1500</v>
      </c>
      <c r="D342" s="18">
        <v>3</v>
      </c>
      <c r="E342" s="18">
        <v>105</v>
      </c>
      <c r="F342" t="s">
        <v>35</v>
      </c>
      <c r="G342" t="s">
        <v>16</v>
      </c>
      <c r="H342" t="s">
        <v>29</v>
      </c>
      <c r="I342" t="s">
        <v>19</v>
      </c>
      <c r="J342" t="s">
        <v>9</v>
      </c>
      <c r="L342" s="17">
        <v>1500</v>
      </c>
      <c r="M342" s="17">
        <v>14.285714285714286</v>
      </c>
      <c r="N342" s="17">
        <v>500</v>
      </c>
      <c r="O342" s="1" t="s">
        <v>172</v>
      </c>
      <c r="P342" s="1" t="s">
        <v>160</v>
      </c>
    </row>
    <row r="343" spans="1:16" x14ac:dyDescent="0.3">
      <c r="A343" t="s">
        <v>1078</v>
      </c>
      <c r="B343" t="s">
        <v>103</v>
      </c>
      <c r="C343" s="17">
        <v>1100</v>
      </c>
      <c r="D343" s="18">
        <v>3</v>
      </c>
      <c r="E343" s="18">
        <v>85</v>
      </c>
      <c r="F343" t="s">
        <v>35</v>
      </c>
      <c r="G343" t="s">
        <v>16</v>
      </c>
      <c r="H343" t="s">
        <v>29</v>
      </c>
      <c r="I343" t="s">
        <v>19</v>
      </c>
      <c r="J343" t="s">
        <v>9</v>
      </c>
      <c r="L343" s="17">
        <v>1100</v>
      </c>
      <c r="M343" s="17">
        <v>12.941176470588236</v>
      </c>
      <c r="N343" s="17">
        <v>366.66666666666669</v>
      </c>
      <c r="O343" s="1" t="s">
        <v>172</v>
      </c>
      <c r="P343" s="1" t="s">
        <v>500</v>
      </c>
    </row>
    <row r="344" spans="1:16" x14ac:dyDescent="0.3">
      <c r="A344" t="s">
        <v>1079</v>
      </c>
      <c r="B344" t="s">
        <v>103</v>
      </c>
      <c r="C344" s="17">
        <v>4500</v>
      </c>
      <c r="D344" s="18">
        <v>4</v>
      </c>
      <c r="E344" s="18">
        <v>220</v>
      </c>
      <c r="F344" t="s">
        <v>35</v>
      </c>
      <c r="G344" t="s">
        <v>16</v>
      </c>
      <c r="H344" t="s">
        <v>29</v>
      </c>
      <c r="I344" t="s">
        <v>19</v>
      </c>
      <c r="J344" t="s">
        <v>9</v>
      </c>
      <c r="L344" s="17">
        <v>4500</v>
      </c>
      <c r="M344" s="17">
        <v>20.454545454545453</v>
      </c>
      <c r="N344" s="17">
        <v>1125</v>
      </c>
      <c r="O344" s="1" t="s">
        <v>172</v>
      </c>
      <c r="P344" s="1" t="s">
        <v>501</v>
      </c>
    </row>
    <row r="345" spans="1:16" x14ac:dyDescent="0.3">
      <c r="A345" t="s">
        <v>1080</v>
      </c>
      <c r="B345" t="s">
        <v>103</v>
      </c>
      <c r="C345" s="17">
        <v>5500</v>
      </c>
      <c r="D345" s="18">
        <v>6</v>
      </c>
      <c r="E345" s="18">
        <v>213</v>
      </c>
      <c r="F345" t="s">
        <v>35</v>
      </c>
      <c r="G345" t="s">
        <v>16</v>
      </c>
      <c r="H345" t="s">
        <v>29</v>
      </c>
      <c r="I345" t="s">
        <v>19</v>
      </c>
      <c r="J345" t="s">
        <v>9</v>
      </c>
      <c r="L345" s="17">
        <v>5500</v>
      </c>
      <c r="M345" s="17">
        <v>25.821596244131456</v>
      </c>
      <c r="N345" s="17">
        <v>916.66666666666663</v>
      </c>
      <c r="O345" s="1" t="s">
        <v>172</v>
      </c>
      <c r="P345" s="1" t="s">
        <v>501</v>
      </c>
    </row>
    <row r="346" spans="1:16" x14ac:dyDescent="0.3">
      <c r="A346" t="s">
        <v>1081</v>
      </c>
      <c r="B346" t="s">
        <v>103</v>
      </c>
      <c r="C346" s="17">
        <v>5500</v>
      </c>
      <c r="D346" s="18">
        <v>6</v>
      </c>
      <c r="E346" s="18">
        <v>213</v>
      </c>
      <c r="F346" t="s">
        <v>35</v>
      </c>
      <c r="G346" t="s">
        <v>16</v>
      </c>
      <c r="H346" t="s">
        <v>29</v>
      </c>
      <c r="I346" t="s">
        <v>19</v>
      </c>
      <c r="J346" t="s">
        <v>9</v>
      </c>
      <c r="L346" s="17">
        <v>5500</v>
      </c>
      <c r="M346" s="17">
        <v>25.821596244131456</v>
      </c>
      <c r="N346" s="17">
        <v>916.66666666666663</v>
      </c>
      <c r="O346" s="1" t="s">
        <v>172</v>
      </c>
      <c r="P346" s="1" t="s">
        <v>501</v>
      </c>
    </row>
    <row r="347" spans="1:16" x14ac:dyDescent="0.3">
      <c r="A347" t="s">
        <v>1082</v>
      </c>
      <c r="B347" t="s">
        <v>103</v>
      </c>
      <c r="C347" s="17">
        <v>4500</v>
      </c>
      <c r="D347" s="18">
        <v>6</v>
      </c>
      <c r="E347" s="18">
        <v>200</v>
      </c>
      <c r="F347" t="s">
        <v>35</v>
      </c>
      <c r="G347" t="s">
        <v>16</v>
      </c>
      <c r="H347" t="s">
        <v>29</v>
      </c>
      <c r="I347" t="s">
        <v>19</v>
      </c>
      <c r="J347" t="s">
        <v>9</v>
      </c>
      <c r="L347" s="17">
        <v>4500</v>
      </c>
      <c r="M347" s="17">
        <v>22.5</v>
      </c>
      <c r="N347" s="17">
        <v>750</v>
      </c>
      <c r="O347" s="1" t="s">
        <v>172</v>
      </c>
      <c r="P347" s="1" t="s">
        <v>501</v>
      </c>
    </row>
    <row r="348" spans="1:16" x14ac:dyDescent="0.3">
      <c r="A348" t="s">
        <v>1083</v>
      </c>
      <c r="B348" t="s">
        <v>103</v>
      </c>
      <c r="C348" s="17">
        <v>960</v>
      </c>
      <c r="D348" s="18">
        <v>1</v>
      </c>
      <c r="E348" s="18">
        <v>58</v>
      </c>
      <c r="F348" t="s">
        <v>35</v>
      </c>
      <c r="G348" t="s">
        <v>16</v>
      </c>
      <c r="H348" t="s">
        <v>29</v>
      </c>
      <c r="I348" t="s">
        <v>19</v>
      </c>
      <c r="J348" t="s">
        <v>9</v>
      </c>
      <c r="L348" s="17">
        <v>960</v>
      </c>
      <c r="M348" s="17">
        <v>16.551724137931036</v>
      </c>
      <c r="N348" s="17">
        <v>960</v>
      </c>
      <c r="O348" s="1" t="s">
        <v>172</v>
      </c>
      <c r="P348" s="1" t="s">
        <v>506</v>
      </c>
    </row>
    <row r="349" spans="1:16" x14ac:dyDescent="0.3">
      <c r="A349" t="s">
        <v>1084</v>
      </c>
      <c r="B349" t="s">
        <v>103</v>
      </c>
      <c r="C349" s="17">
        <v>1080</v>
      </c>
      <c r="D349" s="18">
        <v>2</v>
      </c>
      <c r="E349" s="18">
        <v>75</v>
      </c>
      <c r="F349" t="s">
        <v>35</v>
      </c>
      <c r="G349" t="s">
        <v>16</v>
      </c>
      <c r="H349" t="s">
        <v>29</v>
      </c>
      <c r="I349" t="s">
        <v>19</v>
      </c>
      <c r="J349" t="s">
        <v>9</v>
      </c>
      <c r="L349" s="17">
        <v>1080</v>
      </c>
      <c r="M349" s="17">
        <v>14.4</v>
      </c>
      <c r="N349" s="17">
        <v>540</v>
      </c>
      <c r="O349" s="1" t="s">
        <v>172</v>
      </c>
      <c r="P349" s="1" t="s">
        <v>506</v>
      </c>
    </row>
    <row r="350" spans="1:16" x14ac:dyDescent="0.3">
      <c r="A350" t="s">
        <v>1085</v>
      </c>
      <c r="B350" t="s">
        <v>103</v>
      </c>
      <c r="C350" s="17">
        <v>1400</v>
      </c>
      <c r="D350" s="18">
        <v>3</v>
      </c>
      <c r="E350" s="18">
        <v>112</v>
      </c>
      <c r="F350" t="s">
        <v>35</v>
      </c>
      <c r="G350" t="s">
        <v>16</v>
      </c>
      <c r="H350" t="s">
        <v>29</v>
      </c>
      <c r="I350" t="s">
        <v>19</v>
      </c>
      <c r="J350" t="s">
        <v>9</v>
      </c>
      <c r="L350" s="17">
        <v>1400</v>
      </c>
      <c r="M350" s="17">
        <v>12.5</v>
      </c>
      <c r="N350" s="17">
        <v>466.66666666666669</v>
      </c>
      <c r="O350" s="1" t="s">
        <v>172</v>
      </c>
      <c r="P350" s="1" t="s">
        <v>506</v>
      </c>
    </row>
    <row r="351" spans="1:16" x14ac:dyDescent="0.3">
      <c r="A351" t="s">
        <v>1086</v>
      </c>
      <c r="B351" t="s">
        <v>103</v>
      </c>
      <c r="C351" s="17">
        <v>1237</v>
      </c>
      <c r="D351" s="18">
        <v>1</v>
      </c>
      <c r="E351" s="18">
        <v>37</v>
      </c>
      <c r="F351" t="s">
        <v>35</v>
      </c>
      <c r="G351" t="s">
        <v>16</v>
      </c>
      <c r="H351" t="s">
        <v>29</v>
      </c>
      <c r="I351" t="s">
        <v>19</v>
      </c>
      <c r="J351" t="s">
        <v>9</v>
      </c>
      <c r="L351" s="17">
        <v>1237</v>
      </c>
      <c r="M351" s="17">
        <v>33.432432432432435</v>
      </c>
      <c r="N351" s="17">
        <v>1237</v>
      </c>
      <c r="O351" s="1" t="s">
        <v>172</v>
      </c>
      <c r="P351" s="1" t="s">
        <v>501</v>
      </c>
    </row>
    <row r="352" spans="1:16" x14ac:dyDescent="0.3">
      <c r="A352" t="s">
        <v>1087</v>
      </c>
      <c r="B352" t="s">
        <v>103</v>
      </c>
      <c r="C352" s="17">
        <v>1558</v>
      </c>
      <c r="D352" s="18">
        <v>2</v>
      </c>
      <c r="E352" s="18">
        <v>53</v>
      </c>
      <c r="F352" t="s">
        <v>35</v>
      </c>
      <c r="G352" t="s">
        <v>16</v>
      </c>
      <c r="H352" t="s">
        <v>29</v>
      </c>
      <c r="I352" t="s">
        <v>19</v>
      </c>
      <c r="J352" t="s">
        <v>9</v>
      </c>
      <c r="L352" s="17">
        <v>1558</v>
      </c>
      <c r="M352" s="17">
        <v>29.39622641509434</v>
      </c>
      <c r="N352" s="17">
        <v>779</v>
      </c>
      <c r="O352" s="1" t="s">
        <v>172</v>
      </c>
      <c r="P352" s="1" t="s">
        <v>501</v>
      </c>
    </row>
    <row r="353" spans="1:16" x14ac:dyDescent="0.3">
      <c r="A353" t="s">
        <v>1088</v>
      </c>
      <c r="B353" t="s">
        <v>103</v>
      </c>
      <c r="C353" s="17">
        <v>1400</v>
      </c>
      <c r="D353" s="18">
        <v>3</v>
      </c>
      <c r="E353" s="18">
        <v>110</v>
      </c>
      <c r="F353" t="s">
        <v>35</v>
      </c>
      <c r="G353" t="s">
        <v>16</v>
      </c>
      <c r="H353" t="s">
        <v>18</v>
      </c>
      <c r="I353" t="s">
        <v>19</v>
      </c>
      <c r="J353" t="s">
        <v>9</v>
      </c>
      <c r="L353" s="17">
        <v>1400</v>
      </c>
      <c r="M353" s="17">
        <v>12.727272727272727</v>
      </c>
      <c r="N353" s="17">
        <v>466.66666666666669</v>
      </c>
      <c r="O353" s="1" t="s">
        <v>172</v>
      </c>
      <c r="P353" s="1" t="s">
        <v>500</v>
      </c>
    </row>
    <row r="354" spans="1:16" x14ac:dyDescent="0.3">
      <c r="A354" t="s">
        <v>1089</v>
      </c>
      <c r="B354" t="s">
        <v>103</v>
      </c>
      <c r="C354" s="17">
        <v>2750</v>
      </c>
      <c r="D354" s="18">
        <v>4</v>
      </c>
      <c r="E354" s="18">
        <v>157</v>
      </c>
      <c r="F354" t="s">
        <v>35</v>
      </c>
      <c r="G354" t="s">
        <v>16</v>
      </c>
      <c r="H354" t="s">
        <v>29</v>
      </c>
      <c r="I354" t="s">
        <v>19</v>
      </c>
      <c r="J354" t="s">
        <v>9</v>
      </c>
      <c r="L354" s="17">
        <v>2750</v>
      </c>
      <c r="M354" s="17">
        <v>17.515923566878982</v>
      </c>
      <c r="N354" s="17">
        <v>687.5</v>
      </c>
      <c r="O354" s="1" t="s">
        <v>172</v>
      </c>
      <c r="P354" s="1" t="s">
        <v>500</v>
      </c>
    </row>
    <row r="355" spans="1:16" x14ac:dyDescent="0.3">
      <c r="A355" t="s">
        <v>1090</v>
      </c>
      <c r="B355" t="s">
        <v>103</v>
      </c>
      <c r="C355" s="17">
        <v>5500</v>
      </c>
      <c r="D355" s="18">
        <v>5</v>
      </c>
      <c r="E355" s="18">
        <v>269</v>
      </c>
      <c r="F355" t="s">
        <v>35</v>
      </c>
      <c r="G355" t="s">
        <v>16</v>
      </c>
      <c r="H355" t="s">
        <v>29</v>
      </c>
      <c r="I355" t="s">
        <v>19</v>
      </c>
      <c r="J355" t="s">
        <v>9</v>
      </c>
      <c r="L355" s="17">
        <v>5500</v>
      </c>
      <c r="M355" s="17">
        <v>20.446096654275092</v>
      </c>
      <c r="N355" s="17">
        <v>1100</v>
      </c>
      <c r="O355" s="1" t="s">
        <v>172</v>
      </c>
      <c r="P355" s="1" t="s">
        <v>501</v>
      </c>
    </row>
    <row r="356" spans="1:16" x14ac:dyDescent="0.3">
      <c r="A356" t="s">
        <v>1091</v>
      </c>
      <c r="B356" t="s">
        <v>103</v>
      </c>
      <c r="C356" s="17">
        <v>5500</v>
      </c>
      <c r="D356" s="18">
        <v>5</v>
      </c>
      <c r="E356" s="18">
        <v>325</v>
      </c>
      <c r="F356" t="s">
        <v>35</v>
      </c>
      <c r="G356" t="s">
        <v>16</v>
      </c>
      <c r="H356" t="s">
        <v>29</v>
      </c>
      <c r="I356" t="s">
        <v>19</v>
      </c>
      <c r="J356" t="s">
        <v>9</v>
      </c>
      <c r="L356" s="17">
        <v>5500</v>
      </c>
      <c r="M356" s="17">
        <v>16.923076923076923</v>
      </c>
      <c r="N356" s="17">
        <v>1100</v>
      </c>
      <c r="O356" s="1" t="s">
        <v>172</v>
      </c>
      <c r="P356" s="1" t="s">
        <v>501</v>
      </c>
    </row>
    <row r="357" spans="1:16" x14ac:dyDescent="0.3">
      <c r="A357" t="s">
        <v>1092</v>
      </c>
      <c r="B357" t="s">
        <v>103</v>
      </c>
      <c r="C357" s="17">
        <v>2500</v>
      </c>
      <c r="D357" s="18">
        <v>2</v>
      </c>
      <c r="E357" s="18">
        <v>106</v>
      </c>
      <c r="F357" t="s">
        <v>35</v>
      </c>
      <c r="G357" t="s">
        <v>16</v>
      </c>
      <c r="H357" t="s">
        <v>29</v>
      </c>
      <c r="I357" t="s">
        <v>19</v>
      </c>
      <c r="J357" t="s">
        <v>9</v>
      </c>
      <c r="L357" s="17">
        <v>2500</v>
      </c>
      <c r="M357" s="17">
        <v>23.584905660377359</v>
      </c>
      <c r="N357" s="17">
        <v>1250</v>
      </c>
      <c r="O357" s="1" t="s">
        <v>172</v>
      </c>
      <c r="P357" s="1" t="s">
        <v>501</v>
      </c>
    </row>
    <row r="358" spans="1:16" x14ac:dyDescent="0.3">
      <c r="A358" t="s">
        <v>1093</v>
      </c>
      <c r="B358" t="s">
        <v>103</v>
      </c>
      <c r="C358" s="17">
        <v>4500</v>
      </c>
      <c r="D358" s="18">
        <v>4</v>
      </c>
      <c r="E358" s="18">
        <v>190</v>
      </c>
      <c r="F358" t="s">
        <v>35</v>
      </c>
      <c r="G358" t="s">
        <v>16</v>
      </c>
      <c r="H358" t="s">
        <v>29</v>
      </c>
      <c r="I358" t="s">
        <v>19</v>
      </c>
      <c r="J358" t="s">
        <v>9</v>
      </c>
      <c r="L358" s="17">
        <v>4500</v>
      </c>
      <c r="M358" s="17">
        <v>23.684210526315791</v>
      </c>
      <c r="N358" s="17">
        <v>1125</v>
      </c>
      <c r="O358" s="1" t="s">
        <v>172</v>
      </c>
      <c r="P358" s="1" t="s">
        <v>501</v>
      </c>
    </row>
    <row r="359" spans="1:16" x14ac:dyDescent="0.3">
      <c r="A359" t="s">
        <v>1094</v>
      </c>
      <c r="B359" t="s">
        <v>103</v>
      </c>
      <c r="C359" s="17">
        <v>990</v>
      </c>
      <c r="D359" s="18">
        <v>3</v>
      </c>
      <c r="E359" s="18">
        <v>98</v>
      </c>
      <c r="F359" t="s">
        <v>35</v>
      </c>
      <c r="G359" t="s">
        <v>16</v>
      </c>
      <c r="H359" t="s">
        <v>29</v>
      </c>
      <c r="I359" t="s">
        <v>19</v>
      </c>
      <c r="J359" t="s">
        <v>9</v>
      </c>
      <c r="L359" s="17">
        <v>990</v>
      </c>
      <c r="M359" s="17">
        <v>10.102040816326531</v>
      </c>
      <c r="N359" s="17">
        <v>330</v>
      </c>
      <c r="O359" s="1" t="s">
        <v>172</v>
      </c>
      <c r="P359" s="1" t="s">
        <v>506</v>
      </c>
    </row>
    <row r="360" spans="1:16" x14ac:dyDescent="0.3">
      <c r="A360" t="s">
        <v>1095</v>
      </c>
      <c r="B360" t="s">
        <v>103</v>
      </c>
      <c r="C360" s="17">
        <v>1250</v>
      </c>
      <c r="D360" s="18">
        <v>1</v>
      </c>
      <c r="E360" s="18">
        <v>55</v>
      </c>
      <c r="F360" t="s">
        <v>35</v>
      </c>
      <c r="G360" t="s">
        <v>16</v>
      </c>
      <c r="H360" t="s">
        <v>29</v>
      </c>
      <c r="I360" t="s">
        <v>19</v>
      </c>
      <c r="J360" t="s">
        <v>9</v>
      </c>
      <c r="L360" s="17">
        <v>1250</v>
      </c>
      <c r="M360" s="17">
        <v>22.727272727272727</v>
      </c>
      <c r="N360" s="17">
        <v>1250</v>
      </c>
      <c r="O360" s="1" t="s">
        <v>172</v>
      </c>
      <c r="P360" s="1" t="s">
        <v>160</v>
      </c>
    </row>
    <row r="361" spans="1:16" x14ac:dyDescent="0.3">
      <c r="A361" t="s">
        <v>1096</v>
      </c>
      <c r="B361" t="s">
        <v>103</v>
      </c>
      <c r="C361" s="17">
        <v>5500</v>
      </c>
      <c r="D361" s="18">
        <v>5</v>
      </c>
      <c r="E361" s="18">
        <v>330</v>
      </c>
      <c r="F361" t="s">
        <v>35</v>
      </c>
      <c r="G361" t="s">
        <v>16</v>
      </c>
      <c r="H361" t="s">
        <v>29</v>
      </c>
      <c r="I361" t="s">
        <v>19</v>
      </c>
      <c r="J361" t="s">
        <v>9</v>
      </c>
      <c r="L361" s="17">
        <v>5500</v>
      </c>
      <c r="M361" s="17">
        <v>16.666666666666668</v>
      </c>
      <c r="N361" s="17">
        <v>1100</v>
      </c>
      <c r="O361" s="1" t="s">
        <v>172</v>
      </c>
      <c r="P361" s="1" t="s">
        <v>501</v>
      </c>
    </row>
    <row r="362" spans="1:16" x14ac:dyDescent="0.3">
      <c r="A362" t="s">
        <v>1097</v>
      </c>
      <c r="B362" t="s">
        <v>103</v>
      </c>
      <c r="C362" s="17">
        <v>1900</v>
      </c>
      <c r="D362" s="18">
        <v>3</v>
      </c>
      <c r="E362" s="18">
        <v>158</v>
      </c>
      <c r="F362" t="s">
        <v>35</v>
      </c>
      <c r="G362" t="s">
        <v>16</v>
      </c>
      <c r="H362" t="s">
        <v>29</v>
      </c>
      <c r="I362" t="s">
        <v>19</v>
      </c>
      <c r="J362" t="s">
        <v>9</v>
      </c>
      <c r="L362" s="17">
        <v>1900</v>
      </c>
      <c r="M362" s="17">
        <v>12.025316455696203</v>
      </c>
      <c r="N362" s="17">
        <v>633.33333333333337</v>
      </c>
      <c r="O362" s="1" t="s">
        <v>172</v>
      </c>
      <c r="P362" s="1" t="s">
        <v>500</v>
      </c>
    </row>
    <row r="363" spans="1:16" x14ac:dyDescent="0.3">
      <c r="A363" t="s">
        <v>1098</v>
      </c>
      <c r="B363" t="s">
        <v>103</v>
      </c>
      <c r="C363" s="17">
        <v>495</v>
      </c>
      <c r="D363" s="18">
        <v>1</v>
      </c>
      <c r="E363" s="18">
        <v>52</v>
      </c>
      <c r="F363" t="s">
        <v>35</v>
      </c>
      <c r="G363" t="s">
        <v>16</v>
      </c>
      <c r="H363" t="s">
        <v>18</v>
      </c>
      <c r="I363" t="s">
        <v>19</v>
      </c>
      <c r="J363" t="s">
        <v>9</v>
      </c>
      <c r="L363" s="17">
        <v>495</v>
      </c>
      <c r="M363" s="17">
        <v>9.5192307692307701</v>
      </c>
      <c r="N363" s="17">
        <v>495</v>
      </c>
      <c r="O363" s="1" t="s">
        <v>172</v>
      </c>
      <c r="P363" s="1" t="s">
        <v>500</v>
      </c>
    </row>
    <row r="364" spans="1:16" x14ac:dyDescent="0.3">
      <c r="A364" t="s">
        <v>1099</v>
      </c>
      <c r="B364" t="s">
        <v>103</v>
      </c>
      <c r="C364" s="17">
        <v>2500</v>
      </c>
      <c r="D364" s="18">
        <v>2</v>
      </c>
      <c r="E364" s="18">
        <v>131</v>
      </c>
      <c r="F364" t="s">
        <v>35</v>
      </c>
      <c r="G364" t="s">
        <v>16</v>
      </c>
      <c r="H364" t="s">
        <v>29</v>
      </c>
      <c r="I364" t="s">
        <v>19</v>
      </c>
      <c r="J364" t="s">
        <v>9</v>
      </c>
      <c r="L364" s="17">
        <v>2500</v>
      </c>
      <c r="M364" s="17">
        <v>19.083969465648856</v>
      </c>
      <c r="N364" s="17">
        <v>1250</v>
      </c>
      <c r="O364" s="1" t="s">
        <v>172</v>
      </c>
      <c r="P364" s="1" t="s">
        <v>501</v>
      </c>
    </row>
    <row r="365" spans="1:16" x14ac:dyDescent="0.3">
      <c r="A365" t="s">
        <v>1100</v>
      </c>
      <c r="B365" t="s">
        <v>103</v>
      </c>
      <c r="C365" s="17">
        <v>3350</v>
      </c>
      <c r="D365" s="18">
        <v>3</v>
      </c>
      <c r="E365" s="18">
        <v>166</v>
      </c>
      <c r="F365" t="s">
        <v>35</v>
      </c>
      <c r="G365" t="s">
        <v>16</v>
      </c>
      <c r="H365" t="s">
        <v>29</v>
      </c>
      <c r="I365" t="s">
        <v>19</v>
      </c>
      <c r="J365" t="s">
        <v>9</v>
      </c>
      <c r="L365" s="17">
        <v>3350</v>
      </c>
      <c r="M365" s="17">
        <v>20.180722891566266</v>
      </c>
      <c r="N365" s="17">
        <v>1116.6666666666667</v>
      </c>
      <c r="O365" s="1" t="s">
        <v>172</v>
      </c>
      <c r="P365" s="1" t="s">
        <v>501</v>
      </c>
    </row>
    <row r="366" spans="1:16" x14ac:dyDescent="0.3">
      <c r="A366" t="s">
        <v>1101</v>
      </c>
      <c r="B366" t="s">
        <v>103</v>
      </c>
      <c r="C366" s="17">
        <v>2900</v>
      </c>
      <c r="D366" s="18">
        <v>3</v>
      </c>
      <c r="E366" s="18">
        <v>135</v>
      </c>
      <c r="F366" t="s">
        <v>35</v>
      </c>
      <c r="G366" t="s">
        <v>16</v>
      </c>
      <c r="H366" t="s">
        <v>29</v>
      </c>
      <c r="I366" t="s">
        <v>19</v>
      </c>
      <c r="J366" t="s">
        <v>9</v>
      </c>
      <c r="L366" s="17">
        <v>2900</v>
      </c>
      <c r="M366" s="17">
        <v>21.481481481481481</v>
      </c>
      <c r="N366" s="17">
        <v>966.66666666666663</v>
      </c>
      <c r="O366" s="1" t="s">
        <v>172</v>
      </c>
      <c r="P366" s="1" t="s">
        <v>501</v>
      </c>
    </row>
    <row r="367" spans="1:16" x14ac:dyDescent="0.3">
      <c r="A367" t="s">
        <v>1102</v>
      </c>
      <c r="B367" t="s">
        <v>103</v>
      </c>
      <c r="C367" s="17">
        <v>900</v>
      </c>
      <c r="D367" s="18">
        <v>2</v>
      </c>
      <c r="E367" s="18">
        <v>60</v>
      </c>
      <c r="F367" t="s">
        <v>35</v>
      </c>
      <c r="G367" t="s">
        <v>16</v>
      </c>
      <c r="H367" t="s">
        <v>29</v>
      </c>
      <c r="I367" t="s">
        <v>19</v>
      </c>
      <c r="J367" t="s">
        <v>9</v>
      </c>
      <c r="L367" s="17">
        <v>900</v>
      </c>
      <c r="M367" s="17">
        <v>15</v>
      </c>
      <c r="N367" s="17">
        <v>450</v>
      </c>
      <c r="O367" s="1" t="s">
        <v>172</v>
      </c>
      <c r="P367" s="1" t="s">
        <v>506</v>
      </c>
    </row>
    <row r="368" spans="1:16" x14ac:dyDescent="0.3">
      <c r="A368" t="s">
        <v>1103</v>
      </c>
      <c r="B368" t="s">
        <v>103</v>
      </c>
      <c r="C368" s="17">
        <v>3350</v>
      </c>
      <c r="D368" s="18">
        <v>3</v>
      </c>
      <c r="E368" s="18">
        <v>218</v>
      </c>
      <c r="F368" t="s">
        <v>35</v>
      </c>
      <c r="G368" t="s">
        <v>16</v>
      </c>
      <c r="H368" t="s">
        <v>29</v>
      </c>
      <c r="I368" t="s">
        <v>19</v>
      </c>
      <c r="J368" t="s">
        <v>9</v>
      </c>
      <c r="L368" s="17">
        <v>3350</v>
      </c>
      <c r="M368" s="17">
        <v>15.36697247706422</v>
      </c>
      <c r="N368" s="17">
        <v>1116.6666666666667</v>
      </c>
      <c r="O368" s="1" t="s">
        <v>172</v>
      </c>
      <c r="P368" s="1" t="s">
        <v>501</v>
      </c>
    </row>
    <row r="369" spans="1:16" x14ac:dyDescent="0.3">
      <c r="A369" t="s">
        <v>1104</v>
      </c>
      <c r="B369" t="s">
        <v>103</v>
      </c>
      <c r="C369" s="17">
        <v>1100</v>
      </c>
      <c r="D369" s="18">
        <v>2</v>
      </c>
      <c r="E369" s="18">
        <v>110</v>
      </c>
      <c r="F369" t="s">
        <v>35</v>
      </c>
      <c r="G369" t="s">
        <v>16</v>
      </c>
      <c r="H369" t="s">
        <v>29</v>
      </c>
      <c r="I369" t="s">
        <v>19</v>
      </c>
      <c r="J369" t="s">
        <v>9</v>
      </c>
      <c r="L369" s="17">
        <v>1100</v>
      </c>
      <c r="M369" s="17">
        <v>10</v>
      </c>
      <c r="N369" s="17">
        <v>550</v>
      </c>
      <c r="O369" s="1" t="s">
        <v>172</v>
      </c>
      <c r="P369" s="1" t="s">
        <v>500</v>
      </c>
    </row>
    <row r="370" spans="1:16" x14ac:dyDescent="0.3">
      <c r="A370" t="s">
        <v>1105</v>
      </c>
      <c r="B370" t="s">
        <v>103</v>
      </c>
      <c r="C370" s="17">
        <v>2025</v>
      </c>
      <c r="D370" s="18">
        <v>3</v>
      </c>
      <c r="E370" s="18">
        <v>120</v>
      </c>
      <c r="F370" t="s">
        <v>35</v>
      </c>
      <c r="G370" t="s">
        <v>16</v>
      </c>
      <c r="H370" t="s">
        <v>29</v>
      </c>
      <c r="I370" t="s">
        <v>19</v>
      </c>
      <c r="J370" t="s">
        <v>9</v>
      </c>
      <c r="L370" s="17">
        <v>2025</v>
      </c>
      <c r="M370" s="17">
        <v>16.875</v>
      </c>
      <c r="N370" s="17">
        <v>675</v>
      </c>
      <c r="O370" s="1" t="s">
        <v>172</v>
      </c>
      <c r="P370" s="1" t="s">
        <v>500</v>
      </c>
    </row>
    <row r="371" spans="1:16" x14ac:dyDescent="0.3">
      <c r="A371" t="s">
        <v>1106</v>
      </c>
      <c r="B371" t="s">
        <v>103</v>
      </c>
      <c r="C371" s="17">
        <v>1200</v>
      </c>
      <c r="D371" s="18">
        <v>3</v>
      </c>
      <c r="E371" s="18">
        <v>90</v>
      </c>
      <c r="F371" t="s">
        <v>17</v>
      </c>
      <c r="G371" t="s">
        <v>16</v>
      </c>
      <c r="H371" t="s">
        <v>29</v>
      </c>
      <c r="I371" t="s">
        <v>19</v>
      </c>
      <c r="J371" t="s">
        <v>9</v>
      </c>
      <c r="L371" s="17">
        <v>1200</v>
      </c>
      <c r="M371" s="17">
        <v>13.333333333333334</v>
      </c>
      <c r="N371" s="17">
        <v>400</v>
      </c>
      <c r="O371" s="1" t="s">
        <v>172</v>
      </c>
      <c r="P371" s="1" t="s">
        <v>501</v>
      </c>
    </row>
    <row r="372" spans="1:16" x14ac:dyDescent="0.3">
      <c r="A372" t="s">
        <v>1107</v>
      </c>
      <c r="B372" t="s">
        <v>103</v>
      </c>
      <c r="C372" s="17">
        <v>3200</v>
      </c>
      <c r="D372" s="18">
        <v>4</v>
      </c>
      <c r="E372" s="18">
        <v>270</v>
      </c>
      <c r="F372" t="s">
        <v>17</v>
      </c>
      <c r="G372" t="s">
        <v>16</v>
      </c>
      <c r="H372" t="s">
        <v>29</v>
      </c>
      <c r="I372" t="s">
        <v>19</v>
      </c>
      <c r="J372" t="s">
        <v>9</v>
      </c>
      <c r="L372" s="17">
        <v>3200</v>
      </c>
      <c r="M372" s="17">
        <v>11.851851851851851</v>
      </c>
      <c r="N372" s="17">
        <v>800</v>
      </c>
      <c r="O372" s="1" t="s">
        <v>172</v>
      </c>
      <c r="P372" s="1" t="s">
        <v>501</v>
      </c>
    </row>
    <row r="373" spans="1:16" x14ac:dyDescent="0.3">
      <c r="A373" t="s">
        <v>1108</v>
      </c>
      <c r="B373" t="s">
        <v>103</v>
      </c>
      <c r="C373" s="17">
        <v>3799</v>
      </c>
      <c r="D373" s="18">
        <v>4</v>
      </c>
      <c r="E373" s="18">
        <v>180</v>
      </c>
      <c r="F373" t="s">
        <v>17</v>
      </c>
      <c r="G373" t="s">
        <v>16</v>
      </c>
      <c r="H373" t="s">
        <v>29</v>
      </c>
      <c r="I373" t="s">
        <v>19</v>
      </c>
      <c r="J373" t="s">
        <v>9</v>
      </c>
      <c r="L373" s="17">
        <v>3799</v>
      </c>
      <c r="M373" s="17">
        <v>21.105555555555554</v>
      </c>
      <c r="N373" s="17">
        <v>949.75</v>
      </c>
      <c r="O373" s="1" t="s">
        <v>172</v>
      </c>
      <c r="P373" s="1" t="s">
        <v>501</v>
      </c>
    </row>
    <row r="374" spans="1:16" x14ac:dyDescent="0.3">
      <c r="A374" t="s">
        <v>1109</v>
      </c>
      <c r="B374" t="s">
        <v>103</v>
      </c>
      <c r="C374" s="17">
        <v>1150</v>
      </c>
      <c r="D374" s="18">
        <v>3</v>
      </c>
      <c r="E374" s="18">
        <v>155</v>
      </c>
      <c r="F374" t="s">
        <v>17</v>
      </c>
      <c r="G374" t="s">
        <v>16</v>
      </c>
      <c r="H374" t="s">
        <v>29</v>
      </c>
      <c r="I374" t="s">
        <v>19</v>
      </c>
      <c r="J374" t="s">
        <v>9</v>
      </c>
      <c r="L374" s="17">
        <v>1150</v>
      </c>
      <c r="M374" s="17">
        <v>7.419354838709677</v>
      </c>
      <c r="N374" s="17">
        <v>383.33333333333331</v>
      </c>
      <c r="O374" s="1" t="s">
        <v>172</v>
      </c>
      <c r="P374" s="1" t="s">
        <v>506</v>
      </c>
    </row>
    <row r="375" spans="1:16" x14ac:dyDescent="0.3">
      <c r="A375" t="s">
        <v>1110</v>
      </c>
      <c r="B375" t="s">
        <v>103</v>
      </c>
      <c r="C375" s="17">
        <v>2000</v>
      </c>
      <c r="D375" s="18">
        <v>1</v>
      </c>
      <c r="E375" s="18">
        <v>76</v>
      </c>
      <c r="F375" t="s">
        <v>17</v>
      </c>
      <c r="G375" t="s">
        <v>16</v>
      </c>
      <c r="H375" t="s">
        <v>18</v>
      </c>
      <c r="I375" t="s">
        <v>19</v>
      </c>
      <c r="J375" t="s">
        <v>9</v>
      </c>
      <c r="L375" s="17">
        <v>2000</v>
      </c>
      <c r="M375" s="17">
        <v>26.315789473684209</v>
      </c>
      <c r="N375" s="17">
        <v>2000</v>
      </c>
      <c r="O375" s="1" t="s">
        <v>172</v>
      </c>
      <c r="P375" s="1" t="s">
        <v>501</v>
      </c>
    </row>
    <row r="376" spans="1:16" x14ac:dyDescent="0.3">
      <c r="A376" t="s">
        <v>1111</v>
      </c>
      <c r="B376" t="s">
        <v>103</v>
      </c>
      <c r="C376" s="17">
        <v>1300</v>
      </c>
      <c r="D376" s="18">
        <v>2</v>
      </c>
      <c r="E376" s="18">
        <v>110</v>
      </c>
      <c r="F376" t="s">
        <v>17</v>
      </c>
      <c r="G376" t="s">
        <v>16</v>
      </c>
      <c r="H376" t="s">
        <v>29</v>
      </c>
      <c r="I376" t="s">
        <v>19</v>
      </c>
      <c r="J376" t="s">
        <v>9</v>
      </c>
      <c r="L376" s="17">
        <v>1300</v>
      </c>
      <c r="M376" s="17">
        <v>11.818181818181818</v>
      </c>
      <c r="N376" s="17">
        <v>650</v>
      </c>
      <c r="O376" s="1" t="s">
        <v>172</v>
      </c>
      <c r="P376" s="1" t="s">
        <v>500</v>
      </c>
    </row>
    <row r="377" spans="1:16" x14ac:dyDescent="0.3">
      <c r="A377" t="s">
        <v>1112</v>
      </c>
      <c r="B377" t="s">
        <v>103</v>
      </c>
      <c r="C377" s="17">
        <v>1900</v>
      </c>
      <c r="D377" s="18">
        <v>3</v>
      </c>
      <c r="E377" s="18">
        <v>149</v>
      </c>
      <c r="F377" t="s">
        <v>17</v>
      </c>
      <c r="G377" t="s">
        <v>16</v>
      </c>
      <c r="H377" t="s">
        <v>29</v>
      </c>
      <c r="I377" t="s">
        <v>19</v>
      </c>
      <c r="J377" t="s">
        <v>9</v>
      </c>
      <c r="L377" s="17">
        <v>1900</v>
      </c>
      <c r="M377" s="17">
        <v>12.751677852348994</v>
      </c>
      <c r="N377" s="17">
        <v>633.33333333333337</v>
      </c>
      <c r="O377" s="1" t="s">
        <v>172</v>
      </c>
      <c r="P377" s="1" t="s">
        <v>160</v>
      </c>
    </row>
    <row r="378" spans="1:16" x14ac:dyDescent="0.3">
      <c r="A378" t="s">
        <v>1113</v>
      </c>
      <c r="B378" t="s">
        <v>103</v>
      </c>
      <c r="C378" s="17">
        <v>1700</v>
      </c>
      <c r="D378" s="18">
        <v>1</v>
      </c>
      <c r="E378" s="18">
        <v>123</v>
      </c>
      <c r="F378" t="s">
        <v>17</v>
      </c>
      <c r="G378" t="s">
        <v>16</v>
      </c>
      <c r="H378" t="s">
        <v>29</v>
      </c>
      <c r="I378" t="s">
        <v>19</v>
      </c>
      <c r="J378" t="s">
        <v>9</v>
      </c>
      <c r="L378" s="17">
        <v>1700</v>
      </c>
      <c r="M378" s="17">
        <v>13.821138211382113</v>
      </c>
      <c r="N378" s="17">
        <v>1700</v>
      </c>
      <c r="O378" s="1" t="s">
        <v>172</v>
      </c>
      <c r="P378" s="1" t="s">
        <v>501</v>
      </c>
    </row>
    <row r="379" spans="1:16" x14ac:dyDescent="0.3">
      <c r="A379" t="s">
        <v>1114</v>
      </c>
      <c r="B379" t="s">
        <v>103</v>
      </c>
      <c r="C379" s="17">
        <v>3400</v>
      </c>
      <c r="D379" s="18">
        <v>3</v>
      </c>
      <c r="E379" s="18">
        <v>188</v>
      </c>
      <c r="F379" t="s">
        <v>17</v>
      </c>
      <c r="G379" t="s">
        <v>16</v>
      </c>
      <c r="H379" t="s">
        <v>29</v>
      </c>
      <c r="I379" t="s">
        <v>19</v>
      </c>
      <c r="J379" t="s">
        <v>9</v>
      </c>
      <c r="L379" s="17">
        <v>3400</v>
      </c>
      <c r="M379" s="17">
        <v>18.085106382978722</v>
      </c>
      <c r="N379" s="17">
        <v>1133.3333333333333</v>
      </c>
      <c r="O379" s="1" t="s">
        <v>172</v>
      </c>
      <c r="P379" s="1" t="s">
        <v>501</v>
      </c>
    </row>
    <row r="380" spans="1:16" x14ac:dyDescent="0.3">
      <c r="A380" t="s">
        <v>1115</v>
      </c>
      <c r="B380" t="s">
        <v>103</v>
      </c>
      <c r="C380" s="17">
        <v>1350</v>
      </c>
      <c r="D380" s="18">
        <v>1</v>
      </c>
      <c r="E380" s="18">
        <v>90</v>
      </c>
      <c r="F380" t="s">
        <v>17</v>
      </c>
      <c r="G380" t="s">
        <v>16</v>
      </c>
      <c r="H380" t="s">
        <v>29</v>
      </c>
      <c r="I380" t="s">
        <v>19</v>
      </c>
      <c r="J380" t="s">
        <v>9</v>
      </c>
      <c r="L380" s="17">
        <v>1350</v>
      </c>
      <c r="M380" s="17">
        <v>15</v>
      </c>
      <c r="N380" s="17">
        <v>1350</v>
      </c>
      <c r="O380" s="1" t="s">
        <v>172</v>
      </c>
      <c r="P380" s="1" t="s">
        <v>500</v>
      </c>
    </row>
    <row r="381" spans="1:16" x14ac:dyDescent="0.3">
      <c r="A381" t="s">
        <v>1116</v>
      </c>
      <c r="B381" t="s">
        <v>103</v>
      </c>
      <c r="C381" s="17">
        <v>1100</v>
      </c>
      <c r="D381" s="18">
        <v>1</v>
      </c>
      <c r="E381" s="18">
        <v>67</v>
      </c>
      <c r="F381" t="s">
        <v>17</v>
      </c>
      <c r="G381" t="s">
        <v>16</v>
      </c>
      <c r="H381" t="s">
        <v>29</v>
      </c>
      <c r="I381" t="s">
        <v>19</v>
      </c>
      <c r="J381" t="s">
        <v>9</v>
      </c>
      <c r="L381" s="17">
        <v>1100</v>
      </c>
      <c r="M381" s="17">
        <v>16.417910447761194</v>
      </c>
      <c r="N381" s="17">
        <v>1100</v>
      </c>
      <c r="O381" s="1" t="s">
        <v>172</v>
      </c>
      <c r="P381" s="1" t="s">
        <v>500</v>
      </c>
    </row>
    <row r="382" spans="1:16" x14ac:dyDescent="0.3">
      <c r="A382" t="s">
        <v>1117</v>
      </c>
      <c r="B382" t="s">
        <v>103</v>
      </c>
      <c r="C382" s="17">
        <v>1450</v>
      </c>
      <c r="D382" s="18">
        <v>2</v>
      </c>
      <c r="E382" s="18">
        <v>70</v>
      </c>
      <c r="F382" t="s">
        <v>17</v>
      </c>
      <c r="G382" t="s">
        <v>16</v>
      </c>
      <c r="H382" t="s">
        <v>29</v>
      </c>
      <c r="I382" t="s">
        <v>19</v>
      </c>
      <c r="J382" t="s">
        <v>9</v>
      </c>
      <c r="L382" s="17">
        <v>1450</v>
      </c>
      <c r="M382" s="17">
        <v>20.714285714285715</v>
      </c>
      <c r="N382" s="17">
        <v>725</v>
      </c>
      <c r="O382" s="1" t="s">
        <v>172</v>
      </c>
      <c r="P382" s="1" t="s">
        <v>160</v>
      </c>
    </row>
    <row r="383" spans="1:16" x14ac:dyDescent="0.3">
      <c r="A383" t="s">
        <v>1118</v>
      </c>
      <c r="B383" t="s">
        <v>103</v>
      </c>
      <c r="C383" s="17">
        <v>1100</v>
      </c>
      <c r="D383" s="18">
        <v>1</v>
      </c>
      <c r="E383" s="18">
        <v>75</v>
      </c>
      <c r="F383" t="s">
        <v>17</v>
      </c>
      <c r="G383" t="s">
        <v>16</v>
      </c>
      <c r="H383" t="s">
        <v>29</v>
      </c>
      <c r="I383" t="s">
        <v>19</v>
      </c>
      <c r="J383" t="s">
        <v>9</v>
      </c>
      <c r="L383" s="17">
        <v>1100</v>
      </c>
      <c r="M383" s="17">
        <v>14.666666666666666</v>
      </c>
      <c r="N383" s="17">
        <v>1100</v>
      </c>
      <c r="O383" s="1" t="s">
        <v>172</v>
      </c>
      <c r="P383" s="1" t="s">
        <v>501</v>
      </c>
    </row>
    <row r="384" spans="1:16" x14ac:dyDescent="0.3">
      <c r="A384" t="s">
        <v>1119</v>
      </c>
      <c r="B384" t="s">
        <v>103</v>
      </c>
      <c r="C384" s="17">
        <v>1255</v>
      </c>
      <c r="D384" s="18">
        <v>3</v>
      </c>
      <c r="E384" s="18">
        <v>83</v>
      </c>
      <c r="F384" t="s">
        <v>17</v>
      </c>
      <c r="G384" t="s">
        <v>16</v>
      </c>
      <c r="H384" t="s">
        <v>29</v>
      </c>
      <c r="I384" t="s">
        <v>19</v>
      </c>
      <c r="J384" t="s">
        <v>9</v>
      </c>
      <c r="L384" s="17">
        <v>1255</v>
      </c>
      <c r="M384" s="17">
        <v>15.120481927710843</v>
      </c>
      <c r="N384" s="17">
        <v>418.33333333333331</v>
      </c>
      <c r="O384" s="1" t="s">
        <v>172</v>
      </c>
      <c r="P384" s="1" t="s">
        <v>506</v>
      </c>
    </row>
    <row r="385" spans="1:16" x14ac:dyDescent="0.3">
      <c r="A385" t="s">
        <v>1120</v>
      </c>
      <c r="B385" t="s">
        <v>103</v>
      </c>
      <c r="C385" s="17">
        <v>3500</v>
      </c>
      <c r="D385" s="18">
        <v>4</v>
      </c>
      <c r="E385" s="18">
        <v>200</v>
      </c>
      <c r="F385" t="s">
        <v>17</v>
      </c>
      <c r="G385" t="s">
        <v>16</v>
      </c>
      <c r="H385" t="s">
        <v>29</v>
      </c>
      <c r="I385" t="s">
        <v>19</v>
      </c>
      <c r="J385" t="s">
        <v>9</v>
      </c>
      <c r="L385" s="17">
        <v>3500</v>
      </c>
      <c r="M385" s="17">
        <v>17.5</v>
      </c>
      <c r="N385" s="17">
        <v>875</v>
      </c>
      <c r="O385" s="1" t="s">
        <v>172</v>
      </c>
      <c r="P385" s="1" t="s">
        <v>501</v>
      </c>
    </row>
    <row r="386" spans="1:16" x14ac:dyDescent="0.3">
      <c r="A386" t="s">
        <v>1121</v>
      </c>
      <c r="B386" t="s">
        <v>103</v>
      </c>
      <c r="C386" s="17">
        <v>1550</v>
      </c>
      <c r="D386" s="18">
        <v>3</v>
      </c>
      <c r="E386" s="18">
        <v>115</v>
      </c>
      <c r="F386" t="s">
        <v>17</v>
      </c>
      <c r="G386" t="s">
        <v>16</v>
      </c>
      <c r="H386" t="s">
        <v>29</v>
      </c>
      <c r="I386" t="s">
        <v>19</v>
      </c>
      <c r="J386" t="s">
        <v>9</v>
      </c>
      <c r="L386" s="17">
        <v>1550</v>
      </c>
      <c r="M386" s="17">
        <v>13.478260869565217</v>
      </c>
      <c r="N386" s="17">
        <v>516.66666666666663</v>
      </c>
      <c r="O386" s="1" t="s">
        <v>172</v>
      </c>
      <c r="P386" s="1" t="s">
        <v>506</v>
      </c>
    </row>
    <row r="387" spans="1:16" x14ac:dyDescent="0.3">
      <c r="A387" t="s">
        <v>1122</v>
      </c>
      <c r="B387" t="s">
        <v>103</v>
      </c>
      <c r="C387" s="17">
        <v>2500</v>
      </c>
      <c r="D387" s="18">
        <v>3</v>
      </c>
      <c r="E387" s="18">
        <v>143</v>
      </c>
      <c r="F387" t="s">
        <v>17</v>
      </c>
      <c r="G387" t="s">
        <v>16</v>
      </c>
      <c r="H387" t="s">
        <v>29</v>
      </c>
      <c r="I387" t="s">
        <v>19</v>
      </c>
      <c r="J387" t="s">
        <v>9</v>
      </c>
      <c r="L387" s="17">
        <v>2500</v>
      </c>
      <c r="M387" s="17">
        <v>17.482517482517483</v>
      </c>
      <c r="N387" s="17">
        <v>833.33333333333337</v>
      </c>
      <c r="O387" s="1" t="s">
        <v>172</v>
      </c>
      <c r="P387" s="1" t="s">
        <v>500</v>
      </c>
    </row>
    <row r="388" spans="1:16" x14ac:dyDescent="0.3">
      <c r="A388" t="s">
        <v>1123</v>
      </c>
      <c r="B388" t="s">
        <v>103</v>
      </c>
      <c r="C388" s="17">
        <v>7700</v>
      </c>
      <c r="D388" s="18">
        <v>5</v>
      </c>
      <c r="E388" s="18">
        <v>347</v>
      </c>
      <c r="F388" t="s">
        <v>17</v>
      </c>
      <c r="G388" t="s">
        <v>16</v>
      </c>
      <c r="H388" t="s">
        <v>29</v>
      </c>
      <c r="I388" t="s">
        <v>19</v>
      </c>
      <c r="J388" t="s">
        <v>9</v>
      </c>
      <c r="L388" s="17">
        <v>7700</v>
      </c>
      <c r="M388" s="17">
        <v>22.190201729106629</v>
      </c>
      <c r="N388" s="17">
        <v>1540</v>
      </c>
      <c r="O388" s="1" t="s">
        <v>172</v>
      </c>
      <c r="P388" s="1" t="s">
        <v>500</v>
      </c>
    </row>
    <row r="389" spans="1:16" x14ac:dyDescent="0.3">
      <c r="A389" t="s">
        <v>1124</v>
      </c>
      <c r="B389" t="s">
        <v>103</v>
      </c>
      <c r="C389" s="17">
        <v>3590</v>
      </c>
      <c r="D389" s="18">
        <v>4</v>
      </c>
      <c r="E389" s="18">
        <v>293</v>
      </c>
      <c r="F389" t="s">
        <v>17</v>
      </c>
      <c r="G389" t="s">
        <v>16</v>
      </c>
      <c r="H389" t="s">
        <v>29</v>
      </c>
      <c r="I389" t="s">
        <v>19</v>
      </c>
      <c r="J389" t="s">
        <v>9</v>
      </c>
      <c r="L389" s="17">
        <v>3590</v>
      </c>
      <c r="M389" s="17">
        <v>12.252559726962458</v>
      </c>
      <c r="N389" s="17">
        <v>897.5</v>
      </c>
      <c r="O389" s="1" t="s">
        <v>172</v>
      </c>
      <c r="P389" s="1" t="s">
        <v>501</v>
      </c>
    </row>
    <row r="390" spans="1:16" x14ac:dyDescent="0.3">
      <c r="A390" t="s">
        <v>1125</v>
      </c>
      <c r="B390" t="s">
        <v>103</v>
      </c>
      <c r="C390" s="17">
        <v>2175</v>
      </c>
      <c r="D390" s="18">
        <v>3</v>
      </c>
      <c r="E390" s="18">
        <v>144</v>
      </c>
      <c r="F390" t="s">
        <v>17</v>
      </c>
      <c r="G390" t="s">
        <v>16</v>
      </c>
      <c r="H390" t="s">
        <v>29</v>
      </c>
      <c r="I390" t="s">
        <v>19</v>
      </c>
      <c r="J390" t="s">
        <v>9</v>
      </c>
      <c r="L390" s="17">
        <v>2175</v>
      </c>
      <c r="M390" s="17">
        <v>15.104166666666666</v>
      </c>
      <c r="N390" s="17">
        <v>725</v>
      </c>
      <c r="O390" s="1" t="s">
        <v>172</v>
      </c>
      <c r="P390" s="1" t="s">
        <v>160</v>
      </c>
    </row>
    <row r="391" spans="1:16" x14ac:dyDescent="0.3">
      <c r="A391" t="s">
        <v>1126</v>
      </c>
      <c r="B391" t="s">
        <v>103</v>
      </c>
      <c r="C391" s="17">
        <v>1350</v>
      </c>
      <c r="D391" s="18">
        <v>1</v>
      </c>
      <c r="E391" s="18">
        <v>70</v>
      </c>
      <c r="F391" t="s">
        <v>17</v>
      </c>
      <c r="G391" t="s">
        <v>16</v>
      </c>
      <c r="H391" t="s">
        <v>29</v>
      </c>
      <c r="I391" t="s">
        <v>19</v>
      </c>
      <c r="J391" t="s">
        <v>9</v>
      </c>
      <c r="L391" s="17">
        <v>1350</v>
      </c>
      <c r="M391" s="17">
        <v>19.285714285714285</v>
      </c>
      <c r="N391" s="17">
        <v>1350</v>
      </c>
      <c r="O391" s="1" t="s">
        <v>172</v>
      </c>
      <c r="P391" s="1" t="s">
        <v>500</v>
      </c>
    </row>
    <row r="392" spans="1:16" x14ac:dyDescent="0.3">
      <c r="A392" t="s">
        <v>1127</v>
      </c>
      <c r="B392" t="s">
        <v>103</v>
      </c>
      <c r="C392" s="17">
        <v>1200</v>
      </c>
      <c r="D392" s="18">
        <v>2</v>
      </c>
      <c r="E392" s="18">
        <v>70</v>
      </c>
      <c r="F392" t="s">
        <v>17</v>
      </c>
      <c r="G392" t="s">
        <v>16</v>
      </c>
      <c r="H392" t="s">
        <v>29</v>
      </c>
      <c r="I392" t="s">
        <v>19</v>
      </c>
      <c r="J392" t="s">
        <v>9</v>
      </c>
      <c r="L392" s="17">
        <v>1200</v>
      </c>
      <c r="M392" s="17">
        <v>17.142857142857142</v>
      </c>
      <c r="N392" s="17">
        <v>600</v>
      </c>
      <c r="O392" s="1" t="s">
        <v>172</v>
      </c>
      <c r="P392" s="1" t="s">
        <v>500</v>
      </c>
    </row>
    <row r="393" spans="1:16" x14ac:dyDescent="0.3">
      <c r="A393" t="s">
        <v>1128</v>
      </c>
      <c r="B393" t="s">
        <v>103</v>
      </c>
      <c r="C393" s="17">
        <v>2150</v>
      </c>
      <c r="D393" s="18">
        <v>3</v>
      </c>
      <c r="E393" s="18">
        <v>170</v>
      </c>
      <c r="F393" t="s">
        <v>17</v>
      </c>
      <c r="G393" t="s">
        <v>16</v>
      </c>
      <c r="H393" t="s">
        <v>29</v>
      </c>
      <c r="I393" t="s">
        <v>19</v>
      </c>
      <c r="J393" t="s">
        <v>9</v>
      </c>
      <c r="L393" s="17">
        <v>2150</v>
      </c>
      <c r="M393" s="17">
        <v>12.647058823529411</v>
      </c>
      <c r="N393" s="17">
        <v>716.66666666666663</v>
      </c>
      <c r="O393" s="1" t="s">
        <v>172</v>
      </c>
      <c r="P393" s="1" t="s">
        <v>160</v>
      </c>
    </row>
    <row r="394" spans="1:16" x14ac:dyDescent="0.3">
      <c r="A394" t="s">
        <v>1129</v>
      </c>
      <c r="B394" t="s">
        <v>103</v>
      </c>
      <c r="C394" s="17">
        <v>2100</v>
      </c>
      <c r="D394" s="18">
        <v>3</v>
      </c>
      <c r="E394" s="18">
        <v>147</v>
      </c>
      <c r="F394" t="s">
        <v>17</v>
      </c>
      <c r="G394" t="s">
        <v>16</v>
      </c>
      <c r="H394" t="s">
        <v>29</v>
      </c>
      <c r="I394" t="s">
        <v>19</v>
      </c>
      <c r="J394" t="s">
        <v>9</v>
      </c>
      <c r="L394" s="17">
        <v>2100</v>
      </c>
      <c r="M394" s="17">
        <v>14.285714285714286</v>
      </c>
      <c r="N394" s="17">
        <v>700</v>
      </c>
      <c r="O394" s="1" t="s">
        <v>172</v>
      </c>
      <c r="P394" s="1" t="s">
        <v>500</v>
      </c>
    </row>
    <row r="395" spans="1:16" x14ac:dyDescent="0.3">
      <c r="A395" t="s">
        <v>1130</v>
      </c>
      <c r="B395" t="s">
        <v>103</v>
      </c>
      <c r="C395" s="17">
        <v>1900</v>
      </c>
      <c r="D395" s="18">
        <v>3</v>
      </c>
      <c r="E395" s="18">
        <v>118</v>
      </c>
      <c r="F395" t="s">
        <v>17</v>
      </c>
      <c r="G395" t="s">
        <v>16</v>
      </c>
      <c r="H395" t="s">
        <v>29</v>
      </c>
      <c r="I395" t="s">
        <v>19</v>
      </c>
      <c r="J395" t="s">
        <v>9</v>
      </c>
      <c r="L395" s="17">
        <v>1900</v>
      </c>
      <c r="M395" s="17">
        <v>16.101694915254239</v>
      </c>
      <c r="N395" s="17">
        <v>633.33333333333337</v>
      </c>
      <c r="O395" s="1" t="s">
        <v>172</v>
      </c>
      <c r="P395" s="1" t="s">
        <v>500</v>
      </c>
    </row>
    <row r="396" spans="1:16" x14ac:dyDescent="0.3">
      <c r="A396" t="s">
        <v>1131</v>
      </c>
      <c r="B396" t="s">
        <v>103</v>
      </c>
      <c r="C396" s="17">
        <v>1160</v>
      </c>
      <c r="D396" s="18">
        <v>1</v>
      </c>
      <c r="E396" s="18">
        <v>50</v>
      </c>
      <c r="F396" t="s">
        <v>17</v>
      </c>
      <c r="G396" t="s">
        <v>16</v>
      </c>
      <c r="H396" t="s">
        <v>29</v>
      </c>
      <c r="I396" t="s">
        <v>19</v>
      </c>
      <c r="J396" t="s">
        <v>9</v>
      </c>
      <c r="L396" s="17">
        <v>1160</v>
      </c>
      <c r="M396" s="17">
        <v>23.2</v>
      </c>
      <c r="N396" s="17">
        <v>1160</v>
      </c>
      <c r="O396" s="1" t="s">
        <v>172</v>
      </c>
      <c r="P396" s="1" t="s">
        <v>160</v>
      </c>
    </row>
    <row r="397" spans="1:16" x14ac:dyDescent="0.3">
      <c r="A397" t="s">
        <v>1132</v>
      </c>
      <c r="B397" t="s">
        <v>103</v>
      </c>
      <c r="C397" s="17">
        <v>3000</v>
      </c>
      <c r="D397" s="18">
        <v>3</v>
      </c>
      <c r="E397" s="18">
        <v>211</v>
      </c>
      <c r="F397" t="s">
        <v>17</v>
      </c>
      <c r="G397" t="s">
        <v>16</v>
      </c>
      <c r="H397" t="s">
        <v>29</v>
      </c>
      <c r="I397" t="s">
        <v>19</v>
      </c>
      <c r="J397" t="s">
        <v>9</v>
      </c>
      <c r="L397" s="17">
        <v>3000</v>
      </c>
      <c r="M397" s="17">
        <v>14.218009478672986</v>
      </c>
      <c r="N397" s="17">
        <v>1000</v>
      </c>
      <c r="O397" s="1" t="s">
        <v>172</v>
      </c>
      <c r="P397" s="1" t="s">
        <v>160</v>
      </c>
    </row>
    <row r="398" spans="1:16" x14ac:dyDescent="0.3">
      <c r="A398" t="s">
        <v>1133</v>
      </c>
      <c r="B398" t="s">
        <v>103</v>
      </c>
      <c r="C398" s="17">
        <v>1400</v>
      </c>
      <c r="D398" s="18">
        <v>2</v>
      </c>
      <c r="E398" s="18">
        <v>97</v>
      </c>
      <c r="F398" t="s">
        <v>17</v>
      </c>
      <c r="G398" t="s">
        <v>16</v>
      </c>
      <c r="H398" t="s">
        <v>29</v>
      </c>
      <c r="I398" t="s">
        <v>19</v>
      </c>
      <c r="J398" t="s">
        <v>9</v>
      </c>
      <c r="L398" s="17">
        <v>1400</v>
      </c>
      <c r="M398" s="17">
        <v>14.43298969072165</v>
      </c>
      <c r="N398" s="17">
        <v>700</v>
      </c>
      <c r="O398" s="1" t="s">
        <v>172</v>
      </c>
      <c r="P398" s="1" t="s">
        <v>160</v>
      </c>
    </row>
    <row r="399" spans="1:16" x14ac:dyDescent="0.3">
      <c r="A399" t="s">
        <v>1134</v>
      </c>
      <c r="B399" t="s">
        <v>103</v>
      </c>
      <c r="C399" s="17">
        <v>984</v>
      </c>
      <c r="D399" s="18">
        <v>2</v>
      </c>
      <c r="E399" s="18">
        <v>56</v>
      </c>
      <c r="F399" t="s">
        <v>17</v>
      </c>
      <c r="G399" t="s">
        <v>16</v>
      </c>
      <c r="H399" t="s">
        <v>29</v>
      </c>
      <c r="I399" t="s">
        <v>19</v>
      </c>
      <c r="J399" t="s">
        <v>9</v>
      </c>
      <c r="L399" s="17">
        <v>984</v>
      </c>
      <c r="M399" s="17">
        <v>17.571428571428573</v>
      </c>
      <c r="N399" s="17">
        <v>492</v>
      </c>
      <c r="O399" s="1" t="s">
        <v>172</v>
      </c>
      <c r="P399" s="1" t="s">
        <v>501</v>
      </c>
    </row>
    <row r="400" spans="1:16" x14ac:dyDescent="0.3">
      <c r="A400" t="s">
        <v>1135</v>
      </c>
      <c r="B400" t="s">
        <v>103</v>
      </c>
      <c r="C400" s="17">
        <v>2000</v>
      </c>
      <c r="D400" s="18">
        <v>2</v>
      </c>
      <c r="E400" s="18">
        <v>83</v>
      </c>
      <c r="F400" t="s">
        <v>17</v>
      </c>
      <c r="G400" t="s">
        <v>16</v>
      </c>
      <c r="H400" t="s">
        <v>29</v>
      </c>
      <c r="I400" t="s">
        <v>19</v>
      </c>
      <c r="J400" t="s">
        <v>9</v>
      </c>
      <c r="L400" s="17">
        <v>2000</v>
      </c>
      <c r="M400" s="17">
        <v>24.096385542168676</v>
      </c>
      <c r="N400" s="17">
        <v>1000</v>
      </c>
      <c r="O400" s="1" t="s">
        <v>172</v>
      </c>
      <c r="P400" s="1" t="s">
        <v>160</v>
      </c>
    </row>
    <row r="401" spans="1:16" x14ac:dyDescent="0.3">
      <c r="A401" t="s">
        <v>1136</v>
      </c>
      <c r="B401" t="s">
        <v>103</v>
      </c>
      <c r="C401" s="17">
        <v>1130</v>
      </c>
      <c r="D401" s="18">
        <v>3</v>
      </c>
      <c r="E401" s="18">
        <v>97</v>
      </c>
      <c r="F401" t="s">
        <v>17</v>
      </c>
      <c r="G401" t="s">
        <v>16</v>
      </c>
      <c r="H401" t="s">
        <v>29</v>
      </c>
      <c r="I401" t="s">
        <v>19</v>
      </c>
      <c r="J401" t="s">
        <v>9</v>
      </c>
      <c r="L401" s="17">
        <v>1130</v>
      </c>
      <c r="M401" s="17">
        <v>11.649484536082474</v>
      </c>
      <c r="N401" s="17">
        <v>376.66666666666669</v>
      </c>
      <c r="O401" s="1" t="s">
        <v>172</v>
      </c>
      <c r="P401" s="1" t="s">
        <v>506</v>
      </c>
    </row>
    <row r="402" spans="1:16" x14ac:dyDescent="0.3">
      <c r="A402" t="s">
        <v>1137</v>
      </c>
      <c r="B402" t="s">
        <v>103</v>
      </c>
      <c r="C402" s="17">
        <v>1870</v>
      </c>
      <c r="D402" s="18">
        <v>3</v>
      </c>
      <c r="E402" s="18">
        <v>126</v>
      </c>
      <c r="F402" t="s">
        <v>17</v>
      </c>
      <c r="G402" t="s">
        <v>16</v>
      </c>
      <c r="H402" t="s">
        <v>29</v>
      </c>
      <c r="I402" t="s">
        <v>19</v>
      </c>
      <c r="J402" t="s">
        <v>9</v>
      </c>
      <c r="L402" s="17">
        <v>1870</v>
      </c>
      <c r="M402" s="17">
        <v>14.841269841269842</v>
      </c>
      <c r="N402" s="17">
        <v>623.33333333333337</v>
      </c>
      <c r="O402" s="1" t="s">
        <v>172</v>
      </c>
      <c r="P402" s="1" t="s">
        <v>160</v>
      </c>
    </row>
    <row r="403" spans="1:16" x14ac:dyDescent="0.3">
      <c r="A403" t="s">
        <v>1138</v>
      </c>
      <c r="B403" t="s">
        <v>103</v>
      </c>
      <c r="C403" s="17">
        <v>1300</v>
      </c>
      <c r="D403" s="18">
        <v>2</v>
      </c>
      <c r="E403" s="18">
        <v>80</v>
      </c>
      <c r="F403" t="s">
        <v>17</v>
      </c>
      <c r="G403" t="s">
        <v>16</v>
      </c>
      <c r="H403" t="s">
        <v>29</v>
      </c>
      <c r="I403" t="s">
        <v>19</v>
      </c>
      <c r="J403" t="s">
        <v>9</v>
      </c>
      <c r="L403" s="17">
        <v>1300</v>
      </c>
      <c r="M403" s="17">
        <v>16.25</v>
      </c>
      <c r="N403" s="17">
        <v>650</v>
      </c>
      <c r="O403" s="1" t="s">
        <v>172</v>
      </c>
      <c r="P403" s="1" t="s">
        <v>501</v>
      </c>
    </row>
    <row r="404" spans="1:16" x14ac:dyDescent="0.3">
      <c r="A404" t="s">
        <v>1139</v>
      </c>
      <c r="B404" t="s">
        <v>103</v>
      </c>
      <c r="C404" s="17">
        <v>2095</v>
      </c>
      <c r="D404" s="18">
        <v>2</v>
      </c>
      <c r="E404" s="18">
        <v>88</v>
      </c>
      <c r="F404" t="s">
        <v>17</v>
      </c>
      <c r="G404" t="s">
        <v>16</v>
      </c>
      <c r="H404" t="s">
        <v>29</v>
      </c>
      <c r="I404" t="s">
        <v>19</v>
      </c>
      <c r="J404" t="s">
        <v>9</v>
      </c>
      <c r="L404" s="17">
        <v>2095</v>
      </c>
      <c r="M404" s="17">
        <v>23.806818181818183</v>
      </c>
      <c r="N404" s="17">
        <v>1047.5</v>
      </c>
      <c r="O404" s="1" t="s">
        <v>172</v>
      </c>
      <c r="P404" s="1" t="s">
        <v>160</v>
      </c>
    </row>
    <row r="405" spans="1:16" x14ac:dyDescent="0.3">
      <c r="A405" t="s">
        <v>1140</v>
      </c>
      <c r="B405" t="s">
        <v>103</v>
      </c>
      <c r="C405" s="17">
        <v>920</v>
      </c>
      <c r="D405" s="18">
        <v>2</v>
      </c>
      <c r="E405" s="18">
        <v>65</v>
      </c>
      <c r="F405" t="s">
        <v>17</v>
      </c>
      <c r="G405" t="s">
        <v>16</v>
      </c>
      <c r="H405" t="s">
        <v>29</v>
      </c>
      <c r="I405" t="s">
        <v>19</v>
      </c>
      <c r="J405" t="s">
        <v>9</v>
      </c>
      <c r="L405" s="17">
        <v>920</v>
      </c>
      <c r="M405" s="17">
        <v>14.153846153846153</v>
      </c>
      <c r="N405" s="17">
        <v>460</v>
      </c>
      <c r="O405" s="1" t="s">
        <v>172</v>
      </c>
      <c r="P405" s="1" t="s">
        <v>506</v>
      </c>
    </row>
    <row r="406" spans="1:16" x14ac:dyDescent="0.3">
      <c r="A406" t="s">
        <v>1141</v>
      </c>
      <c r="B406" t="s">
        <v>103</v>
      </c>
      <c r="C406" s="17">
        <v>6000</v>
      </c>
      <c r="D406" s="18">
        <v>4</v>
      </c>
      <c r="E406" s="18">
        <v>265</v>
      </c>
      <c r="F406" t="s">
        <v>17</v>
      </c>
      <c r="G406" t="s">
        <v>16</v>
      </c>
      <c r="H406" t="s">
        <v>29</v>
      </c>
      <c r="I406" t="s">
        <v>19</v>
      </c>
      <c r="J406" t="s">
        <v>9</v>
      </c>
      <c r="L406" s="17">
        <v>6000</v>
      </c>
      <c r="M406" s="17">
        <v>22.641509433962263</v>
      </c>
      <c r="N406" s="17">
        <v>1500</v>
      </c>
      <c r="O406" s="1" t="s">
        <v>172</v>
      </c>
      <c r="P406" s="1" t="s">
        <v>501</v>
      </c>
    </row>
    <row r="407" spans="1:16" x14ac:dyDescent="0.3">
      <c r="A407" t="s">
        <v>1142</v>
      </c>
      <c r="B407" t="s">
        <v>103</v>
      </c>
      <c r="C407" s="17">
        <v>900</v>
      </c>
      <c r="D407" s="18">
        <v>1</v>
      </c>
      <c r="E407" s="18">
        <v>63</v>
      </c>
      <c r="F407" t="s">
        <v>17</v>
      </c>
      <c r="G407" t="s">
        <v>16</v>
      </c>
      <c r="H407" t="s">
        <v>29</v>
      </c>
      <c r="I407" t="s">
        <v>19</v>
      </c>
      <c r="J407" t="s">
        <v>9</v>
      </c>
      <c r="L407" s="17">
        <v>900</v>
      </c>
      <c r="M407" s="17">
        <v>14.285714285714286</v>
      </c>
      <c r="N407" s="17">
        <v>900</v>
      </c>
      <c r="O407" s="1" t="s">
        <v>172</v>
      </c>
      <c r="P407" s="1" t="s">
        <v>160</v>
      </c>
    </row>
    <row r="408" spans="1:16" x14ac:dyDescent="0.3">
      <c r="A408" t="s">
        <v>1143</v>
      </c>
      <c r="B408" t="s">
        <v>103</v>
      </c>
      <c r="C408" s="17">
        <v>890</v>
      </c>
      <c r="D408" s="18">
        <v>1</v>
      </c>
      <c r="E408" s="18">
        <v>49</v>
      </c>
      <c r="F408" t="s">
        <v>17</v>
      </c>
      <c r="G408" t="s">
        <v>16</v>
      </c>
      <c r="H408" t="s">
        <v>29</v>
      </c>
      <c r="I408" t="s">
        <v>19</v>
      </c>
      <c r="J408" t="s">
        <v>9</v>
      </c>
      <c r="L408" s="17">
        <v>890</v>
      </c>
      <c r="M408" s="17">
        <v>18.163265306122447</v>
      </c>
      <c r="N408" s="17">
        <v>890</v>
      </c>
      <c r="O408" s="1" t="s">
        <v>172</v>
      </c>
      <c r="P408" s="1" t="s">
        <v>506</v>
      </c>
    </row>
    <row r="409" spans="1:16" x14ac:dyDescent="0.3">
      <c r="A409" t="s">
        <v>1144</v>
      </c>
      <c r="B409" t="s">
        <v>103</v>
      </c>
      <c r="C409" s="17">
        <v>1900</v>
      </c>
      <c r="D409" s="18">
        <v>3</v>
      </c>
      <c r="E409" s="18">
        <v>156</v>
      </c>
      <c r="F409" t="s">
        <v>17</v>
      </c>
      <c r="G409" t="s">
        <v>16</v>
      </c>
      <c r="H409" t="s">
        <v>29</v>
      </c>
      <c r="I409" t="s">
        <v>19</v>
      </c>
      <c r="J409" t="s">
        <v>9</v>
      </c>
      <c r="L409" s="17">
        <v>1900</v>
      </c>
      <c r="M409" s="17">
        <v>12.179487179487179</v>
      </c>
      <c r="N409" s="17">
        <v>633.33333333333337</v>
      </c>
      <c r="O409" s="1" t="s">
        <v>172</v>
      </c>
      <c r="P409" s="1" t="s">
        <v>160</v>
      </c>
    </row>
    <row r="410" spans="1:16" x14ac:dyDescent="0.3">
      <c r="A410" t="s">
        <v>1145</v>
      </c>
      <c r="B410" t="s">
        <v>103</v>
      </c>
      <c r="C410" s="17">
        <v>2215</v>
      </c>
      <c r="D410" s="18">
        <v>1</v>
      </c>
      <c r="E410" s="18">
        <v>42</v>
      </c>
      <c r="F410" t="s">
        <v>17</v>
      </c>
      <c r="G410" t="s">
        <v>16</v>
      </c>
      <c r="H410" t="s">
        <v>29</v>
      </c>
      <c r="I410" t="s">
        <v>19</v>
      </c>
      <c r="J410" t="s">
        <v>9</v>
      </c>
      <c r="L410" s="17">
        <v>2215</v>
      </c>
      <c r="M410" s="17">
        <v>52.738095238095241</v>
      </c>
      <c r="N410" s="17">
        <v>2215</v>
      </c>
      <c r="O410" s="1" t="s">
        <v>172</v>
      </c>
      <c r="P410" s="1" t="s">
        <v>160</v>
      </c>
    </row>
    <row r="411" spans="1:16" x14ac:dyDescent="0.3">
      <c r="A411" t="s">
        <v>1146</v>
      </c>
      <c r="B411" t="s">
        <v>103</v>
      </c>
      <c r="C411" s="17">
        <v>1500</v>
      </c>
      <c r="D411" s="18">
        <v>2</v>
      </c>
      <c r="E411" s="18">
        <v>85</v>
      </c>
      <c r="F411" t="s">
        <v>17</v>
      </c>
      <c r="G411" t="s">
        <v>16</v>
      </c>
      <c r="H411" t="s">
        <v>29</v>
      </c>
      <c r="I411" t="s">
        <v>19</v>
      </c>
      <c r="J411" t="s">
        <v>9</v>
      </c>
      <c r="L411" s="17">
        <v>1500</v>
      </c>
      <c r="M411" s="17">
        <v>17.647058823529413</v>
      </c>
      <c r="N411" s="17">
        <v>750</v>
      </c>
      <c r="O411" s="1" t="s">
        <v>172</v>
      </c>
      <c r="P411" s="1" t="s">
        <v>160</v>
      </c>
    </row>
    <row r="412" spans="1:16" x14ac:dyDescent="0.3">
      <c r="A412" t="s">
        <v>1147</v>
      </c>
      <c r="B412" t="s">
        <v>103</v>
      </c>
      <c r="C412" s="17">
        <v>1050</v>
      </c>
      <c r="D412" s="18">
        <v>3</v>
      </c>
      <c r="E412" s="18">
        <v>165</v>
      </c>
      <c r="F412" t="s">
        <v>17</v>
      </c>
      <c r="G412" t="s">
        <v>16</v>
      </c>
      <c r="H412" t="s">
        <v>29</v>
      </c>
      <c r="I412" t="s">
        <v>19</v>
      </c>
      <c r="J412" t="s">
        <v>9</v>
      </c>
      <c r="L412" s="17">
        <v>1050</v>
      </c>
      <c r="M412" s="17">
        <v>6.3636363636363633</v>
      </c>
      <c r="N412" s="17">
        <v>350</v>
      </c>
      <c r="O412" s="1" t="s">
        <v>172</v>
      </c>
      <c r="P412" s="1" t="s">
        <v>506</v>
      </c>
    </row>
    <row r="413" spans="1:16" x14ac:dyDescent="0.3">
      <c r="A413" t="s">
        <v>1148</v>
      </c>
      <c r="B413" t="s">
        <v>103</v>
      </c>
      <c r="C413" s="17">
        <v>600</v>
      </c>
      <c r="D413" s="18">
        <v>1</v>
      </c>
      <c r="E413" s="18">
        <v>60</v>
      </c>
      <c r="F413" t="s">
        <v>17</v>
      </c>
      <c r="G413" t="s">
        <v>16</v>
      </c>
      <c r="H413" t="s">
        <v>29</v>
      </c>
      <c r="I413" t="s">
        <v>19</v>
      </c>
      <c r="J413" t="s">
        <v>9</v>
      </c>
      <c r="L413" s="17">
        <v>600</v>
      </c>
      <c r="M413" s="17">
        <v>10</v>
      </c>
      <c r="N413" s="17">
        <v>600</v>
      </c>
      <c r="O413" s="1" t="s">
        <v>172</v>
      </c>
      <c r="P413" s="1" t="s">
        <v>501</v>
      </c>
    </row>
    <row r="414" spans="1:16" x14ac:dyDescent="0.3">
      <c r="A414" t="s">
        <v>1149</v>
      </c>
      <c r="B414" t="s">
        <v>103</v>
      </c>
      <c r="C414" s="17">
        <v>1695</v>
      </c>
      <c r="D414" s="18">
        <v>1</v>
      </c>
      <c r="E414" s="18">
        <v>64</v>
      </c>
      <c r="F414" t="s">
        <v>17</v>
      </c>
      <c r="G414" t="s">
        <v>16</v>
      </c>
      <c r="H414" t="s">
        <v>29</v>
      </c>
      <c r="I414" t="s">
        <v>19</v>
      </c>
      <c r="J414" t="s">
        <v>9</v>
      </c>
      <c r="L414" s="17">
        <v>1695</v>
      </c>
      <c r="M414" s="17">
        <v>26.484375</v>
      </c>
      <c r="N414" s="17">
        <v>1695</v>
      </c>
      <c r="O414" s="1" t="s">
        <v>172</v>
      </c>
      <c r="P414" s="1" t="s">
        <v>160</v>
      </c>
    </row>
    <row r="415" spans="1:16" x14ac:dyDescent="0.3">
      <c r="A415" t="s">
        <v>1150</v>
      </c>
      <c r="B415" t="s">
        <v>103</v>
      </c>
      <c r="C415" s="17">
        <v>1895</v>
      </c>
      <c r="D415" s="18">
        <v>2</v>
      </c>
      <c r="E415" s="18">
        <v>78</v>
      </c>
      <c r="F415" t="s">
        <v>17</v>
      </c>
      <c r="G415" t="s">
        <v>16</v>
      </c>
      <c r="H415" t="s">
        <v>29</v>
      </c>
      <c r="I415" t="s">
        <v>19</v>
      </c>
      <c r="J415" t="s">
        <v>9</v>
      </c>
      <c r="L415" s="17">
        <v>1895</v>
      </c>
      <c r="M415" s="17">
        <v>24.294871794871796</v>
      </c>
      <c r="N415" s="17">
        <v>947.5</v>
      </c>
      <c r="O415" s="1" t="s">
        <v>172</v>
      </c>
      <c r="P415" s="1" t="s">
        <v>160</v>
      </c>
    </row>
    <row r="416" spans="1:16" x14ac:dyDescent="0.3">
      <c r="A416" t="s">
        <v>1151</v>
      </c>
      <c r="B416" t="s">
        <v>103</v>
      </c>
      <c r="C416" s="17">
        <v>1100</v>
      </c>
      <c r="D416" s="18">
        <v>2</v>
      </c>
      <c r="E416" s="18">
        <v>80</v>
      </c>
      <c r="F416" t="s">
        <v>17</v>
      </c>
      <c r="G416" t="s">
        <v>16</v>
      </c>
      <c r="H416" t="s">
        <v>29</v>
      </c>
      <c r="I416" t="s">
        <v>19</v>
      </c>
      <c r="J416" t="s">
        <v>9</v>
      </c>
      <c r="L416" s="17">
        <v>1100</v>
      </c>
      <c r="M416" s="17">
        <v>13.75</v>
      </c>
      <c r="N416" s="17">
        <v>550</v>
      </c>
      <c r="O416" s="1" t="s">
        <v>172</v>
      </c>
      <c r="P416" s="1" t="s">
        <v>160</v>
      </c>
    </row>
    <row r="417" spans="1:16" x14ac:dyDescent="0.3">
      <c r="A417" t="s">
        <v>1152</v>
      </c>
      <c r="B417" t="s">
        <v>103</v>
      </c>
      <c r="C417" s="17">
        <v>1200</v>
      </c>
      <c r="D417" s="18">
        <v>1</v>
      </c>
      <c r="E417" s="18">
        <v>60</v>
      </c>
      <c r="F417" t="s">
        <v>17</v>
      </c>
      <c r="G417" t="s">
        <v>16</v>
      </c>
      <c r="H417" t="s">
        <v>29</v>
      </c>
      <c r="I417" t="s">
        <v>19</v>
      </c>
      <c r="J417" t="s">
        <v>9</v>
      </c>
      <c r="L417" s="17">
        <v>1200</v>
      </c>
      <c r="M417" s="17">
        <v>20</v>
      </c>
      <c r="N417" s="17">
        <v>1200</v>
      </c>
      <c r="O417" s="1" t="s">
        <v>172</v>
      </c>
      <c r="P417" s="1" t="s">
        <v>160</v>
      </c>
    </row>
    <row r="418" spans="1:16" x14ac:dyDescent="0.3">
      <c r="A418" t="s">
        <v>1153</v>
      </c>
      <c r="B418" t="s">
        <v>103</v>
      </c>
      <c r="C418" s="17">
        <v>950</v>
      </c>
      <c r="D418" s="18">
        <v>1</v>
      </c>
      <c r="E418" s="18">
        <v>72</v>
      </c>
      <c r="F418" t="s">
        <v>17</v>
      </c>
      <c r="G418" t="s">
        <v>16</v>
      </c>
      <c r="H418" t="s">
        <v>29</v>
      </c>
      <c r="I418" t="s">
        <v>19</v>
      </c>
      <c r="J418" t="s">
        <v>9</v>
      </c>
      <c r="L418" s="17">
        <v>950</v>
      </c>
      <c r="M418" s="17">
        <v>13.194444444444445</v>
      </c>
      <c r="N418" s="17">
        <v>950</v>
      </c>
      <c r="O418" s="1" t="s">
        <v>172</v>
      </c>
      <c r="P418" s="1" t="s">
        <v>500</v>
      </c>
    </row>
    <row r="419" spans="1:16" x14ac:dyDescent="0.3">
      <c r="A419" t="s">
        <v>1154</v>
      </c>
      <c r="B419" t="s">
        <v>103</v>
      </c>
      <c r="C419" s="17">
        <v>1230</v>
      </c>
      <c r="D419" s="18">
        <v>2</v>
      </c>
      <c r="E419" s="18">
        <v>69</v>
      </c>
      <c r="F419" t="s">
        <v>17</v>
      </c>
      <c r="G419" t="s">
        <v>16</v>
      </c>
      <c r="H419" t="s">
        <v>29</v>
      </c>
      <c r="I419" t="s">
        <v>19</v>
      </c>
      <c r="J419" t="s">
        <v>9</v>
      </c>
      <c r="L419" s="17">
        <v>1230</v>
      </c>
      <c r="M419" s="17">
        <v>17.826086956521738</v>
      </c>
      <c r="N419" s="17">
        <v>615</v>
      </c>
      <c r="O419" s="1" t="s">
        <v>172</v>
      </c>
      <c r="P419" s="1" t="s">
        <v>506</v>
      </c>
    </row>
    <row r="420" spans="1:16" x14ac:dyDescent="0.3">
      <c r="A420" t="s">
        <v>1155</v>
      </c>
      <c r="B420" t="s">
        <v>103</v>
      </c>
      <c r="C420" s="17">
        <v>1300</v>
      </c>
      <c r="D420" s="18">
        <v>2</v>
      </c>
      <c r="E420" s="18">
        <v>54</v>
      </c>
      <c r="F420" t="s">
        <v>17</v>
      </c>
      <c r="G420" t="s">
        <v>16</v>
      </c>
      <c r="H420" t="s">
        <v>29</v>
      </c>
      <c r="I420" t="s">
        <v>19</v>
      </c>
      <c r="J420" t="s">
        <v>9</v>
      </c>
      <c r="L420" s="17">
        <v>1300</v>
      </c>
      <c r="M420" s="17">
        <v>24.074074074074073</v>
      </c>
      <c r="N420" s="17">
        <v>650</v>
      </c>
      <c r="O420" s="1" t="s">
        <v>172</v>
      </c>
      <c r="P420" s="1" t="s">
        <v>501</v>
      </c>
    </row>
    <row r="421" spans="1:16" x14ac:dyDescent="0.3">
      <c r="A421" t="s">
        <v>1156</v>
      </c>
      <c r="B421" t="s">
        <v>103</v>
      </c>
      <c r="C421" s="17">
        <v>3900</v>
      </c>
      <c r="D421" s="18">
        <v>4</v>
      </c>
      <c r="E421" s="18">
        <v>220</v>
      </c>
      <c r="F421" t="s">
        <v>17</v>
      </c>
      <c r="G421" t="s">
        <v>16</v>
      </c>
      <c r="H421" t="s">
        <v>29</v>
      </c>
      <c r="I421" t="s">
        <v>19</v>
      </c>
      <c r="J421" t="s">
        <v>9</v>
      </c>
      <c r="L421" s="17">
        <v>3900</v>
      </c>
      <c r="M421" s="17">
        <v>17.727272727272727</v>
      </c>
      <c r="N421" s="17">
        <v>975</v>
      </c>
      <c r="O421" s="1" t="s">
        <v>172</v>
      </c>
      <c r="P421" s="1" t="s">
        <v>501</v>
      </c>
    </row>
    <row r="422" spans="1:16" x14ac:dyDescent="0.3">
      <c r="A422" t="s">
        <v>1157</v>
      </c>
      <c r="B422" t="s">
        <v>103</v>
      </c>
      <c r="C422" s="17">
        <v>4200</v>
      </c>
      <c r="D422" s="18">
        <v>4</v>
      </c>
      <c r="E422" s="18">
        <v>200</v>
      </c>
      <c r="F422" t="s">
        <v>17</v>
      </c>
      <c r="G422" t="s">
        <v>16</v>
      </c>
      <c r="H422" t="s">
        <v>29</v>
      </c>
      <c r="I422" t="s">
        <v>19</v>
      </c>
      <c r="J422" t="s">
        <v>9</v>
      </c>
      <c r="L422" s="17">
        <v>4200</v>
      </c>
      <c r="M422" s="17">
        <v>21</v>
      </c>
      <c r="N422" s="17">
        <v>1050</v>
      </c>
      <c r="O422" s="1" t="s">
        <v>172</v>
      </c>
      <c r="P422" s="1" t="s">
        <v>501</v>
      </c>
    </row>
    <row r="423" spans="1:16" x14ac:dyDescent="0.3">
      <c r="A423" t="s">
        <v>1158</v>
      </c>
      <c r="B423" t="s">
        <v>103</v>
      </c>
      <c r="C423" s="17">
        <v>3500</v>
      </c>
      <c r="D423" s="18">
        <v>4</v>
      </c>
      <c r="E423" s="18">
        <v>281</v>
      </c>
      <c r="F423" t="s">
        <v>17</v>
      </c>
      <c r="G423" t="s">
        <v>16</v>
      </c>
      <c r="H423" t="s">
        <v>29</v>
      </c>
      <c r="I423" t="s">
        <v>19</v>
      </c>
      <c r="J423" t="s">
        <v>9</v>
      </c>
      <c r="L423" s="17">
        <v>3500</v>
      </c>
      <c r="M423" s="17">
        <v>12.455516014234876</v>
      </c>
      <c r="N423" s="17">
        <v>875</v>
      </c>
      <c r="O423" s="1" t="s">
        <v>172</v>
      </c>
      <c r="P423" s="1" t="s">
        <v>501</v>
      </c>
    </row>
    <row r="424" spans="1:16" x14ac:dyDescent="0.3">
      <c r="A424" t="s">
        <v>1159</v>
      </c>
      <c r="B424" t="s">
        <v>103</v>
      </c>
      <c r="C424" s="17">
        <v>2300</v>
      </c>
      <c r="D424" s="18">
        <v>3</v>
      </c>
      <c r="E424" s="18">
        <v>149</v>
      </c>
      <c r="F424" t="s">
        <v>17</v>
      </c>
      <c r="G424" t="s">
        <v>16</v>
      </c>
      <c r="H424" t="s">
        <v>29</v>
      </c>
      <c r="I424" t="s">
        <v>19</v>
      </c>
      <c r="J424" t="s">
        <v>9</v>
      </c>
      <c r="L424" s="17">
        <v>2300</v>
      </c>
      <c r="M424" s="17">
        <v>15.436241610738255</v>
      </c>
      <c r="N424" s="17">
        <v>766.66666666666663</v>
      </c>
      <c r="O424" s="1" t="s">
        <v>172</v>
      </c>
      <c r="P424" s="1" t="s">
        <v>500</v>
      </c>
    </row>
    <row r="425" spans="1:16" x14ac:dyDescent="0.3">
      <c r="A425" t="s">
        <v>1160</v>
      </c>
      <c r="B425" t="s">
        <v>103</v>
      </c>
      <c r="C425" s="17">
        <v>1900</v>
      </c>
      <c r="D425" s="18">
        <v>2</v>
      </c>
      <c r="E425" s="18">
        <v>90</v>
      </c>
      <c r="F425" t="s">
        <v>17</v>
      </c>
      <c r="G425" t="s">
        <v>16</v>
      </c>
      <c r="H425" t="s">
        <v>29</v>
      </c>
      <c r="I425" t="s">
        <v>19</v>
      </c>
      <c r="J425" t="s">
        <v>9</v>
      </c>
      <c r="L425" s="17">
        <v>1900</v>
      </c>
      <c r="M425" s="17">
        <v>21.111111111111111</v>
      </c>
      <c r="N425" s="17">
        <v>950</v>
      </c>
      <c r="O425" s="1" t="s">
        <v>172</v>
      </c>
      <c r="P425" s="1" t="s">
        <v>160</v>
      </c>
    </row>
    <row r="426" spans="1:16" x14ac:dyDescent="0.3">
      <c r="A426" t="s">
        <v>1161</v>
      </c>
      <c r="B426" t="s">
        <v>103</v>
      </c>
      <c r="C426" s="17">
        <v>2500</v>
      </c>
      <c r="D426" s="18">
        <v>2</v>
      </c>
      <c r="E426" s="18">
        <v>106</v>
      </c>
      <c r="F426" t="s">
        <v>17</v>
      </c>
      <c r="G426" t="s">
        <v>16</v>
      </c>
      <c r="H426" t="s">
        <v>29</v>
      </c>
      <c r="I426" t="s">
        <v>19</v>
      </c>
      <c r="J426" t="s">
        <v>9</v>
      </c>
      <c r="L426" s="17">
        <v>2500</v>
      </c>
      <c r="M426" s="17">
        <v>23.584905660377359</v>
      </c>
      <c r="N426" s="17">
        <v>1250</v>
      </c>
      <c r="O426" s="1" t="s">
        <v>172</v>
      </c>
      <c r="P426" s="1" t="s">
        <v>501</v>
      </c>
    </row>
    <row r="427" spans="1:16" x14ac:dyDescent="0.3">
      <c r="A427" t="s">
        <v>1162</v>
      </c>
      <c r="B427" t="s">
        <v>103</v>
      </c>
      <c r="C427" s="17">
        <v>2800</v>
      </c>
      <c r="D427" s="18">
        <v>3</v>
      </c>
      <c r="E427" s="18">
        <v>170</v>
      </c>
      <c r="F427" t="s">
        <v>17</v>
      </c>
      <c r="G427" t="s">
        <v>16</v>
      </c>
      <c r="H427" t="s">
        <v>29</v>
      </c>
      <c r="I427" t="s">
        <v>19</v>
      </c>
      <c r="J427" t="s">
        <v>9</v>
      </c>
      <c r="L427" s="17">
        <v>2800</v>
      </c>
      <c r="M427" s="17">
        <v>16.470588235294116</v>
      </c>
      <c r="N427" s="17">
        <v>933.33333333333337</v>
      </c>
      <c r="O427" s="1" t="s">
        <v>172</v>
      </c>
      <c r="P427" s="1" t="s">
        <v>501</v>
      </c>
    </row>
    <row r="428" spans="1:16" x14ac:dyDescent="0.3">
      <c r="A428" t="s">
        <v>1163</v>
      </c>
      <c r="B428" t="s">
        <v>103</v>
      </c>
      <c r="C428" s="17">
        <v>1250</v>
      </c>
      <c r="D428" s="18">
        <v>2</v>
      </c>
      <c r="E428" s="18">
        <v>75</v>
      </c>
      <c r="F428" t="s">
        <v>17</v>
      </c>
      <c r="G428" t="s">
        <v>16</v>
      </c>
      <c r="H428" t="s">
        <v>29</v>
      </c>
      <c r="I428" t="s">
        <v>19</v>
      </c>
      <c r="J428" t="s">
        <v>9</v>
      </c>
      <c r="L428" s="17">
        <v>1250</v>
      </c>
      <c r="M428" s="17">
        <v>16.666666666666668</v>
      </c>
      <c r="N428" s="17">
        <v>625</v>
      </c>
      <c r="O428" s="1" t="s">
        <v>172</v>
      </c>
      <c r="P428" s="1" t="s">
        <v>501</v>
      </c>
    </row>
    <row r="429" spans="1:16" x14ac:dyDescent="0.3">
      <c r="A429" t="s">
        <v>1164</v>
      </c>
      <c r="B429" t="s">
        <v>103</v>
      </c>
      <c r="C429" s="17">
        <v>2200</v>
      </c>
      <c r="D429" s="18">
        <v>1</v>
      </c>
      <c r="E429" s="18">
        <v>67</v>
      </c>
      <c r="F429" t="s">
        <v>17</v>
      </c>
      <c r="G429" t="s">
        <v>16</v>
      </c>
      <c r="H429" t="s">
        <v>29</v>
      </c>
      <c r="I429" t="s">
        <v>19</v>
      </c>
      <c r="J429" t="s">
        <v>9</v>
      </c>
      <c r="L429" s="17">
        <v>2200</v>
      </c>
      <c r="M429" s="17">
        <v>32.835820895522389</v>
      </c>
      <c r="N429" s="17">
        <v>2200</v>
      </c>
      <c r="O429" s="1" t="s">
        <v>172</v>
      </c>
      <c r="P429" s="1" t="s">
        <v>160</v>
      </c>
    </row>
    <row r="430" spans="1:16" x14ac:dyDescent="0.3">
      <c r="A430" t="s">
        <v>1165</v>
      </c>
      <c r="B430" t="s">
        <v>103</v>
      </c>
      <c r="C430" s="17">
        <v>4500</v>
      </c>
      <c r="D430" s="18">
        <v>6</v>
      </c>
      <c r="E430" s="18">
        <v>214</v>
      </c>
      <c r="F430" t="s">
        <v>17</v>
      </c>
      <c r="G430" t="s">
        <v>16</v>
      </c>
      <c r="H430" t="s">
        <v>29</v>
      </c>
      <c r="I430" t="s">
        <v>19</v>
      </c>
      <c r="J430" t="s">
        <v>9</v>
      </c>
      <c r="L430" s="17">
        <v>4500</v>
      </c>
      <c r="M430" s="17">
        <v>21.028037383177569</v>
      </c>
      <c r="N430" s="17">
        <v>750</v>
      </c>
      <c r="O430" s="1" t="s">
        <v>172</v>
      </c>
      <c r="P430" s="1" t="s">
        <v>501</v>
      </c>
    </row>
    <row r="431" spans="1:16" x14ac:dyDescent="0.3">
      <c r="A431" t="s">
        <v>1166</v>
      </c>
      <c r="B431" t="s">
        <v>103</v>
      </c>
      <c r="C431" s="17">
        <v>1300</v>
      </c>
      <c r="D431" s="18">
        <v>1</v>
      </c>
      <c r="E431" s="18">
        <v>65</v>
      </c>
      <c r="F431" t="s">
        <v>17</v>
      </c>
      <c r="G431" t="s">
        <v>16</v>
      </c>
      <c r="H431" t="s">
        <v>29</v>
      </c>
      <c r="I431" t="s">
        <v>19</v>
      </c>
      <c r="J431" t="s">
        <v>9</v>
      </c>
      <c r="L431" s="17">
        <v>1300</v>
      </c>
      <c r="M431" s="17">
        <v>20</v>
      </c>
      <c r="N431" s="17">
        <v>1300</v>
      </c>
      <c r="O431" s="1" t="s">
        <v>172</v>
      </c>
      <c r="P431" s="1" t="s">
        <v>500</v>
      </c>
    </row>
    <row r="432" spans="1:16" x14ac:dyDescent="0.3">
      <c r="A432" t="s">
        <v>1167</v>
      </c>
      <c r="B432" t="s">
        <v>103</v>
      </c>
      <c r="C432" s="17">
        <v>1300</v>
      </c>
      <c r="D432" s="18">
        <v>2</v>
      </c>
      <c r="E432" s="18">
        <v>96</v>
      </c>
      <c r="F432" t="s">
        <v>17</v>
      </c>
      <c r="G432" t="s">
        <v>16</v>
      </c>
      <c r="H432" t="s">
        <v>29</v>
      </c>
      <c r="I432" t="s">
        <v>19</v>
      </c>
      <c r="J432" t="s">
        <v>9</v>
      </c>
      <c r="L432" s="17">
        <v>1300</v>
      </c>
      <c r="M432" s="17">
        <v>13.541666666666666</v>
      </c>
      <c r="N432" s="17">
        <v>650</v>
      </c>
      <c r="O432" s="1" t="s">
        <v>172</v>
      </c>
      <c r="P432" s="1" t="s">
        <v>501</v>
      </c>
    </row>
    <row r="433" spans="1:16" x14ac:dyDescent="0.3">
      <c r="A433" t="s">
        <v>1168</v>
      </c>
      <c r="B433" t="s">
        <v>103</v>
      </c>
      <c r="C433" s="17">
        <v>950</v>
      </c>
      <c r="D433" s="18">
        <v>1</v>
      </c>
      <c r="E433" s="18">
        <v>65</v>
      </c>
      <c r="F433" t="s">
        <v>17</v>
      </c>
      <c r="G433" t="s">
        <v>16</v>
      </c>
      <c r="H433" t="s">
        <v>29</v>
      </c>
      <c r="I433" t="s">
        <v>19</v>
      </c>
      <c r="J433" t="s">
        <v>9</v>
      </c>
      <c r="L433" s="17">
        <v>950</v>
      </c>
      <c r="M433" s="17">
        <v>14.615384615384615</v>
      </c>
      <c r="N433" s="17">
        <v>950</v>
      </c>
      <c r="O433" s="1" t="s">
        <v>172</v>
      </c>
      <c r="P433" s="1" t="s">
        <v>160</v>
      </c>
    </row>
    <row r="434" spans="1:16" x14ac:dyDescent="0.3">
      <c r="A434" t="s">
        <v>1169</v>
      </c>
      <c r="B434" t="s">
        <v>103</v>
      </c>
      <c r="C434" s="17">
        <v>1200</v>
      </c>
      <c r="D434" s="18">
        <v>1</v>
      </c>
      <c r="E434" s="18">
        <v>50</v>
      </c>
      <c r="F434" t="s">
        <v>17</v>
      </c>
      <c r="G434" t="s">
        <v>16</v>
      </c>
      <c r="H434" t="s">
        <v>29</v>
      </c>
      <c r="I434" t="s">
        <v>19</v>
      </c>
      <c r="J434" t="s">
        <v>9</v>
      </c>
      <c r="L434" s="17">
        <v>1200</v>
      </c>
      <c r="M434" s="17">
        <v>24</v>
      </c>
      <c r="N434" s="17">
        <v>1200</v>
      </c>
      <c r="O434" s="1" t="s">
        <v>172</v>
      </c>
      <c r="P434" s="1" t="s">
        <v>160</v>
      </c>
    </row>
    <row r="435" spans="1:16" x14ac:dyDescent="0.3">
      <c r="A435" t="s">
        <v>1170</v>
      </c>
      <c r="B435" t="s">
        <v>103</v>
      </c>
      <c r="C435" s="17">
        <v>1750</v>
      </c>
      <c r="D435" s="18">
        <v>3</v>
      </c>
      <c r="E435" s="18">
        <v>120</v>
      </c>
      <c r="F435" t="s">
        <v>17</v>
      </c>
      <c r="G435" t="s">
        <v>16</v>
      </c>
      <c r="H435" t="s">
        <v>29</v>
      </c>
      <c r="I435" t="s">
        <v>19</v>
      </c>
      <c r="J435" t="s">
        <v>9</v>
      </c>
      <c r="L435" s="17">
        <v>1750</v>
      </c>
      <c r="M435" s="17">
        <v>14.583333333333334</v>
      </c>
      <c r="N435" s="17">
        <v>583.33333333333337</v>
      </c>
      <c r="O435" s="1" t="s">
        <v>172</v>
      </c>
      <c r="P435" s="1" t="s">
        <v>500</v>
      </c>
    </row>
    <row r="436" spans="1:16" x14ac:dyDescent="0.3">
      <c r="A436" t="s">
        <v>1171</v>
      </c>
      <c r="B436" t="s">
        <v>103</v>
      </c>
      <c r="C436" s="17">
        <v>1900</v>
      </c>
      <c r="D436" s="18">
        <v>2</v>
      </c>
      <c r="E436" s="18">
        <v>117</v>
      </c>
      <c r="F436" t="s">
        <v>17</v>
      </c>
      <c r="G436" t="s">
        <v>16</v>
      </c>
      <c r="H436" t="s">
        <v>29</v>
      </c>
      <c r="I436" t="s">
        <v>19</v>
      </c>
      <c r="J436" t="s">
        <v>9</v>
      </c>
      <c r="L436" s="17">
        <v>1900</v>
      </c>
      <c r="M436" s="17">
        <v>16.239316239316238</v>
      </c>
      <c r="N436" s="17">
        <v>950</v>
      </c>
      <c r="O436" s="1" t="s">
        <v>172</v>
      </c>
      <c r="P436" s="1" t="s">
        <v>500</v>
      </c>
    </row>
    <row r="437" spans="1:16" x14ac:dyDescent="0.3">
      <c r="A437" t="s">
        <v>1172</v>
      </c>
      <c r="B437" t="s">
        <v>103</v>
      </c>
      <c r="C437" s="17">
        <v>1390</v>
      </c>
      <c r="D437" s="18">
        <v>2</v>
      </c>
      <c r="E437" s="18">
        <v>56</v>
      </c>
      <c r="F437" t="s">
        <v>17</v>
      </c>
      <c r="G437" t="s">
        <v>16</v>
      </c>
      <c r="H437" t="s">
        <v>29</v>
      </c>
      <c r="I437" t="s">
        <v>19</v>
      </c>
      <c r="J437" t="s">
        <v>9</v>
      </c>
      <c r="L437" s="17">
        <v>1390</v>
      </c>
      <c r="M437" s="17">
        <v>24.821428571428573</v>
      </c>
      <c r="N437" s="17">
        <v>695</v>
      </c>
      <c r="O437" s="1" t="s">
        <v>172</v>
      </c>
      <c r="P437" s="1" t="s">
        <v>500</v>
      </c>
    </row>
    <row r="438" spans="1:16" x14ac:dyDescent="0.3">
      <c r="A438" t="s">
        <v>1173</v>
      </c>
      <c r="B438" t="s">
        <v>103</v>
      </c>
      <c r="C438" s="17">
        <v>2100</v>
      </c>
      <c r="D438" s="18">
        <v>3</v>
      </c>
      <c r="E438" s="18">
        <v>175</v>
      </c>
      <c r="F438" t="s">
        <v>41</v>
      </c>
      <c r="G438" t="s">
        <v>16</v>
      </c>
      <c r="H438" t="s">
        <v>29</v>
      </c>
      <c r="I438" t="s">
        <v>19</v>
      </c>
      <c r="J438" t="s">
        <v>9</v>
      </c>
      <c r="L438" s="17">
        <v>2100</v>
      </c>
      <c r="M438" s="17">
        <v>12</v>
      </c>
      <c r="N438" s="17">
        <v>700</v>
      </c>
      <c r="O438" s="1" t="s">
        <v>172</v>
      </c>
      <c r="P438" s="1" t="s">
        <v>500</v>
      </c>
    </row>
    <row r="439" spans="1:16" x14ac:dyDescent="0.3">
      <c r="A439" t="s">
        <v>1174</v>
      </c>
      <c r="B439" t="s">
        <v>103</v>
      </c>
      <c r="C439" s="17">
        <v>15000</v>
      </c>
      <c r="D439" s="18">
        <v>5</v>
      </c>
      <c r="E439" s="18">
        <v>350</v>
      </c>
      <c r="F439" t="s">
        <v>41</v>
      </c>
      <c r="G439" t="s">
        <v>16</v>
      </c>
      <c r="H439" t="s">
        <v>29</v>
      </c>
      <c r="I439" t="s">
        <v>19</v>
      </c>
      <c r="J439" t="s">
        <v>9</v>
      </c>
      <c r="L439" s="17">
        <v>15000</v>
      </c>
      <c r="M439" s="17">
        <v>42.857142857142854</v>
      </c>
      <c r="N439" s="17">
        <v>3000</v>
      </c>
      <c r="O439" s="1" t="s">
        <v>172</v>
      </c>
      <c r="P439" s="1" t="s">
        <v>500</v>
      </c>
    </row>
    <row r="440" spans="1:16" x14ac:dyDescent="0.3">
      <c r="A440" t="s">
        <v>1175</v>
      </c>
      <c r="B440" t="s">
        <v>103</v>
      </c>
      <c r="C440" s="17">
        <v>2900</v>
      </c>
      <c r="D440" s="18">
        <v>4</v>
      </c>
      <c r="E440" s="18">
        <v>185</v>
      </c>
      <c r="F440" t="s">
        <v>41</v>
      </c>
      <c r="G440" t="s">
        <v>16</v>
      </c>
      <c r="H440" t="s">
        <v>29</v>
      </c>
      <c r="I440" t="s">
        <v>19</v>
      </c>
      <c r="J440" t="s">
        <v>9</v>
      </c>
      <c r="L440" s="17">
        <v>2900</v>
      </c>
      <c r="M440" s="17">
        <v>15.675675675675675</v>
      </c>
      <c r="N440" s="17">
        <v>725</v>
      </c>
      <c r="O440" s="1" t="s">
        <v>172</v>
      </c>
      <c r="P440" s="1" t="s">
        <v>500</v>
      </c>
    </row>
    <row r="441" spans="1:16" x14ac:dyDescent="0.3">
      <c r="A441" t="s">
        <v>1176</v>
      </c>
      <c r="B441" t="s">
        <v>103</v>
      </c>
      <c r="C441" s="17">
        <v>1700</v>
      </c>
      <c r="D441" s="18">
        <v>3</v>
      </c>
      <c r="E441" s="18">
        <v>185</v>
      </c>
      <c r="F441" t="s">
        <v>41</v>
      </c>
      <c r="G441" t="s">
        <v>16</v>
      </c>
      <c r="H441" t="s">
        <v>29</v>
      </c>
      <c r="I441" t="s">
        <v>19</v>
      </c>
      <c r="J441" t="s">
        <v>9</v>
      </c>
      <c r="L441" s="17">
        <v>1700</v>
      </c>
      <c r="M441" s="17">
        <v>9.1891891891891895</v>
      </c>
      <c r="N441" s="17">
        <v>566.66666666666663</v>
      </c>
      <c r="O441" s="1" t="s">
        <v>172</v>
      </c>
      <c r="P441" s="1" t="s">
        <v>501</v>
      </c>
    </row>
    <row r="442" spans="1:16" x14ac:dyDescent="0.3">
      <c r="A442" t="s">
        <v>1177</v>
      </c>
      <c r="B442" t="s">
        <v>103</v>
      </c>
      <c r="C442" s="17">
        <v>6900</v>
      </c>
      <c r="D442" s="18">
        <v>3</v>
      </c>
      <c r="E442" s="18">
        <v>350</v>
      </c>
      <c r="F442" t="s">
        <v>41</v>
      </c>
      <c r="G442" t="s">
        <v>16</v>
      </c>
      <c r="H442" t="s">
        <v>29</v>
      </c>
      <c r="I442" t="s">
        <v>19</v>
      </c>
      <c r="J442" t="s">
        <v>9</v>
      </c>
      <c r="L442" s="17">
        <v>6900</v>
      </c>
      <c r="M442" s="17">
        <v>19.714285714285715</v>
      </c>
      <c r="N442" s="17">
        <v>2300</v>
      </c>
      <c r="O442" s="1" t="s">
        <v>172</v>
      </c>
      <c r="P442" s="1" t="s">
        <v>501</v>
      </c>
    </row>
    <row r="443" spans="1:16" x14ac:dyDescent="0.3">
      <c r="A443" t="s">
        <v>1178</v>
      </c>
      <c r="B443" t="s">
        <v>103</v>
      </c>
      <c r="C443" s="17">
        <v>4500</v>
      </c>
      <c r="D443" s="18">
        <v>4</v>
      </c>
      <c r="E443" s="18">
        <v>250</v>
      </c>
      <c r="F443" t="s">
        <v>41</v>
      </c>
      <c r="G443" t="s">
        <v>16</v>
      </c>
      <c r="H443" t="s">
        <v>29</v>
      </c>
      <c r="I443" t="s">
        <v>19</v>
      </c>
      <c r="J443" t="s">
        <v>9</v>
      </c>
      <c r="L443" s="17">
        <v>4500</v>
      </c>
      <c r="M443" s="17">
        <v>18</v>
      </c>
      <c r="N443" s="17">
        <v>1125</v>
      </c>
      <c r="O443" s="1" t="s">
        <v>172</v>
      </c>
      <c r="P443" s="1" t="s">
        <v>501</v>
      </c>
    </row>
    <row r="444" spans="1:16" x14ac:dyDescent="0.3">
      <c r="A444" t="s">
        <v>1179</v>
      </c>
      <c r="B444" t="s">
        <v>103</v>
      </c>
      <c r="C444" s="17">
        <v>5500</v>
      </c>
      <c r="D444" s="18">
        <v>6</v>
      </c>
      <c r="E444" s="18">
        <v>400</v>
      </c>
      <c r="F444" t="s">
        <v>41</v>
      </c>
      <c r="G444" t="s">
        <v>16</v>
      </c>
      <c r="H444" t="s">
        <v>29</v>
      </c>
      <c r="I444" t="s">
        <v>19</v>
      </c>
      <c r="J444" t="s">
        <v>9</v>
      </c>
      <c r="L444" s="17">
        <v>5500</v>
      </c>
      <c r="M444" s="17">
        <v>13.75</v>
      </c>
      <c r="N444" s="17">
        <v>916.66666666666663</v>
      </c>
      <c r="O444" s="1" t="s">
        <v>172</v>
      </c>
      <c r="P444" s="1" t="s">
        <v>501</v>
      </c>
    </row>
    <row r="445" spans="1:16" x14ac:dyDescent="0.3">
      <c r="A445" t="s">
        <v>1180</v>
      </c>
      <c r="B445" t="s">
        <v>103</v>
      </c>
      <c r="C445" s="17">
        <v>1200</v>
      </c>
      <c r="D445" s="18">
        <v>2</v>
      </c>
      <c r="E445" s="18">
        <v>80</v>
      </c>
      <c r="F445" t="s">
        <v>41</v>
      </c>
      <c r="G445" t="s">
        <v>16</v>
      </c>
      <c r="H445" t="s">
        <v>29</v>
      </c>
      <c r="I445" t="s">
        <v>19</v>
      </c>
      <c r="J445" t="s">
        <v>9</v>
      </c>
      <c r="L445" s="17">
        <v>1200</v>
      </c>
      <c r="M445" s="17">
        <v>15</v>
      </c>
      <c r="N445" s="17">
        <v>600</v>
      </c>
      <c r="O445" s="1" t="s">
        <v>172</v>
      </c>
      <c r="P445" s="1" t="s">
        <v>500</v>
      </c>
    </row>
    <row r="446" spans="1:16" x14ac:dyDescent="0.3">
      <c r="A446" t="s">
        <v>1181</v>
      </c>
      <c r="B446" t="s">
        <v>103</v>
      </c>
      <c r="C446" s="17">
        <v>2300</v>
      </c>
      <c r="D446" s="18">
        <v>3</v>
      </c>
      <c r="E446" s="18">
        <v>174</v>
      </c>
      <c r="F446" t="s">
        <v>41</v>
      </c>
      <c r="G446" t="s">
        <v>16</v>
      </c>
      <c r="H446" t="s">
        <v>29</v>
      </c>
      <c r="I446" t="s">
        <v>19</v>
      </c>
      <c r="J446" t="s">
        <v>9</v>
      </c>
      <c r="L446" s="17">
        <v>2300</v>
      </c>
      <c r="M446" s="17">
        <v>13.218390804597702</v>
      </c>
      <c r="N446" s="17">
        <v>766.66666666666663</v>
      </c>
      <c r="O446" s="1" t="s">
        <v>172</v>
      </c>
      <c r="P446" s="1" t="s">
        <v>501</v>
      </c>
    </row>
    <row r="447" spans="1:16" x14ac:dyDescent="0.3">
      <c r="A447" t="s">
        <v>1182</v>
      </c>
      <c r="B447" t="s">
        <v>103</v>
      </c>
      <c r="C447" s="17">
        <v>975</v>
      </c>
      <c r="D447" s="18">
        <v>1</v>
      </c>
      <c r="E447" s="18">
        <v>50</v>
      </c>
      <c r="F447" t="s">
        <v>41</v>
      </c>
      <c r="G447" t="s">
        <v>16</v>
      </c>
      <c r="H447" t="s">
        <v>29</v>
      </c>
      <c r="I447" t="s">
        <v>19</v>
      </c>
      <c r="J447" t="s">
        <v>9</v>
      </c>
      <c r="L447" s="17">
        <v>975</v>
      </c>
      <c r="M447" s="17">
        <v>19.5</v>
      </c>
      <c r="N447" s="17">
        <v>975</v>
      </c>
      <c r="O447" s="1" t="s">
        <v>172</v>
      </c>
      <c r="P447" s="1" t="s">
        <v>506</v>
      </c>
    </row>
    <row r="448" spans="1:16" x14ac:dyDescent="0.3">
      <c r="A448" t="s">
        <v>1183</v>
      </c>
      <c r="B448" t="s">
        <v>103</v>
      </c>
      <c r="C448" s="17">
        <v>12000</v>
      </c>
      <c r="D448" s="18">
        <v>4</v>
      </c>
      <c r="E448" s="18">
        <v>395</v>
      </c>
      <c r="F448" t="s">
        <v>41</v>
      </c>
      <c r="G448" t="s">
        <v>16</v>
      </c>
      <c r="H448" t="s">
        <v>29</v>
      </c>
      <c r="I448" t="s">
        <v>19</v>
      </c>
      <c r="J448" t="s">
        <v>9</v>
      </c>
      <c r="L448" s="17">
        <v>12000</v>
      </c>
      <c r="M448" s="17">
        <v>30.379746835443036</v>
      </c>
      <c r="N448" s="17">
        <v>3000</v>
      </c>
      <c r="O448" s="1" t="s">
        <v>172</v>
      </c>
      <c r="P448" s="1" t="s">
        <v>500</v>
      </c>
    </row>
    <row r="449" spans="1:16" x14ac:dyDescent="0.3">
      <c r="A449" t="s">
        <v>1184</v>
      </c>
      <c r="B449" t="s">
        <v>103</v>
      </c>
      <c r="C449" s="17">
        <v>2000</v>
      </c>
      <c r="D449" s="18">
        <v>1</v>
      </c>
      <c r="E449" s="18">
        <v>76</v>
      </c>
      <c r="F449" t="s">
        <v>41</v>
      </c>
      <c r="G449" t="s">
        <v>16</v>
      </c>
      <c r="H449" t="s">
        <v>29</v>
      </c>
      <c r="I449" t="s">
        <v>19</v>
      </c>
      <c r="J449" t="s">
        <v>9</v>
      </c>
      <c r="L449" s="17">
        <v>2000</v>
      </c>
      <c r="M449" s="17">
        <v>26.315789473684209</v>
      </c>
      <c r="N449" s="17">
        <v>2000</v>
      </c>
      <c r="O449" s="1" t="s">
        <v>172</v>
      </c>
      <c r="P449" s="1" t="s">
        <v>501</v>
      </c>
    </row>
    <row r="450" spans="1:16" x14ac:dyDescent="0.3">
      <c r="A450" t="s">
        <v>1185</v>
      </c>
      <c r="B450" t="s">
        <v>103</v>
      </c>
      <c r="C450" s="17">
        <v>1150</v>
      </c>
      <c r="D450" s="18">
        <v>3</v>
      </c>
      <c r="E450" s="18">
        <v>95</v>
      </c>
      <c r="F450" t="s">
        <v>41</v>
      </c>
      <c r="G450" t="s">
        <v>16</v>
      </c>
      <c r="H450" t="s">
        <v>29</v>
      </c>
      <c r="I450" t="s">
        <v>19</v>
      </c>
      <c r="J450" t="s">
        <v>9</v>
      </c>
      <c r="L450" s="17">
        <v>1150</v>
      </c>
      <c r="M450" s="17">
        <v>12.105263157894736</v>
      </c>
      <c r="N450" s="17">
        <v>383.33333333333331</v>
      </c>
      <c r="O450" s="1" t="s">
        <v>172</v>
      </c>
      <c r="P450" s="1" t="s">
        <v>506</v>
      </c>
    </row>
    <row r="451" spans="1:16" x14ac:dyDescent="0.3">
      <c r="A451" t="s">
        <v>1186</v>
      </c>
      <c r="B451" t="s">
        <v>103</v>
      </c>
      <c r="C451" s="17">
        <v>1950</v>
      </c>
      <c r="D451" s="18">
        <v>4</v>
      </c>
      <c r="E451" s="18">
        <v>186</v>
      </c>
      <c r="F451" t="s">
        <v>41</v>
      </c>
      <c r="G451" t="s">
        <v>16</v>
      </c>
      <c r="H451" t="s">
        <v>29</v>
      </c>
      <c r="I451" t="s">
        <v>19</v>
      </c>
      <c r="J451" t="s">
        <v>9</v>
      </c>
      <c r="L451" s="17">
        <v>1950</v>
      </c>
      <c r="M451" s="17">
        <v>10.483870967741936</v>
      </c>
      <c r="N451" s="17">
        <v>487.5</v>
      </c>
      <c r="O451" s="1" t="s">
        <v>172</v>
      </c>
      <c r="P451" s="1" t="s">
        <v>501</v>
      </c>
    </row>
    <row r="452" spans="1:16" x14ac:dyDescent="0.3">
      <c r="A452" t="s">
        <v>1187</v>
      </c>
      <c r="B452" t="s">
        <v>103</v>
      </c>
      <c r="C452" s="17">
        <v>1035</v>
      </c>
      <c r="D452" s="18">
        <v>2</v>
      </c>
      <c r="E452" s="18">
        <v>70</v>
      </c>
      <c r="F452" t="s">
        <v>41</v>
      </c>
      <c r="G452" t="s">
        <v>16</v>
      </c>
      <c r="H452" t="s">
        <v>29</v>
      </c>
      <c r="I452" t="s">
        <v>19</v>
      </c>
      <c r="J452" t="s">
        <v>9</v>
      </c>
      <c r="L452" s="17">
        <v>1035</v>
      </c>
      <c r="M452" s="17">
        <v>14.785714285714286</v>
      </c>
      <c r="N452" s="17">
        <v>517.5</v>
      </c>
      <c r="O452" s="1" t="s">
        <v>172</v>
      </c>
      <c r="P452" s="1" t="s">
        <v>506</v>
      </c>
    </row>
    <row r="453" spans="1:16" x14ac:dyDescent="0.3">
      <c r="A453" t="s">
        <v>1188</v>
      </c>
      <c r="B453" t="s">
        <v>103</v>
      </c>
      <c r="C453" s="17">
        <v>1275</v>
      </c>
      <c r="D453" s="18">
        <v>3</v>
      </c>
      <c r="E453" s="18">
        <v>85</v>
      </c>
      <c r="F453" t="s">
        <v>41</v>
      </c>
      <c r="G453" t="s">
        <v>16</v>
      </c>
      <c r="H453" t="s">
        <v>29</v>
      </c>
      <c r="I453" t="s">
        <v>19</v>
      </c>
      <c r="J453" t="s">
        <v>9</v>
      </c>
      <c r="L453" s="17">
        <v>1275</v>
      </c>
      <c r="M453" s="17">
        <v>15</v>
      </c>
      <c r="N453" s="17">
        <v>425</v>
      </c>
      <c r="O453" s="1" t="s">
        <v>172</v>
      </c>
      <c r="P453" s="1" t="s">
        <v>506</v>
      </c>
    </row>
    <row r="454" spans="1:16" x14ac:dyDescent="0.3">
      <c r="A454" t="s">
        <v>1189</v>
      </c>
      <c r="B454" t="s">
        <v>103</v>
      </c>
      <c r="C454" s="17">
        <v>2150</v>
      </c>
      <c r="D454" s="18">
        <v>3</v>
      </c>
      <c r="E454" s="18">
        <v>142</v>
      </c>
      <c r="F454" t="s">
        <v>41</v>
      </c>
      <c r="G454" t="s">
        <v>16</v>
      </c>
      <c r="H454" t="s">
        <v>29</v>
      </c>
      <c r="I454" t="s">
        <v>19</v>
      </c>
      <c r="J454" t="s">
        <v>9</v>
      </c>
      <c r="L454" s="17">
        <v>2150</v>
      </c>
      <c r="M454" s="17">
        <v>15.140845070422536</v>
      </c>
      <c r="N454" s="17">
        <v>716.66666666666663</v>
      </c>
      <c r="O454" s="1" t="s">
        <v>172</v>
      </c>
      <c r="P454" s="1" t="s">
        <v>160</v>
      </c>
    </row>
    <row r="455" spans="1:16" x14ac:dyDescent="0.3">
      <c r="A455" t="s">
        <v>1190</v>
      </c>
      <c r="B455" t="s">
        <v>103</v>
      </c>
      <c r="C455" s="17">
        <v>1400</v>
      </c>
      <c r="D455" s="18">
        <v>1</v>
      </c>
      <c r="E455" s="18">
        <v>59</v>
      </c>
      <c r="F455" t="s">
        <v>41</v>
      </c>
      <c r="G455" t="s">
        <v>16</v>
      </c>
      <c r="H455" t="s">
        <v>29</v>
      </c>
      <c r="I455" t="s">
        <v>19</v>
      </c>
      <c r="J455" t="s">
        <v>9</v>
      </c>
      <c r="L455" s="17">
        <v>1400</v>
      </c>
      <c r="M455" s="17">
        <v>23.728813559322035</v>
      </c>
      <c r="N455" s="17">
        <v>1400</v>
      </c>
      <c r="O455" s="1" t="s">
        <v>172</v>
      </c>
      <c r="P455" s="1" t="s">
        <v>160</v>
      </c>
    </row>
    <row r="456" spans="1:16" x14ac:dyDescent="0.3">
      <c r="A456" t="s">
        <v>1191</v>
      </c>
      <c r="B456" t="s">
        <v>103</v>
      </c>
      <c r="C456" s="17">
        <v>2095</v>
      </c>
      <c r="D456" s="18">
        <v>2</v>
      </c>
      <c r="E456" s="18">
        <v>83</v>
      </c>
      <c r="F456" t="s">
        <v>41</v>
      </c>
      <c r="G456" t="s">
        <v>16</v>
      </c>
      <c r="H456" t="s">
        <v>29</v>
      </c>
      <c r="I456" t="s">
        <v>19</v>
      </c>
      <c r="J456" t="s">
        <v>9</v>
      </c>
      <c r="L456" s="17">
        <v>2095</v>
      </c>
      <c r="M456" s="17">
        <v>25.240963855421686</v>
      </c>
      <c r="N456" s="17">
        <v>1047.5</v>
      </c>
      <c r="O456" s="1" t="s">
        <v>172</v>
      </c>
      <c r="P456" s="1" t="s">
        <v>160</v>
      </c>
    </row>
    <row r="457" spans="1:16" x14ac:dyDescent="0.3">
      <c r="A457" t="s">
        <v>1192</v>
      </c>
      <c r="B457" t="s">
        <v>103</v>
      </c>
      <c r="C457" s="17">
        <v>1300</v>
      </c>
      <c r="D457" s="18">
        <v>3</v>
      </c>
      <c r="E457" s="18">
        <v>84</v>
      </c>
      <c r="F457" t="s">
        <v>41</v>
      </c>
      <c r="G457" t="s">
        <v>16</v>
      </c>
      <c r="H457" t="s">
        <v>29</v>
      </c>
      <c r="I457" t="s">
        <v>19</v>
      </c>
      <c r="J457" t="s">
        <v>9</v>
      </c>
      <c r="L457" s="17">
        <v>1300</v>
      </c>
      <c r="M457" s="17">
        <v>15.476190476190476</v>
      </c>
      <c r="N457" s="17">
        <v>433.33333333333331</v>
      </c>
      <c r="O457" s="1" t="s">
        <v>172</v>
      </c>
      <c r="P457" s="1" t="s">
        <v>160</v>
      </c>
    </row>
    <row r="458" spans="1:16" x14ac:dyDescent="0.3">
      <c r="A458" t="s">
        <v>1193</v>
      </c>
      <c r="B458" t="s">
        <v>103</v>
      </c>
      <c r="C458" s="17">
        <v>3700</v>
      </c>
      <c r="D458" s="18">
        <v>4</v>
      </c>
      <c r="E458" s="18">
        <v>250</v>
      </c>
      <c r="F458" t="s">
        <v>41</v>
      </c>
      <c r="G458" t="s">
        <v>16</v>
      </c>
      <c r="H458" t="s">
        <v>29</v>
      </c>
      <c r="I458" t="s">
        <v>19</v>
      </c>
      <c r="J458" t="s">
        <v>9</v>
      </c>
      <c r="L458" s="17">
        <v>3700</v>
      </c>
      <c r="M458" s="17">
        <v>14.8</v>
      </c>
      <c r="N458" s="17">
        <v>925</v>
      </c>
      <c r="O458" s="1" t="s">
        <v>172</v>
      </c>
      <c r="P458" s="1" t="s">
        <v>501</v>
      </c>
    </row>
    <row r="459" spans="1:16" x14ac:dyDescent="0.3">
      <c r="A459" t="s">
        <v>1194</v>
      </c>
      <c r="B459" t="s">
        <v>103</v>
      </c>
      <c r="C459" s="17">
        <v>1800</v>
      </c>
      <c r="D459" s="18">
        <v>1</v>
      </c>
      <c r="E459" s="18">
        <v>83</v>
      </c>
      <c r="F459" t="s">
        <v>41</v>
      </c>
      <c r="G459" t="s">
        <v>16</v>
      </c>
      <c r="H459" t="s">
        <v>29</v>
      </c>
      <c r="I459" t="s">
        <v>19</v>
      </c>
      <c r="J459" t="s">
        <v>9</v>
      </c>
      <c r="L459" s="17">
        <v>1800</v>
      </c>
      <c r="M459" s="17">
        <v>21.686746987951807</v>
      </c>
      <c r="N459" s="17">
        <v>1800</v>
      </c>
      <c r="O459" s="1" t="s">
        <v>172</v>
      </c>
      <c r="P459" s="1" t="s">
        <v>160</v>
      </c>
    </row>
    <row r="460" spans="1:16" x14ac:dyDescent="0.3">
      <c r="A460" t="s">
        <v>1195</v>
      </c>
      <c r="B460" t="s">
        <v>103</v>
      </c>
      <c r="C460" s="17">
        <v>1300</v>
      </c>
      <c r="D460" s="18">
        <v>2</v>
      </c>
      <c r="E460" s="18">
        <v>80</v>
      </c>
      <c r="F460" t="s">
        <v>41</v>
      </c>
      <c r="G460" t="s">
        <v>16</v>
      </c>
      <c r="H460" t="s">
        <v>29</v>
      </c>
      <c r="I460" t="s">
        <v>19</v>
      </c>
      <c r="J460" t="s">
        <v>9</v>
      </c>
      <c r="L460" s="17">
        <v>1300</v>
      </c>
      <c r="M460" s="17">
        <v>16.25</v>
      </c>
      <c r="N460" s="17">
        <v>650</v>
      </c>
      <c r="O460" s="1" t="s">
        <v>172</v>
      </c>
      <c r="P460" s="1" t="s">
        <v>160</v>
      </c>
    </row>
    <row r="461" spans="1:16" x14ac:dyDescent="0.3">
      <c r="A461" t="s">
        <v>1196</v>
      </c>
      <c r="B461" t="s">
        <v>103</v>
      </c>
      <c r="C461" s="17">
        <v>4500</v>
      </c>
      <c r="D461" s="18">
        <v>4</v>
      </c>
      <c r="E461" s="18">
        <v>282</v>
      </c>
      <c r="F461" t="s">
        <v>41</v>
      </c>
      <c r="G461" t="s">
        <v>16</v>
      </c>
      <c r="H461" t="s">
        <v>29</v>
      </c>
      <c r="I461" t="s">
        <v>19</v>
      </c>
      <c r="J461" t="s">
        <v>9</v>
      </c>
      <c r="L461" s="17">
        <v>4500</v>
      </c>
      <c r="M461" s="17">
        <v>15.957446808510639</v>
      </c>
      <c r="N461" s="17">
        <v>1125</v>
      </c>
      <c r="O461" s="1" t="s">
        <v>172</v>
      </c>
      <c r="P461" s="1" t="s">
        <v>160</v>
      </c>
    </row>
    <row r="462" spans="1:16" x14ac:dyDescent="0.3">
      <c r="A462" t="s">
        <v>1197</v>
      </c>
      <c r="B462" t="s">
        <v>103</v>
      </c>
      <c r="C462" s="17">
        <v>4500</v>
      </c>
      <c r="D462" s="18">
        <v>4</v>
      </c>
      <c r="E462" s="18">
        <v>282</v>
      </c>
      <c r="F462" t="s">
        <v>41</v>
      </c>
      <c r="G462" t="s">
        <v>16</v>
      </c>
      <c r="H462" t="s">
        <v>29</v>
      </c>
      <c r="I462" t="s">
        <v>19</v>
      </c>
      <c r="J462" t="s">
        <v>9</v>
      </c>
      <c r="L462" s="17">
        <v>4500</v>
      </c>
      <c r="M462" s="17">
        <v>15.957446808510639</v>
      </c>
      <c r="N462" s="17">
        <v>1125</v>
      </c>
      <c r="O462" s="1" t="s">
        <v>172</v>
      </c>
      <c r="P462" s="1" t="s">
        <v>160</v>
      </c>
    </row>
    <row r="463" spans="1:16" x14ac:dyDescent="0.3">
      <c r="A463" t="s">
        <v>1198</v>
      </c>
      <c r="B463" t="s">
        <v>103</v>
      </c>
      <c r="C463" s="17">
        <v>1450</v>
      </c>
      <c r="D463" s="18">
        <v>1</v>
      </c>
      <c r="E463" s="18">
        <v>80</v>
      </c>
      <c r="F463" t="s">
        <v>41</v>
      </c>
      <c r="G463" t="s">
        <v>16</v>
      </c>
      <c r="H463" t="s">
        <v>29</v>
      </c>
      <c r="I463" t="s">
        <v>19</v>
      </c>
      <c r="J463" t="s">
        <v>9</v>
      </c>
      <c r="L463" s="17">
        <v>1450</v>
      </c>
      <c r="M463" s="17">
        <v>18.125</v>
      </c>
      <c r="N463" s="17">
        <v>1450</v>
      </c>
      <c r="O463" s="1" t="s">
        <v>172</v>
      </c>
      <c r="P463" s="1" t="s">
        <v>160</v>
      </c>
    </row>
    <row r="464" spans="1:16" x14ac:dyDescent="0.3">
      <c r="A464" t="s">
        <v>1199</v>
      </c>
      <c r="B464" t="s">
        <v>103</v>
      </c>
      <c r="C464" s="17">
        <v>1500</v>
      </c>
      <c r="D464" s="18">
        <v>2</v>
      </c>
      <c r="E464" s="18">
        <v>84</v>
      </c>
      <c r="F464" t="s">
        <v>41</v>
      </c>
      <c r="G464" t="s">
        <v>16</v>
      </c>
      <c r="H464" t="s">
        <v>29</v>
      </c>
      <c r="I464" t="s">
        <v>19</v>
      </c>
      <c r="J464" t="s">
        <v>9</v>
      </c>
      <c r="L464" s="17">
        <v>1500</v>
      </c>
      <c r="M464" s="17">
        <v>17.857142857142858</v>
      </c>
      <c r="N464" s="17">
        <v>750</v>
      </c>
      <c r="O464" s="1" t="s">
        <v>172</v>
      </c>
      <c r="P464" s="1" t="s">
        <v>500</v>
      </c>
    </row>
    <row r="465" spans="1:16" x14ac:dyDescent="0.3">
      <c r="A465" t="s">
        <v>1200</v>
      </c>
      <c r="B465" t="s">
        <v>103</v>
      </c>
      <c r="C465" s="17">
        <v>1440</v>
      </c>
      <c r="D465" s="18">
        <v>4</v>
      </c>
      <c r="E465" s="18">
        <v>135</v>
      </c>
      <c r="F465" t="s">
        <v>41</v>
      </c>
      <c r="G465" t="s">
        <v>16</v>
      </c>
      <c r="H465" t="s">
        <v>29</v>
      </c>
      <c r="I465" t="s">
        <v>19</v>
      </c>
      <c r="J465" t="s">
        <v>9</v>
      </c>
      <c r="L465" s="17">
        <v>1440</v>
      </c>
      <c r="M465" s="17">
        <v>10.666666666666666</v>
      </c>
      <c r="N465" s="17">
        <v>360</v>
      </c>
      <c r="O465" s="1" t="s">
        <v>172</v>
      </c>
      <c r="P465" s="1" t="s">
        <v>506</v>
      </c>
    </row>
    <row r="466" spans="1:16" x14ac:dyDescent="0.3">
      <c r="A466" t="s">
        <v>1201</v>
      </c>
      <c r="B466" t="s">
        <v>103</v>
      </c>
      <c r="C466" s="17">
        <v>950</v>
      </c>
      <c r="D466" s="18">
        <v>2</v>
      </c>
      <c r="E466" s="18">
        <v>80</v>
      </c>
      <c r="F466" t="s">
        <v>41</v>
      </c>
      <c r="G466" t="s">
        <v>16</v>
      </c>
      <c r="H466" t="s">
        <v>29</v>
      </c>
      <c r="I466" t="s">
        <v>19</v>
      </c>
      <c r="J466" t="s">
        <v>9</v>
      </c>
      <c r="L466" s="17">
        <v>950</v>
      </c>
      <c r="M466" s="17">
        <v>11.875</v>
      </c>
      <c r="N466" s="17">
        <v>475</v>
      </c>
      <c r="O466" s="1" t="s">
        <v>172</v>
      </c>
      <c r="P466" s="1" t="s">
        <v>506</v>
      </c>
    </row>
    <row r="467" spans="1:16" x14ac:dyDescent="0.3">
      <c r="A467" t="s">
        <v>1202</v>
      </c>
      <c r="B467" t="s">
        <v>103</v>
      </c>
      <c r="C467" s="17">
        <v>900</v>
      </c>
      <c r="D467" s="18">
        <v>2</v>
      </c>
      <c r="E467" s="18">
        <v>81</v>
      </c>
      <c r="F467" t="s">
        <v>41</v>
      </c>
      <c r="G467" t="s">
        <v>16</v>
      </c>
      <c r="H467" t="s">
        <v>29</v>
      </c>
      <c r="I467" t="s">
        <v>19</v>
      </c>
      <c r="J467" t="s">
        <v>9</v>
      </c>
      <c r="L467" s="17">
        <v>900</v>
      </c>
      <c r="M467" s="17">
        <v>11.111111111111111</v>
      </c>
      <c r="N467" s="17">
        <v>450</v>
      </c>
      <c r="O467" s="1" t="s">
        <v>172</v>
      </c>
      <c r="P467" s="1" t="s">
        <v>500</v>
      </c>
    </row>
    <row r="468" spans="1:16" x14ac:dyDescent="0.3">
      <c r="A468" t="s">
        <v>1203</v>
      </c>
      <c r="B468" t="s">
        <v>103</v>
      </c>
      <c r="C468" s="17">
        <v>895</v>
      </c>
      <c r="D468" s="18">
        <v>1</v>
      </c>
      <c r="E468" s="18">
        <v>53</v>
      </c>
      <c r="F468" t="s">
        <v>41</v>
      </c>
      <c r="G468" t="s">
        <v>16</v>
      </c>
      <c r="H468" t="s">
        <v>29</v>
      </c>
      <c r="I468" t="s">
        <v>19</v>
      </c>
      <c r="J468" t="s">
        <v>9</v>
      </c>
      <c r="L468" s="17">
        <v>895</v>
      </c>
      <c r="M468" s="17">
        <v>16.886792452830189</v>
      </c>
      <c r="N468" s="17">
        <v>895</v>
      </c>
      <c r="O468" s="1" t="s">
        <v>172</v>
      </c>
      <c r="P468" s="1" t="s">
        <v>160</v>
      </c>
    </row>
    <row r="469" spans="1:16" x14ac:dyDescent="0.3">
      <c r="A469" t="s">
        <v>1204</v>
      </c>
      <c r="B469" t="s">
        <v>103</v>
      </c>
      <c r="C469" s="17">
        <v>1400</v>
      </c>
      <c r="D469" s="18">
        <v>2</v>
      </c>
      <c r="E469" s="18">
        <v>90</v>
      </c>
      <c r="F469" t="s">
        <v>41</v>
      </c>
      <c r="G469" t="s">
        <v>16</v>
      </c>
      <c r="H469" t="s">
        <v>29</v>
      </c>
      <c r="I469" t="s">
        <v>19</v>
      </c>
      <c r="J469" t="s">
        <v>9</v>
      </c>
      <c r="L469" s="17">
        <v>1400</v>
      </c>
      <c r="M469" s="17">
        <v>15.555555555555555</v>
      </c>
      <c r="N469" s="17">
        <v>700</v>
      </c>
      <c r="O469" s="1" t="s">
        <v>172</v>
      </c>
      <c r="P469" s="1" t="s">
        <v>500</v>
      </c>
    </row>
    <row r="470" spans="1:16" x14ac:dyDescent="0.3">
      <c r="A470" t="s">
        <v>1205</v>
      </c>
      <c r="B470" t="s">
        <v>103</v>
      </c>
      <c r="C470" s="17">
        <v>2300</v>
      </c>
      <c r="D470" s="18">
        <v>3</v>
      </c>
      <c r="E470" s="18">
        <v>165</v>
      </c>
      <c r="F470" t="s">
        <v>41</v>
      </c>
      <c r="G470" t="s">
        <v>16</v>
      </c>
      <c r="H470" t="s">
        <v>29</v>
      </c>
      <c r="I470" t="s">
        <v>19</v>
      </c>
      <c r="J470" t="s">
        <v>9</v>
      </c>
      <c r="L470" s="17">
        <v>2300</v>
      </c>
      <c r="M470" s="17">
        <v>13.939393939393939</v>
      </c>
      <c r="N470" s="17">
        <v>766.66666666666663</v>
      </c>
      <c r="O470" s="1" t="s">
        <v>172</v>
      </c>
      <c r="P470" s="1" t="s">
        <v>500</v>
      </c>
    </row>
    <row r="471" spans="1:16" x14ac:dyDescent="0.3">
      <c r="A471" t="s">
        <v>1206</v>
      </c>
      <c r="B471" t="s">
        <v>103</v>
      </c>
      <c r="C471" s="17">
        <v>1500</v>
      </c>
      <c r="D471" s="18">
        <v>3</v>
      </c>
      <c r="E471" s="18">
        <v>90</v>
      </c>
      <c r="F471" t="s">
        <v>41</v>
      </c>
      <c r="G471" t="s">
        <v>16</v>
      </c>
      <c r="H471" t="s">
        <v>29</v>
      </c>
      <c r="I471" t="s">
        <v>19</v>
      </c>
      <c r="J471" t="s">
        <v>9</v>
      </c>
      <c r="L471" s="17">
        <v>1500</v>
      </c>
      <c r="M471" s="17">
        <v>16.666666666666668</v>
      </c>
      <c r="N471" s="17">
        <v>500</v>
      </c>
      <c r="O471" s="1" t="s">
        <v>172</v>
      </c>
      <c r="P471" s="1" t="s">
        <v>160</v>
      </c>
    </row>
    <row r="472" spans="1:16" x14ac:dyDescent="0.3">
      <c r="A472" t="s">
        <v>1207</v>
      </c>
      <c r="B472" t="s">
        <v>103</v>
      </c>
      <c r="C472" s="17">
        <v>999</v>
      </c>
      <c r="D472" s="18">
        <v>2</v>
      </c>
      <c r="E472" s="18">
        <v>74</v>
      </c>
      <c r="F472" t="s">
        <v>41</v>
      </c>
      <c r="G472" t="s">
        <v>16</v>
      </c>
      <c r="H472" t="s">
        <v>29</v>
      </c>
      <c r="I472" t="s">
        <v>19</v>
      </c>
      <c r="J472" t="s">
        <v>9</v>
      </c>
      <c r="L472" s="17">
        <v>999</v>
      </c>
      <c r="M472" s="17">
        <v>13.5</v>
      </c>
      <c r="N472" s="17">
        <v>499.5</v>
      </c>
      <c r="O472" s="1" t="s">
        <v>172</v>
      </c>
      <c r="P472" s="1" t="s">
        <v>160</v>
      </c>
    </row>
    <row r="473" spans="1:16" x14ac:dyDescent="0.3">
      <c r="A473" t="s">
        <v>1208</v>
      </c>
      <c r="B473" t="s">
        <v>103</v>
      </c>
      <c r="C473" s="17">
        <v>5500</v>
      </c>
      <c r="D473" s="18">
        <v>6</v>
      </c>
      <c r="E473" s="18">
        <v>400</v>
      </c>
      <c r="F473" t="s">
        <v>41</v>
      </c>
      <c r="G473" t="s">
        <v>16</v>
      </c>
      <c r="H473" t="s">
        <v>29</v>
      </c>
      <c r="I473" t="s">
        <v>19</v>
      </c>
      <c r="J473" t="s">
        <v>9</v>
      </c>
      <c r="L473" s="17">
        <v>5500</v>
      </c>
      <c r="M473" s="17">
        <v>13.75</v>
      </c>
      <c r="N473" s="17">
        <v>916.66666666666663</v>
      </c>
      <c r="O473" s="1" t="s">
        <v>172</v>
      </c>
      <c r="P473" s="1" t="s">
        <v>501</v>
      </c>
    </row>
    <row r="474" spans="1:16" x14ac:dyDescent="0.3">
      <c r="A474" t="s">
        <v>1209</v>
      </c>
      <c r="B474" t="s">
        <v>103</v>
      </c>
      <c r="C474" s="17">
        <v>975</v>
      </c>
      <c r="D474" s="18">
        <v>2</v>
      </c>
      <c r="E474" s="18">
        <v>127</v>
      </c>
      <c r="F474" t="s">
        <v>41</v>
      </c>
      <c r="G474" t="s">
        <v>16</v>
      </c>
      <c r="H474" t="s">
        <v>29</v>
      </c>
      <c r="I474" t="s">
        <v>19</v>
      </c>
      <c r="J474" t="s">
        <v>9</v>
      </c>
      <c r="L474" s="17">
        <v>975</v>
      </c>
      <c r="M474" s="17">
        <v>7.6771653543307083</v>
      </c>
      <c r="N474" s="17">
        <v>487.5</v>
      </c>
      <c r="O474" s="1" t="s">
        <v>172</v>
      </c>
      <c r="P474" s="1" t="s">
        <v>506</v>
      </c>
    </row>
    <row r="475" spans="1:16" x14ac:dyDescent="0.3">
      <c r="A475" t="s">
        <v>1210</v>
      </c>
      <c r="B475" t="s">
        <v>103</v>
      </c>
      <c r="C475" s="17">
        <v>2100</v>
      </c>
      <c r="D475" s="18">
        <v>4</v>
      </c>
      <c r="E475" s="18">
        <v>115</v>
      </c>
      <c r="F475" t="s">
        <v>41</v>
      </c>
      <c r="G475" t="s">
        <v>16</v>
      </c>
      <c r="H475" t="s">
        <v>29</v>
      </c>
      <c r="I475" t="s">
        <v>19</v>
      </c>
      <c r="J475" t="s">
        <v>9</v>
      </c>
      <c r="L475" s="17">
        <v>2100</v>
      </c>
      <c r="M475" s="17">
        <v>18.260869565217391</v>
      </c>
      <c r="N475" s="17">
        <v>525</v>
      </c>
      <c r="O475" s="1" t="s">
        <v>172</v>
      </c>
      <c r="P475" s="1" t="s">
        <v>500</v>
      </c>
    </row>
    <row r="476" spans="1:16" x14ac:dyDescent="0.3">
      <c r="A476" t="s">
        <v>1211</v>
      </c>
      <c r="B476" t="s">
        <v>103</v>
      </c>
      <c r="C476" s="17">
        <v>3400</v>
      </c>
      <c r="D476" s="18">
        <v>4</v>
      </c>
      <c r="E476" s="18">
        <v>250</v>
      </c>
      <c r="F476" t="s">
        <v>41</v>
      </c>
      <c r="G476" t="s">
        <v>16</v>
      </c>
      <c r="H476" t="s">
        <v>29</v>
      </c>
      <c r="I476" t="s">
        <v>19</v>
      </c>
      <c r="J476" t="s">
        <v>9</v>
      </c>
      <c r="L476" s="17">
        <v>3400</v>
      </c>
      <c r="M476" s="17">
        <v>13.6</v>
      </c>
      <c r="N476" s="17">
        <v>850</v>
      </c>
      <c r="O476" s="1" t="s">
        <v>172</v>
      </c>
      <c r="P476" s="1" t="s">
        <v>160</v>
      </c>
    </row>
    <row r="477" spans="1:16" x14ac:dyDescent="0.3">
      <c r="A477" t="s">
        <v>1212</v>
      </c>
      <c r="B477" t="s">
        <v>103</v>
      </c>
      <c r="C477" s="17">
        <v>2600</v>
      </c>
      <c r="D477" s="18">
        <v>3</v>
      </c>
      <c r="E477" s="18">
        <v>135</v>
      </c>
      <c r="F477" t="s">
        <v>41</v>
      </c>
      <c r="G477" t="s">
        <v>16</v>
      </c>
      <c r="H477" t="s">
        <v>29</v>
      </c>
      <c r="I477" t="s">
        <v>19</v>
      </c>
      <c r="J477" t="s">
        <v>9</v>
      </c>
      <c r="L477" s="17">
        <v>2600</v>
      </c>
      <c r="M477" s="17">
        <v>19.25925925925926</v>
      </c>
      <c r="N477" s="17">
        <v>866.66666666666663</v>
      </c>
      <c r="O477" s="1" t="s">
        <v>172</v>
      </c>
      <c r="P477" s="1" t="s">
        <v>160</v>
      </c>
    </row>
    <row r="478" spans="1:16" x14ac:dyDescent="0.3">
      <c r="A478" t="s">
        <v>1213</v>
      </c>
      <c r="B478" t="s">
        <v>103</v>
      </c>
      <c r="C478" s="17">
        <v>5000</v>
      </c>
      <c r="D478" s="18">
        <v>4</v>
      </c>
      <c r="E478" s="18">
        <v>262</v>
      </c>
      <c r="F478" t="s">
        <v>41</v>
      </c>
      <c r="G478" t="s">
        <v>16</v>
      </c>
      <c r="H478" t="s">
        <v>29</v>
      </c>
      <c r="I478" t="s">
        <v>19</v>
      </c>
      <c r="J478" t="s">
        <v>9</v>
      </c>
      <c r="L478" s="17">
        <v>5000</v>
      </c>
      <c r="M478" s="17">
        <v>19.083969465648856</v>
      </c>
      <c r="N478" s="17">
        <v>1250</v>
      </c>
      <c r="O478" s="1" t="s">
        <v>172</v>
      </c>
      <c r="P478" s="1" t="s">
        <v>501</v>
      </c>
    </row>
    <row r="479" spans="1:16" x14ac:dyDescent="0.3">
      <c r="A479" t="s">
        <v>1214</v>
      </c>
      <c r="B479" t="s">
        <v>103</v>
      </c>
      <c r="C479" s="17">
        <v>2350</v>
      </c>
      <c r="D479" s="18">
        <v>3</v>
      </c>
      <c r="E479" s="18">
        <v>149</v>
      </c>
      <c r="F479" t="s">
        <v>41</v>
      </c>
      <c r="G479" t="s">
        <v>16</v>
      </c>
      <c r="H479" t="s">
        <v>29</v>
      </c>
      <c r="I479" t="s">
        <v>19</v>
      </c>
      <c r="J479" t="s">
        <v>9</v>
      </c>
      <c r="L479" s="17">
        <v>2350</v>
      </c>
      <c r="M479" s="17">
        <v>15.771812080536913</v>
      </c>
      <c r="N479" s="17">
        <v>783.33333333333337</v>
      </c>
      <c r="O479" s="1" t="s">
        <v>172</v>
      </c>
      <c r="P479" s="1" t="s">
        <v>500</v>
      </c>
    </row>
    <row r="480" spans="1:16" x14ac:dyDescent="0.3">
      <c r="A480" t="s">
        <v>1215</v>
      </c>
      <c r="B480" t="s">
        <v>103</v>
      </c>
      <c r="C480" s="17">
        <v>1150</v>
      </c>
      <c r="D480" s="18">
        <v>3</v>
      </c>
      <c r="E480" s="18">
        <v>168</v>
      </c>
      <c r="F480" t="s">
        <v>37</v>
      </c>
      <c r="G480" t="s">
        <v>16</v>
      </c>
      <c r="H480" t="s">
        <v>29</v>
      </c>
      <c r="I480" t="s">
        <v>19</v>
      </c>
      <c r="J480" t="s">
        <v>9</v>
      </c>
      <c r="L480" s="17">
        <v>1150</v>
      </c>
      <c r="M480" s="17">
        <v>6.8452380952380949</v>
      </c>
      <c r="N480" s="17">
        <v>383.33333333333331</v>
      </c>
      <c r="O480" s="1" t="s">
        <v>172</v>
      </c>
      <c r="P480" s="1" t="s">
        <v>501</v>
      </c>
    </row>
    <row r="481" spans="1:16" x14ac:dyDescent="0.3">
      <c r="A481" t="s">
        <v>1216</v>
      </c>
      <c r="B481" t="s">
        <v>103</v>
      </c>
      <c r="C481" s="17">
        <v>1600</v>
      </c>
      <c r="D481" s="18">
        <v>3</v>
      </c>
      <c r="E481" s="18">
        <v>120</v>
      </c>
      <c r="F481" t="s">
        <v>37</v>
      </c>
      <c r="G481" t="s">
        <v>16</v>
      </c>
      <c r="H481" t="s">
        <v>29</v>
      </c>
      <c r="I481" t="s">
        <v>19</v>
      </c>
      <c r="J481" t="s">
        <v>9</v>
      </c>
      <c r="L481" s="17">
        <v>1600</v>
      </c>
      <c r="M481" s="17">
        <v>13.333333333333334</v>
      </c>
      <c r="N481" s="17">
        <v>533.33333333333337</v>
      </c>
      <c r="O481" s="1" t="s">
        <v>172</v>
      </c>
      <c r="P481" s="1" t="s">
        <v>501</v>
      </c>
    </row>
    <row r="482" spans="1:16" x14ac:dyDescent="0.3">
      <c r="A482" t="s">
        <v>1217</v>
      </c>
      <c r="B482" t="s">
        <v>103</v>
      </c>
      <c r="C482" s="17">
        <v>2500</v>
      </c>
      <c r="D482" s="18">
        <v>2</v>
      </c>
      <c r="E482" s="18">
        <v>155</v>
      </c>
      <c r="F482" t="s">
        <v>37</v>
      </c>
      <c r="G482" t="s">
        <v>16</v>
      </c>
      <c r="H482" t="s">
        <v>29</v>
      </c>
      <c r="I482" t="s">
        <v>19</v>
      </c>
      <c r="J482" t="s">
        <v>9</v>
      </c>
      <c r="L482" s="17">
        <v>2500</v>
      </c>
      <c r="M482" s="17">
        <v>16.129032258064516</v>
      </c>
      <c r="N482" s="17">
        <v>1250</v>
      </c>
      <c r="O482" s="1" t="s">
        <v>172</v>
      </c>
      <c r="P482" s="1" t="s">
        <v>160</v>
      </c>
    </row>
    <row r="483" spans="1:16" x14ac:dyDescent="0.3">
      <c r="A483" t="s">
        <v>1218</v>
      </c>
      <c r="B483" t="s">
        <v>103</v>
      </c>
      <c r="C483" s="17">
        <v>2800</v>
      </c>
      <c r="D483" s="18">
        <v>5</v>
      </c>
      <c r="E483" s="18">
        <v>200</v>
      </c>
      <c r="F483" t="s">
        <v>37</v>
      </c>
      <c r="G483" t="s">
        <v>16</v>
      </c>
      <c r="H483" t="s">
        <v>29</v>
      </c>
      <c r="I483" t="s">
        <v>19</v>
      </c>
      <c r="J483" t="s">
        <v>9</v>
      </c>
      <c r="L483" s="17">
        <v>2800</v>
      </c>
      <c r="M483" s="17">
        <v>14</v>
      </c>
      <c r="N483" s="17">
        <v>560</v>
      </c>
      <c r="O483" s="1" t="s">
        <v>172</v>
      </c>
      <c r="P483" s="1" t="s">
        <v>500</v>
      </c>
    </row>
    <row r="484" spans="1:16" x14ac:dyDescent="0.3">
      <c r="A484" t="s">
        <v>1219</v>
      </c>
      <c r="B484" t="s">
        <v>103</v>
      </c>
      <c r="C484" s="17">
        <v>2200</v>
      </c>
      <c r="D484" s="18">
        <v>3</v>
      </c>
      <c r="E484" s="18">
        <v>160</v>
      </c>
      <c r="F484" t="s">
        <v>37</v>
      </c>
      <c r="G484" t="s">
        <v>16</v>
      </c>
      <c r="H484" t="s">
        <v>29</v>
      </c>
      <c r="I484" t="s">
        <v>19</v>
      </c>
      <c r="J484" t="s">
        <v>9</v>
      </c>
      <c r="L484" s="17">
        <v>2200</v>
      </c>
      <c r="M484" s="17">
        <v>13.75</v>
      </c>
      <c r="N484" s="17">
        <v>733.33333333333337</v>
      </c>
      <c r="O484" s="1" t="s">
        <v>172</v>
      </c>
      <c r="P484" s="1" t="s">
        <v>501</v>
      </c>
    </row>
    <row r="485" spans="1:16" x14ac:dyDescent="0.3">
      <c r="A485" t="s">
        <v>1220</v>
      </c>
      <c r="B485" t="s">
        <v>103</v>
      </c>
      <c r="C485" s="17">
        <v>2900</v>
      </c>
      <c r="D485" s="18">
        <v>3</v>
      </c>
      <c r="E485" s="18">
        <v>350</v>
      </c>
      <c r="F485" t="s">
        <v>37</v>
      </c>
      <c r="G485" t="s">
        <v>16</v>
      </c>
      <c r="H485" t="s">
        <v>29</v>
      </c>
      <c r="I485" t="s">
        <v>19</v>
      </c>
      <c r="J485" t="s">
        <v>9</v>
      </c>
      <c r="L485" s="17">
        <v>2900</v>
      </c>
      <c r="M485" s="17">
        <v>8.2857142857142865</v>
      </c>
      <c r="N485" s="17">
        <v>966.66666666666663</v>
      </c>
      <c r="O485" s="1" t="s">
        <v>172</v>
      </c>
      <c r="P485" s="1" t="s">
        <v>500</v>
      </c>
    </row>
    <row r="486" spans="1:16" x14ac:dyDescent="0.3">
      <c r="A486" t="s">
        <v>1221</v>
      </c>
      <c r="B486" t="s">
        <v>103</v>
      </c>
      <c r="C486" s="17">
        <v>1025</v>
      </c>
      <c r="D486" s="18">
        <v>2</v>
      </c>
      <c r="E486" s="18">
        <v>73</v>
      </c>
      <c r="F486" t="s">
        <v>37</v>
      </c>
      <c r="G486" t="s">
        <v>16</v>
      </c>
      <c r="H486" t="s">
        <v>29</v>
      </c>
      <c r="I486" t="s">
        <v>19</v>
      </c>
      <c r="J486" t="s">
        <v>9</v>
      </c>
      <c r="L486" s="17">
        <v>1025</v>
      </c>
      <c r="M486" s="17">
        <v>14.04109589041096</v>
      </c>
      <c r="N486" s="17">
        <v>512.5</v>
      </c>
      <c r="O486" s="1" t="s">
        <v>172</v>
      </c>
      <c r="P486" s="1" t="s">
        <v>506</v>
      </c>
    </row>
    <row r="487" spans="1:16" x14ac:dyDescent="0.3">
      <c r="A487" t="s">
        <v>1222</v>
      </c>
      <c r="B487" t="s">
        <v>103</v>
      </c>
      <c r="C487" s="17">
        <v>1290</v>
      </c>
      <c r="D487" s="18">
        <v>4</v>
      </c>
      <c r="E487" s="18">
        <v>105</v>
      </c>
      <c r="F487" t="s">
        <v>37</v>
      </c>
      <c r="G487" t="s">
        <v>16</v>
      </c>
      <c r="H487" t="s">
        <v>29</v>
      </c>
      <c r="I487" t="s">
        <v>19</v>
      </c>
      <c r="J487" t="s">
        <v>9</v>
      </c>
      <c r="L487" s="17">
        <v>1290</v>
      </c>
      <c r="M487" s="17">
        <v>12.285714285714286</v>
      </c>
      <c r="N487" s="17">
        <v>322.5</v>
      </c>
      <c r="O487" s="1" t="s">
        <v>172</v>
      </c>
      <c r="P487" s="1" t="s">
        <v>506</v>
      </c>
    </row>
    <row r="488" spans="1:16" x14ac:dyDescent="0.3">
      <c r="A488" t="s">
        <v>1223</v>
      </c>
      <c r="B488" t="s">
        <v>103</v>
      </c>
      <c r="C488" s="17">
        <v>1750</v>
      </c>
      <c r="D488" s="18">
        <v>4</v>
      </c>
      <c r="E488" s="18">
        <v>116</v>
      </c>
      <c r="F488" t="s">
        <v>37</v>
      </c>
      <c r="G488" t="s">
        <v>16</v>
      </c>
      <c r="H488" t="s">
        <v>29</v>
      </c>
      <c r="I488" t="s">
        <v>19</v>
      </c>
      <c r="J488" t="s">
        <v>9</v>
      </c>
      <c r="L488" s="17">
        <v>1750</v>
      </c>
      <c r="M488" s="17">
        <v>15.086206896551724</v>
      </c>
      <c r="N488" s="17">
        <v>437.5</v>
      </c>
      <c r="O488" s="1" t="s">
        <v>172</v>
      </c>
      <c r="P488" s="1" t="s">
        <v>160</v>
      </c>
    </row>
    <row r="489" spans="1:16" x14ac:dyDescent="0.3">
      <c r="A489" t="s">
        <v>1224</v>
      </c>
      <c r="B489" t="s">
        <v>103</v>
      </c>
      <c r="C489" s="17">
        <v>950</v>
      </c>
      <c r="D489" s="18">
        <v>1</v>
      </c>
      <c r="E489" s="18">
        <v>57</v>
      </c>
      <c r="F489" t="s">
        <v>37</v>
      </c>
      <c r="G489" t="s">
        <v>16</v>
      </c>
      <c r="H489" t="s">
        <v>29</v>
      </c>
      <c r="I489" t="s">
        <v>19</v>
      </c>
      <c r="J489" t="s">
        <v>9</v>
      </c>
      <c r="L489" s="17">
        <v>950</v>
      </c>
      <c r="M489" s="17">
        <v>16.666666666666668</v>
      </c>
      <c r="N489" s="17">
        <v>950</v>
      </c>
      <c r="O489" s="1" t="s">
        <v>172</v>
      </c>
      <c r="P489" s="1" t="s">
        <v>160</v>
      </c>
    </row>
    <row r="490" spans="1:16" x14ac:dyDescent="0.3">
      <c r="A490" t="s">
        <v>1225</v>
      </c>
      <c r="B490" t="s">
        <v>103</v>
      </c>
      <c r="C490" s="17">
        <v>3750</v>
      </c>
      <c r="D490" s="18">
        <v>3</v>
      </c>
      <c r="E490" s="18">
        <v>213</v>
      </c>
      <c r="F490" t="s">
        <v>37</v>
      </c>
      <c r="G490" t="s">
        <v>16</v>
      </c>
      <c r="H490" t="s">
        <v>29</v>
      </c>
      <c r="I490" t="s">
        <v>19</v>
      </c>
      <c r="J490" t="s">
        <v>9</v>
      </c>
      <c r="L490" s="17">
        <v>3750</v>
      </c>
      <c r="M490" s="17">
        <v>17.6056338028169</v>
      </c>
      <c r="N490" s="17">
        <v>1250</v>
      </c>
      <c r="O490" s="1" t="s">
        <v>172</v>
      </c>
      <c r="P490" s="1" t="s">
        <v>160</v>
      </c>
    </row>
    <row r="491" spans="1:16" x14ac:dyDescent="0.3">
      <c r="A491" t="s">
        <v>1226</v>
      </c>
      <c r="B491" t="s">
        <v>103</v>
      </c>
      <c r="C491" s="17">
        <v>1610</v>
      </c>
      <c r="D491" s="18">
        <v>1</v>
      </c>
      <c r="E491" s="18">
        <v>45</v>
      </c>
      <c r="F491" t="s">
        <v>37</v>
      </c>
      <c r="G491" t="s">
        <v>16</v>
      </c>
      <c r="H491" t="s">
        <v>29</v>
      </c>
      <c r="I491" t="s">
        <v>19</v>
      </c>
      <c r="J491" t="s">
        <v>9</v>
      </c>
      <c r="L491" s="17">
        <v>1610</v>
      </c>
      <c r="M491" s="17">
        <v>35.777777777777779</v>
      </c>
      <c r="N491" s="17">
        <v>1610</v>
      </c>
      <c r="O491" s="1" t="s">
        <v>172</v>
      </c>
      <c r="P491" s="1" t="s">
        <v>160</v>
      </c>
    </row>
    <row r="492" spans="1:16" x14ac:dyDescent="0.3">
      <c r="A492" t="s">
        <v>1227</v>
      </c>
      <c r="B492" t="s">
        <v>103</v>
      </c>
      <c r="C492" s="17">
        <v>1165</v>
      </c>
      <c r="D492" s="18">
        <v>3</v>
      </c>
      <c r="E492" s="18">
        <v>111</v>
      </c>
      <c r="F492" t="s">
        <v>37</v>
      </c>
      <c r="G492" t="s">
        <v>16</v>
      </c>
      <c r="H492" t="s">
        <v>29</v>
      </c>
      <c r="I492" t="s">
        <v>19</v>
      </c>
      <c r="J492" t="s">
        <v>9</v>
      </c>
      <c r="L492" s="17">
        <v>1165</v>
      </c>
      <c r="M492" s="17">
        <v>10.495495495495495</v>
      </c>
      <c r="N492" s="17">
        <v>388.33333333333331</v>
      </c>
      <c r="O492" s="1" t="s">
        <v>172</v>
      </c>
      <c r="P492" s="1" t="s">
        <v>506</v>
      </c>
    </row>
    <row r="493" spans="1:16" x14ac:dyDescent="0.3">
      <c r="A493" t="s">
        <v>1228</v>
      </c>
      <c r="B493" t="s">
        <v>103</v>
      </c>
      <c r="C493" s="17">
        <v>1100</v>
      </c>
      <c r="D493" s="18">
        <v>2</v>
      </c>
      <c r="E493" s="18">
        <v>85</v>
      </c>
      <c r="F493" t="s">
        <v>37</v>
      </c>
      <c r="G493" t="s">
        <v>16</v>
      </c>
      <c r="H493" t="s">
        <v>29</v>
      </c>
      <c r="I493" t="s">
        <v>19</v>
      </c>
      <c r="J493" t="s">
        <v>9</v>
      </c>
      <c r="L493" s="17">
        <v>1100</v>
      </c>
      <c r="M493" s="17">
        <v>12.941176470588236</v>
      </c>
      <c r="N493" s="17">
        <v>550</v>
      </c>
      <c r="O493" s="1" t="s">
        <v>172</v>
      </c>
      <c r="P493" s="1" t="s">
        <v>506</v>
      </c>
    </row>
    <row r="494" spans="1:16" x14ac:dyDescent="0.3">
      <c r="A494" t="s">
        <v>1229</v>
      </c>
      <c r="B494" t="s">
        <v>103</v>
      </c>
      <c r="C494" s="17">
        <v>1495</v>
      </c>
      <c r="D494" s="18">
        <v>3</v>
      </c>
      <c r="E494" s="18">
        <v>101</v>
      </c>
      <c r="F494" t="s">
        <v>37</v>
      </c>
      <c r="G494" t="s">
        <v>16</v>
      </c>
      <c r="H494" t="s">
        <v>29</v>
      </c>
      <c r="I494" t="s">
        <v>19</v>
      </c>
      <c r="J494" t="s">
        <v>9</v>
      </c>
      <c r="L494" s="17">
        <v>1495</v>
      </c>
      <c r="M494" s="17">
        <v>14.801980198019802</v>
      </c>
      <c r="N494" s="17">
        <v>498.33333333333331</v>
      </c>
      <c r="O494" s="1" t="s">
        <v>172</v>
      </c>
      <c r="P494" s="1" t="s">
        <v>160</v>
      </c>
    </row>
    <row r="495" spans="1:16" x14ac:dyDescent="0.3">
      <c r="A495" t="s">
        <v>1230</v>
      </c>
      <c r="B495" t="s">
        <v>103</v>
      </c>
      <c r="C495" s="17">
        <v>3000</v>
      </c>
      <c r="D495" s="18">
        <v>2</v>
      </c>
      <c r="E495" s="18">
        <v>142</v>
      </c>
      <c r="F495" t="s">
        <v>37</v>
      </c>
      <c r="G495" t="s">
        <v>16</v>
      </c>
      <c r="H495" t="s">
        <v>29</v>
      </c>
      <c r="I495" t="s">
        <v>19</v>
      </c>
      <c r="J495" t="s">
        <v>9</v>
      </c>
      <c r="L495" s="17">
        <v>3000</v>
      </c>
      <c r="M495" s="17">
        <v>21.12676056338028</v>
      </c>
      <c r="N495" s="17">
        <v>1500</v>
      </c>
      <c r="O495" s="1" t="s">
        <v>172</v>
      </c>
      <c r="P495" s="1" t="s">
        <v>160</v>
      </c>
    </row>
    <row r="496" spans="1:16" x14ac:dyDescent="0.3">
      <c r="A496" t="s">
        <v>1231</v>
      </c>
      <c r="B496" t="s">
        <v>103</v>
      </c>
      <c r="C496" s="17">
        <v>1650</v>
      </c>
      <c r="D496" s="18">
        <v>3</v>
      </c>
      <c r="E496" s="18">
        <v>98</v>
      </c>
      <c r="F496" t="s">
        <v>37</v>
      </c>
      <c r="G496" t="s">
        <v>16</v>
      </c>
      <c r="H496" t="s">
        <v>29</v>
      </c>
      <c r="I496" t="s">
        <v>19</v>
      </c>
      <c r="J496" t="s">
        <v>9</v>
      </c>
      <c r="L496" s="17">
        <v>1650</v>
      </c>
      <c r="M496" s="17">
        <v>16.836734693877553</v>
      </c>
      <c r="N496" s="17">
        <v>550</v>
      </c>
      <c r="O496" s="1" t="s">
        <v>172</v>
      </c>
      <c r="P496" s="1" t="s">
        <v>160</v>
      </c>
    </row>
    <row r="497" spans="1:16" x14ac:dyDescent="0.3">
      <c r="A497" t="s">
        <v>1232</v>
      </c>
      <c r="B497" t="s">
        <v>103</v>
      </c>
      <c r="C497" s="17">
        <v>1400</v>
      </c>
      <c r="D497" s="18">
        <v>3</v>
      </c>
      <c r="E497" s="18">
        <v>98</v>
      </c>
      <c r="F497" t="s">
        <v>37</v>
      </c>
      <c r="G497" t="s">
        <v>16</v>
      </c>
      <c r="H497" t="s">
        <v>29</v>
      </c>
      <c r="I497" t="s">
        <v>19</v>
      </c>
      <c r="J497" t="s">
        <v>9</v>
      </c>
      <c r="L497" s="17">
        <v>1400</v>
      </c>
      <c r="M497" s="17">
        <v>14.285714285714286</v>
      </c>
      <c r="N497" s="17">
        <v>466.66666666666669</v>
      </c>
      <c r="O497" s="1" t="s">
        <v>172</v>
      </c>
      <c r="P497" s="1" t="s">
        <v>160</v>
      </c>
    </row>
    <row r="498" spans="1:16" x14ac:dyDescent="0.3">
      <c r="A498" t="s">
        <v>1233</v>
      </c>
      <c r="B498" t="s">
        <v>103</v>
      </c>
      <c r="C498" s="17">
        <v>1088</v>
      </c>
      <c r="D498" s="18">
        <v>3</v>
      </c>
      <c r="E498" s="18">
        <v>109</v>
      </c>
      <c r="F498" t="s">
        <v>37</v>
      </c>
      <c r="G498" t="s">
        <v>16</v>
      </c>
      <c r="H498" t="s">
        <v>29</v>
      </c>
      <c r="I498" t="s">
        <v>19</v>
      </c>
      <c r="J498" t="s">
        <v>9</v>
      </c>
      <c r="L498" s="17">
        <v>1088</v>
      </c>
      <c r="M498" s="17">
        <v>9.9816513761467895</v>
      </c>
      <c r="N498" s="17">
        <v>362.66666666666669</v>
      </c>
      <c r="O498" s="1" t="s">
        <v>172</v>
      </c>
      <c r="P498" s="1" t="s">
        <v>506</v>
      </c>
    </row>
    <row r="499" spans="1:16" x14ac:dyDescent="0.3">
      <c r="A499" t="s">
        <v>1234</v>
      </c>
      <c r="B499" t="s">
        <v>103</v>
      </c>
      <c r="C499" s="17">
        <v>1480</v>
      </c>
      <c r="D499" s="18">
        <v>1</v>
      </c>
      <c r="E499" s="18">
        <v>62</v>
      </c>
      <c r="F499" t="s">
        <v>37</v>
      </c>
      <c r="G499" t="s">
        <v>16</v>
      </c>
      <c r="H499" t="s">
        <v>29</v>
      </c>
      <c r="I499" t="s">
        <v>19</v>
      </c>
      <c r="J499" t="s">
        <v>9</v>
      </c>
      <c r="L499" s="17">
        <v>1480</v>
      </c>
      <c r="M499" s="17">
        <v>23.870967741935484</v>
      </c>
      <c r="N499" s="17">
        <v>1480</v>
      </c>
      <c r="O499" s="1" t="s">
        <v>172</v>
      </c>
      <c r="P499" s="1" t="s">
        <v>160</v>
      </c>
    </row>
    <row r="500" spans="1:16" x14ac:dyDescent="0.3">
      <c r="A500" t="s">
        <v>1235</v>
      </c>
      <c r="B500" t="s">
        <v>103</v>
      </c>
      <c r="C500" s="17">
        <v>1638</v>
      </c>
      <c r="D500" s="18">
        <v>2</v>
      </c>
      <c r="E500" s="18">
        <v>77</v>
      </c>
      <c r="F500" t="s">
        <v>37</v>
      </c>
      <c r="G500" t="s">
        <v>16</v>
      </c>
      <c r="H500" t="s">
        <v>29</v>
      </c>
      <c r="I500" t="s">
        <v>19</v>
      </c>
      <c r="J500" t="s">
        <v>9</v>
      </c>
      <c r="L500" s="17">
        <v>1638</v>
      </c>
      <c r="M500" s="17">
        <v>21.272727272727273</v>
      </c>
      <c r="N500" s="17">
        <v>819</v>
      </c>
      <c r="O500" s="1" t="s">
        <v>172</v>
      </c>
      <c r="P500" s="1" t="s">
        <v>160</v>
      </c>
    </row>
    <row r="501" spans="1:16" x14ac:dyDescent="0.3">
      <c r="A501" t="s">
        <v>1236</v>
      </c>
      <c r="B501" t="s">
        <v>103</v>
      </c>
      <c r="C501" s="17">
        <v>1240</v>
      </c>
      <c r="D501" s="18">
        <v>2</v>
      </c>
      <c r="E501" s="18">
        <v>94</v>
      </c>
      <c r="F501" t="s">
        <v>52</v>
      </c>
      <c r="G501" t="s">
        <v>16</v>
      </c>
      <c r="H501" t="s">
        <v>29</v>
      </c>
      <c r="I501" t="s">
        <v>19</v>
      </c>
      <c r="J501" t="s">
        <v>9</v>
      </c>
      <c r="L501" s="17">
        <v>1240</v>
      </c>
      <c r="M501" s="17">
        <v>13.191489361702128</v>
      </c>
      <c r="N501" s="17">
        <v>620</v>
      </c>
      <c r="O501" s="1" t="s">
        <v>172</v>
      </c>
      <c r="P501" s="1" t="s">
        <v>506</v>
      </c>
    </row>
    <row r="502" spans="1:16" x14ac:dyDescent="0.3">
      <c r="A502" t="s">
        <v>1237</v>
      </c>
      <c r="B502" t="s">
        <v>103</v>
      </c>
      <c r="C502" s="17">
        <v>1700</v>
      </c>
      <c r="D502" s="18">
        <v>2</v>
      </c>
      <c r="E502" s="18">
        <v>101</v>
      </c>
      <c r="F502" t="s">
        <v>52</v>
      </c>
      <c r="G502" t="s">
        <v>16</v>
      </c>
      <c r="H502" t="s">
        <v>29</v>
      </c>
      <c r="I502" t="s">
        <v>19</v>
      </c>
      <c r="J502" t="s">
        <v>9</v>
      </c>
      <c r="L502" s="17">
        <v>1700</v>
      </c>
      <c r="M502" s="17">
        <v>16.831683168316832</v>
      </c>
      <c r="N502" s="17">
        <v>850</v>
      </c>
      <c r="O502" s="1" t="s">
        <v>172</v>
      </c>
      <c r="P502" s="1" t="s">
        <v>501</v>
      </c>
    </row>
    <row r="503" spans="1:16" x14ac:dyDescent="0.3">
      <c r="A503" t="s">
        <v>1238</v>
      </c>
      <c r="B503" t="s">
        <v>103</v>
      </c>
      <c r="C503" s="17">
        <v>1750</v>
      </c>
      <c r="D503" s="18">
        <v>2</v>
      </c>
      <c r="E503" s="18">
        <v>107</v>
      </c>
      <c r="F503" t="s">
        <v>52</v>
      </c>
      <c r="G503" t="s">
        <v>16</v>
      </c>
      <c r="H503" t="s">
        <v>29</v>
      </c>
      <c r="I503" t="s">
        <v>19</v>
      </c>
      <c r="J503" t="s">
        <v>9</v>
      </c>
      <c r="L503" s="17">
        <v>1750</v>
      </c>
      <c r="M503" s="17">
        <v>16.355140186915889</v>
      </c>
      <c r="N503" s="17">
        <v>875</v>
      </c>
      <c r="O503" s="1" t="s">
        <v>172</v>
      </c>
      <c r="P503" s="1" t="s">
        <v>501</v>
      </c>
    </row>
    <row r="504" spans="1:16" x14ac:dyDescent="0.3">
      <c r="A504" t="s">
        <v>1239</v>
      </c>
      <c r="B504" t="s">
        <v>103</v>
      </c>
      <c r="C504" s="17">
        <v>950</v>
      </c>
      <c r="D504" s="18">
        <v>2</v>
      </c>
      <c r="E504" s="18">
        <v>73</v>
      </c>
      <c r="F504" t="s">
        <v>52</v>
      </c>
      <c r="G504" t="s">
        <v>16</v>
      </c>
      <c r="H504" t="s">
        <v>29</v>
      </c>
      <c r="I504" t="s">
        <v>19</v>
      </c>
      <c r="J504" t="s">
        <v>9</v>
      </c>
      <c r="L504" s="17">
        <v>950</v>
      </c>
      <c r="M504" s="17">
        <v>13.013698630136986</v>
      </c>
      <c r="N504" s="17">
        <v>475</v>
      </c>
      <c r="O504" s="1" t="s">
        <v>172</v>
      </c>
      <c r="P504" s="1" t="s">
        <v>506</v>
      </c>
    </row>
    <row r="505" spans="1:16" x14ac:dyDescent="0.3">
      <c r="A505" t="s">
        <v>1240</v>
      </c>
      <c r="B505" t="s">
        <v>103</v>
      </c>
      <c r="C505" s="17">
        <v>1440</v>
      </c>
      <c r="D505" s="18">
        <v>3</v>
      </c>
      <c r="E505" s="18">
        <v>103</v>
      </c>
      <c r="F505" t="s">
        <v>52</v>
      </c>
      <c r="G505" t="s">
        <v>16</v>
      </c>
      <c r="H505" t="s">
        <v>29</v>
      </c>
      <c r="I505" t="s">
        <v>19</v>
      </c>
      <c r="J505" t="s">
        <v>9</v>
      </c>
      <c r="L505" s="17">
        <v>1440</v>
      </c>
      <c r="M505" s="17">
        <v>13.980582524271844</v>
      </c>
      <c r="N505" s="17">
        <v>480</v>
      </c>
      <c r="O505" s="1" t="s">
        <v>172</v>
      </c>
      <c r="P505" s="1" t="s">
        <v>160</v>
      </c>
    </row>
    <row r="506" spans="1:16" x14ac:dyDescent="0.3">
      <c r="A506" t="s">
        <v>1241</v>
      </c>
      <c r="B506" t="s">
        <v>103</v>
      </c>
      <c r="C506" s="17">
        <v>1200</v>
      </c>
      <c r="D506" s="18">
        <v>4</v>
      </c>
      <c r="E506" s="18">
        <v>107</v>
      </c>
      <c r="F506" t="s">
        <v>52</v>
      </c>
      <c r="G506" t="s">
        <v>16</v>
      </c>
      <c r="H506" t="s">
        <v>29</v>
      </c>
      <c r="I506" t="s">
        <v>19</v>
      </c>
      <c r="J506" t="s">
        <v>9</v>
      </c>
      <c r="L506" s="17">
        <v>1200</v>
      </c>
      <c r="M506" s="17">
        <v>11.214953271028037</v>
      </c>
      <c r="N506" s="17">
        <v>300</v>
      </c>
      <c r="O506" s="1" t="s">
        <v>172</v>
      </c>
      <c r="P506" s="1" t="s">
        <v>506</v>
      </c>
    </row>
    <row r="507" spans="1:16" x14ac:dyDescent="0.3">
      <c r="A507" t="s">
        <v>1242</v>
      </c>
      <c r="B507" t="s">
        <v>103</v>
      </c>
      <c r="C507" s="17">
        <v>4200</v>
      </c>
      <c r="D507" s="18">
        <v>3</v>
      </c>
      <c r="E507" s="18">
        <v>212</v>
      </c>
      <c r="F507" t="s">
        <v>52</v>
      </c>
      <c r="G507" t="s">
        <v>16</v>
      </c>
      <c r="H507" t="s">
        <v>29</v>
      </c>
      <c r="I507" t="s">
        <v>19</v>
      </c>
      <c r="J507" t="s">
        <v>9</v>
      </c>
      <c r="L507" s="17">
        <v>4200</v>
      </c>
      <c r="M507" s="17">
        <v>19.811320754716981</v>
      </c>
      <c r="N507" s="17">
        <v>1400</v>
      </c>
      <c r="O507" s="1" t="s">
        <v>172</v>
      </c>
      <c r="P507" s="1" t="s">
        <v>160</v>
      </c>
    </row>
    <row r="508" spans="1:16" x14ac:dyDescent="0.3">
      <c r="A508" t="s">
        <v>1243</v>
      </c>
      <c r="B508" t="s">
        <v>103</v>
      </c>
      <c r="C508" s="17">
        <v>1495</v>
      </c>
      <c r="D508" s="18">
        <v>4</v>
      </c>
      <c r="E508" s="18">
        <v>132</v>
      </c>
      <c r="F508" t="s">
        <v>52</v>
      </c>
      <c r="G508" t="s">
        <v>16</v>
      </c>
      <c r="H508" t="s">
        <v>29</v>
      </c>
      <c r="I508" t="s">
        <v>19</v>
      </c>
      <c r="J508" t="s">
        <v>9</v>
      </c>
      <c r="L508" s="17">
        <v>1495</v>
      </c>
      <c r="M508" s="17">
        <v>11.325757575757576</v>
      </c>
      <c r="N508" s="17">
        <v>373.75</v>
      </c>
      <c r="O508" s="1" t="s">
        <v>172</v>
      </c>
      <c r="P508" s="1" t="s">
        <v>160</v>
      </c>
    </row>
    <row r="509" spans="1:16" x14ac:dyDescent="0.3">
      <c r="A509" t="s">
        <v>1244</v>
      </c>
      <c r="B509" t="s">
        <v>103</v>
      </c>
      <c r="C509" s="17">
        <v>900</v>
      </c>
      <c r="D509" s="18">
        <v>1</v>
      </c>
      <c r="E509" s="18">
        <v>55</v>
      </c>
      <c r="F509" t="s">
        <v>52</v>
      </c>
      <c r="G509" t="s">
        <v>16</v>
      </c>
      <c r="H509" t="s">
        <v>29</v>
      </c>
      <c r="I509" t="s">
        <v>19</v>
      </c>
      <c r="J509" t="s">
        <v>9</v>
      </c>
      <c r="L509" s="17">
        <v>900</v>
      </c>
      <c r="M509" s="17">
        <v>16.363636363636363</v>
      </c>
      <c r="N509" s="17">
        <v>900</v>
      </c>
      <c r="O509" s="1" t="s">
        <v>172</v>
      </c>
      <c r="P509" s="1" t="s">
        <v>160</v>
      </c>
    </row>
    <row r="510" spans="1:16" x14ac:dyDescent="0.3">
      <c r="A510" t="s">
        <v>1245</v>
      </c>
      <c r="B510" t="s">
        <v>103</v>
      </c>
      <c r="C510" s="17">
        <v>800</v>
      </c>
      <c r="D510" s="18">
        <v>2</v>
      </c>
      <c r="E510" s="18">
        <v>72</v>
      </c>
      <c r="F510" t="s">
        <v>52</v>
      </c>
      <c r="G510" t="s">
        <v>16</v>
      </c>
      <c r="H510" t="s">
        <v>29</v>
      </c>
      <c r="I510" t="s">
        <v>19</v>
      </c>
      <c r="J510" t="s">
        <v>9</v>
      </c>
      <c r="L510" s="17">
        <v>800</v>
      </c>
      <c r="M510" s="17">
        <v>11.111111111111111</v>
      </c>
      <c r="N510" s="17">
        <v>400</v>
      </c>
      <c r="O510" s="1" t="s">
        <v>172</v>
      </c>
      <c r="P510" s="1" t="s">
        <v>501</v>
      </c>
    </row>
    <row r="511" spans="1:16" x14ac:dyDescent="0.3">
      <c r="A511" t="s">
        <v>1246</v>
      </c>
      <c r="B511" t="s">
        <v>103</v>
      </c>
      <c r="C511" s="17">
        <v>1100</v>
      </c>
      <c r="D511" s="18">
        <v>3</v>
      </c>
      <c r="E511" s="18">
        <v>75</v>
      </c>
      <c r="F511" t="s">
        <v>52</v>
      </c>
      <c r="G511" t="s">
        <v>16</v>
      </c>
      <c r="H511" t="s">
        <v>29</v>
      </c>
      <c r="I511" t="s">
        <v>19</v>
      </c>
      <c r="J511" t="s">
        <v>9</v>
      </c>
      <c r="L511" s="17">
        <v>1100</v>
      </c>
      <c r="M511" s="17">
        <v>14.666666666666666</v>
      </c>
      <c r="N511" s="17">
        <v>366.66666666666669</v>
      </c>
      <c r="O511" s="1" t="s">
        <v>172</v>
      </c>
      <c r="P511" s="1" t="s">
        <v>506</v>
      </c>
    </row>
    <row r="512" spans="1:16" x14ac:dyDescent="0.3">
      <c r="A512" t="s">
        <v>1247</v>
      </c>
      <c r="B512" t="s">
        <v>103</v>
      </c>
      <c r="C512" s="17">
        <v>905</v>
      </c>
      <c r="D512" s="18">
        <v>1</v>
      </c>
      <c r="E512" s="18">
        <v>57</v>
      </c>
      <c r="F512" t="s">
        <v>52</v>
      </c>
      <c r="G512" t="s">
        <v>16</v>
      </c>
      <c r="H512" t="s">
        <v>29</v>
      </c>
      <c r="I512" t="s">
        <v>19</v>
      </c>
      <c r="J512" t="s">
        <v>9</v>
      </c>
      <c r="L512" s="17">
        <v>905</v>
      </c>
      <c r="M512" s="17">
        <v>15.87719298245614</v>
      </c>
      <c r="N512" s="17">
        <v>905</v>
      </c>
      <c r="O512" s="1" t="s">
        <v>172</v>
      </c>
      <c r="P512" s="1" t="s">
        <v>160</v>
      </c>
    </row>
    <row r="513" spans="1:16" x14ac:dyDescent="0.3">
      <c r="A513" t="s">
        <v>1248</v>
      </c>
      <c r="B513" t="s">
        <v>103</v>
      </c>
      <c r="C513" s="17">
        <v>905</v>
      </c>
      <c r="D513" s="18">
        <v>1</v>
      </c>
      <c r="E513" s="18">
        <v>57</v>
      </c>
      <c r="F513" t="s">
        <v>52</v>
      </c>
      <c r="G513" t="s">
        <v>16</v>
      </c>
      <c r="H513" t="s">
        <v>29</v>
      </c>
      <c r="I513" t="s">
        <v>19</v>
      </c>
      <c r="J513" t="s">
        <v>9</v>
      </c>
      <c r="L513" s="17">
        <v>905</v>
      </c>
      <c r="M513" s="17">
        <v>15.87719298245614</v>
      </c>
      <c r="N513" s="17">
        <v>905</v>
      </c>
      <c r="O513" s="1" t="s">
        <v>172</v>
      </c>
      <c r="P513" s="1" t="s">
        <v>160</v>
      </c>
    </row>
    <row r="514" spans="1:16" x14ac:dyDescent="0.3">
      <c r="A514" t="s">
        <v>1249</v>
      </c>
      <c r="B514" t="s">
        <v>103</v>
      </c>
      <c r="C514" s="17">
        <v>2700</v>
      </c>
      <c r="D514" s="18">
        <v>3</v>
      </c>
      <c r="E514" s="18">
        <v>138</v>
      </c>
      <c r="F514" t="s">
        <v>52</v>
      </c>
      <c r="G514" t="s">
        <v>16</v>
      </c>
      <c r="H514" t="s">
        <v>29</v>
      </c>
      <c r="I514" t="s">
        <v>19</v>
      </c>
      <c r="J514" t="s">
        <v>9</v>
      </c>
      <c r="L514" s="17">
        <v>2700</v>
      </c>
      <c r="M514" s="17">
        <v>19.565217391304348</v>
      </c>
      <c r="N514" s="17">
        <v>900</v>
      </c>
      <c r="O514" s="1" t="s">
        <v>172</v>
      </c>
      <c r="P514" s="1" t="s">
        <v>160</v>
      </c>
    </row>
    <row r="515" spans="1:16" x14ac:dyDescent="0.3">
      <c r="A515" t="s">
        <v>1250</v>
      </c>
      <c r="B515" t="s">
        <v>103</v>
      </c>
      <c r="C515" s="17">
        <v>2205</v>
      </c>
      <c r="D515" s="18">
        <v>3</v>
      </c>
      <c r="E515" s="18">
        <v>122</v>
      </c>
      <c r="F515" t="s">
        <v>52</v>
      </c>
      <c r="G515" t="s">
        <v>16</v>
      </c>
      <c r="H515" t="s">
        <v>29</v>
      </c>
      <c r="I515" t="s">
        <v>19</v>
      </c>
      <c r="J515" t="s">
        <v>9</v>
      </c>
      <c r="L515" s="17">
        <v>2205</v>
      </c>
      <c r="M515" s="17">
        <v>18.07377049180328</v>
      </c>
      <c r="N515" s="17">
        <v>735</v>
      </c>
      <c r="O515" s="1" t="s">
        <v>172</v>
      </c>
      <c r="P515" s="1" t="s">
        <v>160</v>
      </c>
    </row>
    <row r="516" spans="1:16" x14ac:dyDescent="0.3">
      <c r="A516" t="s">
        <v>1251</v>
      </c>
      <c r="B516" t="s">
        <v>103</v>
      </c>
      <c r="C516" s="17">
        <v>1400</v>
      </c>
      <c r="D516" s="18">
        <v>3</v>
      </c>
      <c r="E516" s="18">
        <v>131</v>
      </c>
      <c r="F516" t="s">
        <v>87</v>
      </c>
      <c r="G516" t="s">
        <v>16</v>
      </c>
      <c r="H516" t="s">
        <v>29</v>
      </c>
      <c r="I516" t="s">
        <v>19</v>
      </c>
      <c r="J516" t="s">
        <v>9</v>
      </c>
      <c r="L516" s="17">
        <v>1400</v>
      </c>
      <c r="M516" s="17">
        <v>10.687022900763358</v>
      </c>
      <c r="N516" s="17">
        <v>466.66666666666669</v>
      </c>
      <c r="O516" s="1" t="s">
        <v>172</v>
      </c>
      <c r="P516" s="1" t="s">
        <v>506</v>
      </c>
    </row>
    <row r="517" spans="1:16" x14ac:dyDescent="0.3">
      <c r="A517" t="s">
        <v>1252</v>
      </c>
      <c r="B517" t="s">
        <v>103</v>
      </c>
      <c r="C517" s="17">
        <v>1250</v>
      </c>
      <c r="D517" s="18">
        <v>3</v>
      </c>
      <c r="E517" s="18">
        <v>95</v>
      </c>
      <c r="F517" t="s">
        <v>87</v>
      </c>
      <c r="G517" t="s">
        <v>16</v>
      </c>
      <c r="H517" t="s">
        <v>29</v>
      </c>
      <c r="I517" t="s">
        <v>19</v>
      </c>
      <c r="J517" t="s">
        <v>9</v>
      </c>
      <c r="L517" s="17">
        <v>1250</v>
      </c>
      <c r="M517" s="17">
        <v>13.157894736842104</v>
      </c>
      <c r="N517" s="17">
        <v>416.66666666666669</v>
      </c>
      <c r="O517" s="1" t="s">
        <v>172</v>
      </c>
      <c r="P517" s="1" t="s">
        <v>506</v>
      </c>
    </row>
    <row r="518" spans="1:16" x14ac:dyDescent="0.3">
      <c r="A518" t="s">
        <v>1253</v>
      </c>
      <c r="B518" t="s">
        <v>103</v>
      </c>
      <c r="C518" s="17">
        <v>2245</v>
      </c>
      <c r="D518" s="18">
        <v>3</v>
      </c>
      <c r="E518" s="18">
        <v>113</v>
      </c>
      <c r="F518" t="s">
        <v>87</v>
      </c>
      <c r="G518" t="s">
        <v>16</v>
      </c>
      <c r="H518" t="s">
        <v>29</v>
      </c>
      <c r="I518" t="s">
        <v>19</v>
      </c>
      <c r="J518" t="s">
        <v>9</v>
      </c>
      <c r="L518" s="17">
        <v>2245</v>
      </c>
      <c r="M518" s="17">
        <v>19.86725663716814</v>
      </c>
      <c r="N518" s="17">
        <v>748.33333333333337</v>
      </c>
      <c r="O518" s="1" t="s">
        <v>172</v>
      </c>
      <c r="P518" s="1" t="s">
        <v>501</v>
      </c>
    </row>
    <row r="519" spans="1:16" x14ac:dyDescent="0.3">
      <c r="A519" t="s">
        <v>1254</v>
      </c>
      <c r="B519" t="s">
        <v>103</v>
      </c>
      <c r="C519" s="17">
        <v>3750</v>
      </c>
      <c r="D519" s="18">
        <v>3</v>
      </c>
      <c r="E519" s="18">
        <v>171</v>
      </c>
      <c r="F519" t="s">
        <v>87</v>
      </c>
      <c r="G519" t="s">
        <v>16</v>
      </c>
      <c r="H519" t="s">
        <v>29</v>
      </c>
      <c r="I519" t="s">
        <v>19</v>
      </c>
      <c r="J519" t="s">
        <v>9</v>
      </c>
      <c r="L519" s="17">
        <v>3750</v>
      </c>
      <c r="M519" s="17">
        <v>21.92982456140351</v>
      </c>
      <c r="N519" s="17">
        <v>1250</v>
      </c>
      <c r="O519" s="1" t="s">
        <v>172</v>
      </c>
      <c r="P519" s="1" t="s">
        <v>160</v>
      </c>
    </row>
    <row r="520" spans="1:16" x14ac:dyDescent="0.3">
      <c r="A520" t="s">
        <v>1255</v>
      </c>
      <c r="B520" t="s">
        <v>103</v>
      </c>
      <c r="C520" s="17">
        <v>1300</v>
      </c>
      <c r="D520" s="18">
        <v>3</v>
      </c>
      <c r="E520" s="18">
        <v>129</v>
      </c>
      <c r="F520" t="s">
        <v>87</v>
      </c>
      <c r="G520" t="s">
        <v>16</v>
      </c>
      <c r="H520" t="s">
        <v>29</v>
      </c>
      <c r="I520" t="s">
        <v>19</v>
      </c>
      <c r="J520" t="s">
        <v>9</v>
      </c>
      <c r="L520" s="17">
        <v>1300</v>
      </c>
      <c r="M520" s="17">
        <v>10.077519379844961</v>
      </c>
      <c r="N520" s="17">
        <v>433.33333333333331</v>
      </c>
      <c r="O520" s="1" t="s">
        <v>172</v>
      </c>
      <c r="P520" s="1" t="s">
        <v>506</v>
      </c>
    </row>
    <row r="521" spans="1:16" x14ac:dyDescent="0.3">
      <c r="A521" t="s">
        <v>1256</v>
      </c>
      <c r="B521" t="s">
        <v>103</v>
      </c>
      <c r="C521" s="17">
        <v>1375</v>
      </c>
      <c r="D521" s="18">
        <v>2</v>
      </c>
      <c r="E521" s="18">
        <v>85</v>
      </c>
      <c r="F521" t="s">
        <v>87</v>
      </c>
      <c r="G521" t="s">
        <v>16</v>
      </c>
      <c r="H521" t="s">
        <v>29</v>
      </c>
      <c r="I521" t="s">
        <v>19</v>
      </c>
      <c r="J521" t="s">
        <v>9</v>
      </c>
      <c r="L521" s="17">
        <v>1375</v>
      </c>
      <c r="M521" s="17">
        <v>16.176470588235293</v>
      </c>
      <c r="N521" s="17">
        <v>687.5</v>
      </c>
      <c r="O521" s="1" t="s">
        <v>172</v>
      </c>
      <c r="P521" s="1" t="s">
        <v>160</v>
      </c>
    </row>
    <row r="522" spans="1:16" x14ac:dyDescent="0.3">
      <c r="A522" t="s">
        <v>1257</v>
      </c>
      <c r="B522" t="s">
        <v>103</v>
      </c>
      <c r="C522" s="17">
        <v>1295</v>
      </c>
      <c r="D522" s="18">
        <v>2</v>
      </c>
      <c r="E522" s="18">
        <v>84</v>
      </c>
      <c r="F522" t="s">
        <v>87</v>
      </c>
      <c r="G522" t="s">
        <v>16</v>
      </c>
      <c r="H522" t="s">
        <v>29</v>
      </c>
      <c r="I522" t="s">
        <v>19</v>
      </c>
      <c r="J522" t="s">
        <v>9</v>
      </c>
      <c r="L522" s="17">
        <v>1295</v>
      </c>
      <c r="M522" s="17">
        <v>15.416666666666666</v>
      </c>
      <c r="N522" s="17">
        <v>647.5</v>
      </c>
      <c r="O522" s="1" t="s">
        <v>172</v>
      </c>
      <c r="P522" s="1" t="s">
        <v>160</v>
      </c>
    </row>
    <row r="523" spans="1:16" x14ac:dyDescent="0.3">
      <c r="A523" t="s">
        <v>1258</v>
      </c>
      <c r="B523" t="s">
        <v>103</v>
      </c>
      <c r="C523" s="17">
        <v>1200</v>
      </c>
      <c r="D523" s="18">
        <v>3</v>
      </c>
      <c r="E523" s="18">
        <v>105</v>
      </c>
      <c r="F523" t="s">
        <v>87</v>
      </c>
      <c r="G523" t="s">
        <v>16</v>
      </c>
      <c r="H523" t="s">
        <v>29</v>
      </c>
      <c r="I523" t="s">
        <v>19</v>
      </c>
      <c r="J523" t="s">
        <v>9</v>
      </c>
      <c r="L523" s="17">
        <v>1200</v>
      </c>
      <c r="M523" s="17">
        <v>11.428571428571429</v>
      </c>
      <c r="N523" s="17">
        <v>400</v>
      </c>
      <c r="O523" s="1" t="s">
        <v>172</v>
      </c>
      <c r="P523" s="1" t="s">
        <v>506</v>
      </c>
    </row>
    <row r="524" spans="1:16" x14ac:dyDescent="0.3">
      <c r="A524" t="s">
        <v>1259</v>
      </c>
      <c r="B524" t="s">
        <v>103</v>
      </c>
      <c r="C524" s="17">
        <v>3150</v>
      </c>
      <c r="D524" s="18">
        <v>4</v>
      </c>
      <c r="E524" s="18">
        <v>146</v>
      </c>
      <c r="F524" t="s">
        <v>87</v>
      </c>
      <c r="G524" t="s">
        <v>16</v>
      </c>
      <c r="H524" t="s">
        <v>29</v>
      </c>
      <c r="I524" t="s">
        <v>19</v>
      </c>
      <c r="J524" t="s">
        <v>9</v>
      </c>
      <c r="L524" s="17">
        <v>3150</v>
      </c>
      <c r="M524" s="17">
        <v>21.575342465753426</v>
      </c>
      <c r="N524" s="17">
        <v>787.5</v>
      </c>
      <c r="O524" s="1" t="s">
        <v>172</v>
      </c>
      <c r="P524" s="1" t="s">
        <v>160</v>
      </c>
    </row>
    <row r="525" spans="1:16" x14ac:dyDescent="0.3">
      <c r="A525" t="s">
        <v>1260</v>
      </c>
      <c r="B525" t="s">
        <v>103</v>
      </c>
      <c r="C525" s="17">
        <v>2245</v>
      </c>
      <c r="D525" s="18">
        <v>3</v>
      </c>
      <c r="E525" s="18">
        <v>112</v>
      </c>
      <c r="F525" t="s">
        <v>43</v>
      </c>
      <c r="G525" t="s">
        <v>16</v>
      </c>
      <c r="H525" t="s">
        <v>29</v>
      </c>
      <c r="I525" t="s">
        <v>19</v>
      </c>
      <c r="J525" t="s">
        <v>9</v>
      </c>
      <c r="L525" s="17">
        <v>2245</v>
      </c>
      <c r="M525" s="17">
        <v>20.044642857142858</v>
      </c>
      <c r="N525" s="17">
        <v>748.33333333333337</v>
      </c>
      <c r="O525" s="1" t="s">
        <v>172</v>
      </c>
      <c r="P525" s="1" t="s">
        <v>501</v>
      </c>
    </row>
    <row r="526" spans="1:16" x14ac:dyDescent="0.3">
      <c r="A526" t="s">
        <v>1261</v>
      </c>
      <c r="B526" t="s">
        <v>103</v>
      </c>
      <c r="C526" s="17">
        <v>2245</v>
      </c>
      <c r="D526" s="18">
        <v>3</v>
      </c>
      <c r="E526" s="18">
        <v>109</v>
      </c>
      <c r="F526" t="s">
        <v>43</v>
      </c>
      <c r="G526" t="s">
        <v>16</v>
      </c>
      <c r="H526" t="s">
        <v>29</v>
      </c>
      <c r="I526" t="s">
        <v>19</v>
      </c>
      <c r="J526" t="s">
        <v>9</v>
      </c>
      <c r="L526" s="17">
        <v>2245</v>
      </c>
      <c r="M526" s="17">
        <v>20.596330275229359</v>
      </c>
      <c r="N526" s="17">
        <v>748.33333333333337</v>
      </c>
      <c r="O526" s="1" t="s">
        <v>172</v>
      </c>
      <c r="P526" s="1" t="s">
        <v>501</v>
      </c>
    </row>
    <row r="527" spans="1:16" x14ac:dyDescent="0.3">
      <c r="A527" t="s">
        <v>1262</v>
      </c>
      <c r="B527" t="s">
        <v>103</v>
      </c>
      <c r="C527" s="17">
        <v>1240</v>
      </c>
      <c r="D527" s="18">
        <v>2</v>
      </c>
      <c r="E527" s="18">
        <v>171</v>
      </c>
      <c r="F527" t="s">
        <v>43</v>
      </c>
      <c r="G527" t="s">
        <v>16</v>
      </c>
      <c r="H527" t="s">
        <v>29</v>
      </c>
      <c r="I527" t="s">
        <v>19</v>
      </c>
      <c r="J527" t="s">
        <v>9</v>
      </c>
      <c r="L527" s="17">
        <v>1240</v>
      </c>
      <c r="M527" s="17">
        <v>7.2514619883040936</v>
      </c>
      <c r="N527" s="17">
        <v>620</v>
      </c>
      <c r="O527" s="1" t="s">
        <v>172</v>
      </c>
      <c r="P527" s="1" t="s">
        <v>506</v>
      </c>
    </row>
    <row r="528" spans="1:16" x14ac:dyDescent="0.3">
      <c r="A528" t="s">
        <v>1263</v>
      </c>
      <c r="B528" t="s">
        <v>103</v>
      </c>
      <c r="C528" s="17">
        <v>5500</v>
      </c>
      <c r="D528" s="18">
        <v>3</v>
      </c>
      <c r="E528" s="18">
        <v>183</v>
      </c>
      <c r="F528" t="s">
        <v>43</v>
      </c>
      <c r="G528" t="s">
        <v>16</v>
      </c>
      <c r="H528" t="s">
        <v>29</v>
      </c>
      <c r="I528" t="s">
        <v>19</v>
      </c>
      <c r="J528" t="s">
        <v>9</v>
      </c>
      <c r="L528" s="17">
        <v>5500</v>
      </c>
      <c r="M528" s="17">
        <v>30.05464480874317</v>
      </c>
      <c r="N528" s="17">
        <v>1833.3333333333333</v>
      </c>
      <c r="O528" s="1" t="s">
        <v>172</v>
      </c>
      <c r="P528" s="1" t="s">
        <v>160</v>
      </c>
    </row>
    <row r="529" spans="1:16" x14ac:dyDescent="0.3">
      <c r="A529" t="s">
        <v>1264</v>
      </c>
      <c r="B529" t="s">
        <v>103</v>
      </c>
      <c r="C529" s="17">
        <v>5500</v>
      </c>
      <c r="D529" s="18">
        <v>3</v>
      </c>
      <c r="E529" s="18">
        <v>183</v>
      </c>
      <c r="F529" t="s">
        <v>43</v>
      </c>
      <c r="G529" t="s">
        <v>16</v>
      </c>
      <c r="H529" t="s">
        <v>29</v>
      </c>
      <c r="I529" t="s">
        <v>19</v>
      </c>
      <c r="J529" t="s">
        <v>9</v>
      </c>
      <c r="L529" s="17">
        <v>5500</v>
      </c>
      <c r="M529" s="17">
        <v>30.05464480874317</v>
      </c>
      <c r="N529" s="17">
        <v>1833.3333333333333</v>
      </c>
      <c r="O529" s="1" t="s">
        <v>172</v>
      </c>
      <c r="P529" s="1" t="s">
        <v>160</v>
      </c>
    </row>
    <row r="530" spans="1:16" x14ac:dyDescent="0.3">
      <c r="A530" t="s">
        <v>1265</v>
      </c>
      <c r="B530" t="s">
        <v>103</v>
      </c>
      <c r="C530" s="17">
        <v>5500</v>
      </c>
      <c r="D530" s="18">
        <v>4</v>
      </c>
      <c r="E530" s="18">
        <v>295</v>
      </c>
      <c r="F530" t="s">
        <v>43</v>
      </c>
      <c r="G530" t="s">
        <v>16</v>
      </c>
      <c r="H530" t="s">
        <v>29</v>
      </c>
      <c r="I530" t="s">
        <v>19</v>
      </c>
      <c r="J530" t="s">
        <v>9</v>
      </c>
      <c r="L530" s="17">
        <v>5500</v>
      </c>
      <c r="M530" s="17">
        <v>18.64406779661017</v>
      </c>
      <c r="N530" s="17">
        <v>1375</v>
      </c>
      <c r="O530" s="1" t="s">
        <v>172</v>
      </c>
      <c r="P530" s="1" t="s">
        <v>160</v>
      </c>
    </row>
    <row r="531" spans="1:16" x14ac:dyDescent="0.3">
      <c r="A531" t="s">
        <v>1266</v>
      </c>
      <c r="B531" t="s">
        <v>103</v>
      </c>
      <c r="C531" s="17">
        <v>1250</v>
      </c>
      <c r="D531" s="18">
        <v>1</v>
      </c>
      <c r="E531" s="18">
        <v>75</v>
      </c>
      <c r="F531" t="s">
        <v>43</v>
      </c>
      <c r="G531" t="s">
        <v>16</v>
      </c>
      <c r="H531" t="s">
        <v>29</v>
      </c>
      <c r="I531" t="s">
        <v>19</v>
      </c>
      <c r="J531" t="s">
        <v>9</v>
      </c>
      <c r="L531" s="17">
        <v>1250</v>
      </c>
      <c r="M531" s="17">
        <v>16.666666666666668</v>
      </c>
      <c r="N531" s="17">
        <v>1250</v>
      </c>
      <c r="O531" s="1" t="s">
        <v>172</v>
      </c>
      <c r="P531" s="1" t="s">
        <v>160</v>
      </c>
    </row>
    <row r="532" spans="1:16" x14ac:dyDescent="0.3">
      <c r="A532" t="s">
        <v>1267</v>
      </c>
      <c r="B532" t="s">
        <v>103</v>
      </c>
      <c r="C532" s="17">
        <v>1250</v>
      </c>
      <c r="D532" s="18">
        <v>1</v>
      </c>
      <c r="E532" s="18">
        <v>75</v>
      </c>
      <c r="F532" t="s">
        <v>43</v>
      </c>
      <c r="G532" t="s">
        <v>16</v>
      </c>
      <c r="H532" t="s">
        <v>29</v>
      </c>
      <c r="I532" t="s">
        <v>19</v>
      </c>
      <c r="J532" t="s">
        <v>9</v>
      </c>
      <c r="L532" s="17">
        <v>1250</v>
      </c>
      <c r="M532" s="17">
        <v>16.666666666666668</v>
      </c>
      <c r="N532" s="17">
        <v>1250</v>
      </c>
      <c r="O532" s="1" t="s">
        <v>172</v>
      </c>
      <c r="P532" s="1" t="s">
        <v>160</v>
      </c>
    </row>
    <row r="533" spans="1:16" x14ac:dyDescent="0.3">
      <c r="A533" t="s">
        <v>1268</v>
      </c>
      <c r="B533" t="s">
        <v>103</v>
      </c>
      <c r="C533" s="17">
        <v>2000</v>
      </c>
      <c r="D533" s="18">
        <v>3</v>
      </c>
      <c r="E533" s="18">
        <v>126</v>
      </c>
      <c r="F533" t="s">
        <v>141</v>
      </c>
      <c r="G533" t="s">
        <v>16</v>
      </c>
      <c r="H533" t="s">
        <v>29</v>
      </c>
      <c r="I533" t="s">
        <v>19</v>
      </c>
      <c r="J533" t="s">
        <v>9</v>
      </c>
      <c r="L533" s="17">
        <v>2000</v>
      </c>
      <c r="M533" s="17">
        <v>15.873015873015873</v>
      </c>
      <c r="N533" s="17">
        <v>666.66666666666663</v>
      </c>
      <c r="O533" s="1" t="s">
        <v>172</v>
      </c>
      <c r="P533" s="1" t="s">
        <v>160</v>
      </c>
    </row>
    <row r="534" spans="1:16" x14ac:dyDescent="0.3">
      <c r="A534" t="s">
        <v>1269</v>
      </c>
      <c r="B534" t="s">
        <v>103</v>
      </c>
      <c r="C534" s="17">
        <v>5700</v>
      </c>
      <c r="D534" s="18">
        <v>3</v>
      </c>
      <c r="E534" s="18">
        <v>224</v>
      </c>
      <c r="F534" t="s">
        <v>56</v>
      </c>
      <c r="G534" t="s">
        <v>16</v>
      </c>
      <c r="H534" t="s">
        <v>29</v>
      </c>
      <c r="I534" t="s">
        <v>19</v>
      </c>
      <c r="J534" t="s">
        <v>9</v>
      </c>
      <c r="L534" s="17">
        <v>5700</v>
      </c>
      <c r="M534" s="17">
        <v>25.446428571428573</v>
      </c>
      <c r="N534" s="17">
        <v>1900</v>
      </c>
      <c r="O534" s="1" t="s">
        <v>172</v>
      </c>
      <c r="P534" s="1" t="s">
        <v>500</v>
      </c>
    </row>
    <row r="535" spans="1:16" x14ac:dyDescent="0.3">
      <c r="A535" t="s">
        <v>1270</v>
      </c>
      <c r="B535" t="s">
        <v>103</v>
      </c>
      <c r="C535" s="17">
        <v>12000</v>
      </c>
      <c r="D535" s="18">
        <v>5</v>
      </c>
      <c r="E535" s="18">
        <v>431</v>
      </c>
      <c r="F535" t="s">
        <v>56</v>
      </c>
      <c r="G535" t="s">
        <v>16</v>
      </c>
      <c r="H535" t="s">
        <v>29</v>
      </c>
      <c r="I535" t="s">
        <v>19</v>
      </c>
      <c r="J535" t="s">
        <v>9</v>
      </c>
      <c r="L535" s="17">
        <v>12000</v>
      </c>
      <c r="M535" s="17">
        <v>27.842227378190255</v>
      </c>
      <c r="N535" s="17">
        <v>2400</v>
      </c>
      <c r="O535" s="1" t="s">
        <v>172</v>
      </c>
      <c r="P535" s="1" t="s">
        <v>500</v>
      </c>
    </row>
    <row r="536" spans="1:16" x14ac:dyDescent="0.3">
      <c r="A536" t="s">
        <v>1271</v>
      </c>
      <c r="B536" t="s">
        <v>103</v>
      </c>
      <c r="C536" s="17">
        <v>12000</v>
      </c>
      <c r="D536" s="18">
        <v>5</v>
      </c>
      <c r="E536" s="18">
        <v>431</v>
      </c>
      <c r="F536" t="s">
        <v>56</v>
      </c>
      <c r="G536" t="s">
        <v>16</v>
      </c>
      <c r="H536" t="s">
        <v>29</v>
      </c>
      <c r="I536" t="s">
        <v>19</v>
      </c>
      <c r="J536" t="s">
        <v>9</v>
      </c>
      <c r="L536" s="17">
        <v>12000</v>
      </c>
      <c r="M536" s="17">
        <v>27.842227378190255</v>
      </c>
      <c r="N536" s="17">
        <v>2400</v>
      </c>
      <c r="O536" s="1" t="s">
        <v>172</v>
      </c>
      <c r="P536" s="1" t="s">
        <v>500</v>
      </c>
    </row>
    <row r="537" spans="1:16" x14ac:dyDescent="0.3">
      <c r="A537" t="s">
        <v>1272</v>
      </c>
      <c r="B537" t="s">
        <v>103</v>
      </c>
      <c r="C537" s="17">
        <v>890</v>
      </c>
      <c r="D537" s="18">
        <v>1</v>
      </c>
      <c r="E537" s="18">
        <v>60</v>
      </c>
      <c r="F537" t="s">
        <v>56</v>
      </c>
      <c r="G537" t="s">
        <v>16</v>
      </c>
      <c r="H537" t="s">
        <v>29</v>
      </c>
      <c r="I537" t="s">
        <v>19</v>
      </c>
      <c r="J537" t="s">
        <v>9</v>
      </c>
      <c r="L537" s="17">
        <v>890</v>
      </c>
      <c r="M537" s="17">
        <v>14.833333333333334</v>
      </c>
      <c r="N537" s="17">
        <v>890</v>
      </c>
      <c r="O537" s="1" t="s">
        <v>172</v>
      </c>
      <c r="P537" s="1" t="s">
        <v>506</v>
      </c>
    </row>
    <row r="538" spans="1:16" x14ac:dyDescent="0.3">
      <c r="A538" t="s">
        <v>1273</v>
      </c>
      <c r="B538" t="s">
        <v>103</v>
      </c>
      <c r="C538" s="17">
        <v>2100</v>
      </c>
      <c r="D538" s="18">
        <v>3</v>
      </c>
      <c r="E538" s="18">
        <v>123</v>
      </c>
      <c r="F538" t="s">
        <v>56</v>
      </c>
      <c r="G538" t="s">
        <v>16</v>
      </c>
      <c r="H538" t="s">
        <v>29</v>
      </c>
      <c r="I538" t="s">
        <v>19</v>
      </c>
      <c r="J538" t="s">
        <v>9</v>
      </c>
      <c r="L538" s="17">
        <v>2100</v>
      </c>
      <c r="M538" s="17">
        <v>17.073170731707318</v>
      </c>
      <c r="N538" s="17">
        <v>700</v>
      </c>
      <c r="O538" s="1" t="s">
        <v>172</v>
      </c>
      <c r="P538" s="1" t="s">
        <v>501</v>
      </c>
    </row>
    <row r="539" spans="1:16" x14ac:dyDescent="0.3">
      <c r="A539" t="s">
        <v>1274</v>
      </c>
      <c r="B539" t="s">
        <v>103</v>
      </c>
      <c r="C539" s="17">
        <v>8500</v>
      </c>
      <c r="D539" s="18">
        <v>3</v>
      </c>
      <c r="E539" s="18">
        <v>377</v>
      </c>
      <c r="F539" t="s">
        <v>56</v>
      </c>
      <c r="G539" t="s">
        <v>16</v>
      </c>
      <c r="H539" t="s">
        <v>29</v>
      </c>
      <c r="I539" t="s">
        <v>19</v>
      </c>
      <c r="J539" t="s">
        <v>9</v>
      </c>
      <c r="L539" s="17">
        <v>8500</v>
      </c>
      <c r="M539" s="17">
        <v>22.546419098143236</v>
      </c>
      <c r="N539" s="17">
        <v>2833.3333333333335</v>
      </c>
      <c r="O539" s="1" t="s">
        <v>172</v>
      </c>
      <c r="P539" s="1" t="s">
        <v>500</v>
      </c>
    </row>
    <row r="540" spans="1:16" x14ac:dyDescent="0.3">
      <c r="A540" t="s">
        <v>1275</v>
      </c>
      <c r="B540" t="s">
        <v>103</v>
      </c>
      <c r="C540" s="17">
        <v>12000</v>
      </c>
      <c r="D540" s="18">
        <v>4</v>
      </c>
      <c r="E540" s="18">
        <v>480</v>
      </c>
      <c r="F540" t="s">
        <v>56</v>
      </c>
      <c r="G540" t="s">
        <v>16</v>
      </c>
      <c r="H540" t="s">
        <v>29</v>
      </c>
      <c r="I540" t="s">
        <v>19</v>
      </c>
      <c r="J540" t="s">
        <v>9</v>
      </c>
      <c r="L540" s="17">
        <v>12000</v>
      </c>
      <c r="M540" s="17">
        <v>25</v>
      </c>
      <c r="N540" s="17">
        <v>3000</v>
      </c>
      <c r="O540" s="1" t="s">
        <v>172</v>
      </c>
      <c r="P540" s="1" t="s">
        <v>500</v>
      </c>
    </row>
    <row r="541" spans="1:16" x14ac:dyDescent="0.3">
      <c r="A541" t="s">
        <v>1276</v>
      </c>
      <c r="B541" t="s">
        <v>103</v>
      </c>
      <c r="C541" s="17">
        <v>1300</v>
      </c>
      <c r="D541" s="18">
        <v>2</v>
      </c>
      <c r="E541" s="18">
        <v>96</v>
      </c>
      <c r="F541" t="s">
        <v>56</v>
      </c>
      <c r="G541" t="s">
        <v>16</v>
      </c>
      <c r="H541" t="s">
        <v>29</v>
      </c>
      <c r="I541" t="s">
        <v>19</v>
      </c>
      <c r="J541" t="s">
        <v>9</v>
      </c>
      <c r="L541" s="17">
        <v>1300</v>
      </c>
      <c r="M541" s="17">
        <v>13.541666666666666</v>
      </c>
      <c r="N541" s="17">
        <v>650</v>
      </c>
      <c r="O541" s="1" t="s">
        <v>172</v>
      </c>
      <c r="P541" s="1" t="s">
        <v>500</v>
      </c>
    </row>
    <row r="542" spans="1:16" x14ac:dyDescent="0.3">
      <c r="A542" t="s">
        <v>1277</v>
      </c>
      <c r="B542" t="s">
        <v>103</v>
      </c>
      <c r="C542" s="17">
        <v>1350</v>
      </c>
      <c r="D542" s="18">
        <v>2</v>
      </c>
      <c r="E542" s="18">
        <v>126</v>
      </c>
      <c r="F542" t="s">
        <v>56</v>
      </c>
      <c r="G542" t="s">
        <v>16</v>
      </c>
      <c r="H542" t="s">
        <v>29</v>
      </c>
      <c r="I542" t="s">
        <v>19</v>
      </c>
      <c r="J542" t="s">
        <v>9</v>
      </c>
      <c r="L542" s="17">
        <v>1350</v>
      </c>
      <c r="M542" s="17">
        <v>10.714285714285714</v>
      </c>
      <c r="N542" s="17">
        <v>675</v>
      </c>
      <c r="O542" s="1" t="s">
        <v>172</v>
      </c>
      <c r="P542" s="1" t="s">
        <v>506</v>
      </c>
    </row>
    <row r="543" spans="1:16" x14ac:dyDescent="0.3">
      <c r="A543" t="s">
        <v>1278</v>
      </c>
      <c r="B543" t="s">
        <v>103</v>
      </c>
      <c r="C543" s="17">
        <v>1030</v>
      </c>
      <c r="D543" s="18">
        <v>2</v>
      </c>
      <c r="E543" s="18">
        <v>93</v>
      </c>
      <c r="F543" t="s">
        <v>56</v>
      </c>
      <c r="G543" t="s">
        <v>16</v>
      </c>
      <c r="H543" t="s">
        <v>29</v>
      </c>
      <c r="I543" t="s">
        <v>19</v>
      </c>
      <c r="J543" t="s">
        <v>9</v>
      </c>
      <c r="L543" s="17">
        <v>1030</v>
      </c>
      <c r="M543" s="17">
        <v>11.075268817204302</v>
      </c>
      <c r="N543" s="17">
        <v>515</v>
      </c>
      <c r="O543" s="1" t="s">
        <v>172</v>
      </c>
      <c r="P543" s="1" t="s">
        <v>506</v>
      </c>
    </row>
    <row r="544" spans="1:16" x14ac:dyDescent="0.3">
      <c r="A544" t="s">
        <v>1279</v>
      </c>
      <c r="B544" t="s">
        <v>103</v>
      </c>
      <c r="C544" s="17">
        <v>1295</v>
      </c>
      <c r="D544" s="18">
        <v>3</v>
      </c>
      <c r="E544" s="18">
        <v>112</v>
      </c>
      <c r="F544" t="s">
        <v>56</v>
      </c>
      <c r="G544" t="s">
        <v>16</v>
      </c>
      <c r="H544" t="s">
        <v>29</v>
      </c>
      <c r="I544" t="s">
        <v>19</v>
      </c>
      <c r="J544" t="s">
        <v>9</v>
      </c>
      <c r="L544" s="17">
        <v>1295</v>
      </c>
      <c r="M544" s="17">
        <v>11.5625</v>
      </c>
      <c r="N544" s="17">
        <v>431.66666666666669</v>
      </c>
      <c r="O544" s="1" t="s">
        <v>172</v>
      </c>
      <c r="P544" s="1" t="s">
        <v>506</v>
      </c>
    </row>
    <row r="545" spans="1:16" x14ac:dyDescent="0.3">
      <c r="A545" t="s">
        <v>1280</v>
      </c>
      <c r="B545" t="s">
        <v>103</v>
      </c>
      <c r="C545" s="17">
        <v>850</v>
      </c>
      <c r="D545" s="18">
        <v>1</v>
      </c>
      <c r="E545" s="18">
        <v>50</v>
      </c>
      <c r="F545" t="s">
        <v>56</v>
      </c>
      <c r="G545" t="s">
        <v>16</v>
      </c>
      <c r="H545" t="s">
        <v>29</v>
      </c>
      <c r="I545" t="s">
        <v>19</v>
      </c>
      <c r="J545" t="s">
        <v>9</v>
      </c>
      <c r="L545" s="17">
        <v>850</v>
      </c>
      <c r="M545" s="17">
        <v>17</v>
      </c>
      <c r="N545" s="17">
        <v>850</v>
      </c>
      <c r="O545" s="1" t="s">
        <v>172</v>
      </c>
      <c r="P545" s="1" t="s">
        <v>501</v>
      </c>
    </row>
    <row r="546" spans="1:16" x14ac:dyDescent="0.3">
      <c r="A546" t="s">
        <v>1281</v>
      </c>
      <c r="B546" t="s">
        <v>103</v>
      </c>
      <c r="C546" s="17">
        <v>1005</v>
      </c>
      <c r="D546" s="18">
        <v>2</v>
      </c>
      <c r="E546" s="18">
        <v>69</v>
      </c>
      <c r="F546" t="s">
        <v>56</v>
      </c>
      <c r="G546" t="s">
        <v>16</v>
      </c>
      <c r="H546" t="s">
        <v>29</v>
      </c>
      <c r="I546" t="s">
        <v>19</v>
      </c>
      <c r="J546" t="s">
        <v>9</v>
      </c>
      <c r="L546" s="17">
        <v>1005</v>
      </c>
      <c r="M546" s="17">
        <v>14.565217391304348</v>
      </c>
      <c r="N546" s="17">
        <v>502.5</v>
      </c>
      <c r="O546" s="1" t="s">
        <v>172</v>
      </c>
      <c r="P546" s="1" t="s">
        <v>506</v>
      </c>
    </row>
    <row r="547" spans="1:16" x14ac:dyDescent="0.3">
      <c r="A547" t="s">
        <v>1282</v>
      </c>
      <c r="B547" t="s">
        <v>103</v>
      </c>
      <c r="C547" s="17">
        <v>1400</v>
      </c>
      <c r="D547" s="18">
        <v>3</v>
      </c>
      <c r="E547" s="18">
        <v>120</v>
      </c>
      <c r="F547" t="s">
        <v>56</v>
      </c>
      <c r="G547" t="s">
        <v>16</v>
      </c>
      <c r="H547" t="s">
        <v>29</v>
      </c>
      <c r="I547" t="s">
        <v>19</v>
      </c>
      <c r="J547" t="s">
        <v>9</v>
      </c>
      <c r="L547" s="17">
        <v>1400</v>
      </c>
      <c r="M547" s="17">
        <v>11.666666666666666</v>
      </c>
      <c r="N547" s="17">
        <v>466.66666666666669</v>
      </c>
      <c r="O547" s="1" t="s">
        <v>172</v>
      </c>
      <c r="P547" s="1" t="s">
        <v>500</v>
      </c>
    </row>
    <row r="548" spans="1:16" x14ac:dyDescent="0.3">
      <c r="A548" t="s">
        <v>1283</v>
      </c>
      <c r="B548" t="s">
        <v>103</v>
      </c>
      <c r="C548" s="17">
        <v>1120</v>
      </c>
      <c r="D548" s="18">
        <v>2</v>
      </c>
      <c r="E548" s="18">
        <v>66</v>
      </c>
      <c r="F548" t="s">
        <v>56</v>
      </c>
      <c r="G548" t="s">
        <v>16</v>
      </c>
      <c r="H548" t="s">
        <v>29</v>
      </c>
      <c r="I548" t="s">
        <v>19</v>
      </c>
      <c r="J548" t="s">
        <v>9</v>
      </c>
      <c r="L548" s="17">
        <v>1120</v>
      </c>
      <c r="M548" s="17">
        <v>16.969696969696969</v>
      </c>
      <c r="N548" s="17">
        <v>560</v>
      </c>
      <c r="O548" s="1" t="s">
        <v>172</v>
      </c>
      <c r="P548" s="1" t="s">
        <v>506</v>
      </c>
    </row>
    <row r="549" spans="1:16" x14ac:dyDescent="0.3">
      <c r="A549" t="s">
        <v>1284</v>
      </c>
      <c r="B549" t="s">
        <v>103</v>
      </c>
      <c r="C549" s="17">
        <v>1370</v>
      </c>
      <c r="D549" s="18">
        <v>3</v>
      </c>
      <c r="E549" s="18">
        <v>90</v>
      </c>
      <c r="F549" t="s">
        <v>56</v>
      </c>
      <c r="G549" t="s">
        <v>16</v>
      </c>
      <c r="H549" t="s">
        <v>29</v>
      </c>
      <c r="I549" t="s">
        <v>19</v>
      </c>
      <c r="J549" t="s">
        <v>9</v>
      </c>
      <c r="L549" s="17">
        <v>1370</v>
      </c>
      <c r="M549" s="17">
        <v>15.222222222222221</v>
      </c>
      <c r="N549" s="17">
        <v>456.66666666666669</v>
      </c>
      <c r="O549" s="1" t="s">
        <v>172</v>
      </c>
      <c r="P549" s="1" t="s">
        <v>506</v>
      </c>
    </row>
    <row r="550" spans="1:16" x14ac:dyDescent="0.3">
      <c r="A550" t="s">
        <v>1285</v>
      </c>
      <c r="B550" t="s">
        <v>103</v>
      </c>
      <c r="C550" s="17">
        <v>1370</v>
      </c>
      <c r="D550" s="18">
        <v>3</v>
      </c>
      <c r="E550" s="18">
        <v>90</v>
      </c>
      <c r="F550" t="s">
        <v>56</v>
      </c>
      <c r="G550" t="s">
        <v>16</v>
      </c>
      <c r="H550" t="s">
        <v>29</v>
      </c>
      <c r="I550" t="s">
        <v>19</v>
      </c>
      <c r="J550" t="s">
        <v>9</v>
      </c>
      <c r="L550" s="17">
        <v>1370</v>
      </c>
      <c r="M550" s="17">
        <v>15.222222222222221</v>
      </c>
      <c r="N550" s="17">
        <v>456.66666666666669</v>
      </c>
      <c r="O550" s="1" t="s">
        <v>172</v>
      </c>
      <c r="P550" s="1" t="s">
        <v>506</v>
      </c>
    </row>
    <row r="551" spans="1:16" x14ac:dyDescent="0.3">
      <c r="A551" t="s">
        <v>1286</v>
      </c>
      <c r="B551" t="s">
        <v>103</v>
      </c>
      <c r="C551" s="17">
        <v>4800</v>
      </c>
      <c r="D551" s="18">
        <v>4</v>
      </c>
      <c r="E551" s="18">
        <v>200</v>
      </c>
      <c r="F551" t="s">
        <v>56</v>
      </c>
      <c r="G551" t="s">
        <v>16</v>
      </c>
      <c r="H551" t="s">
        <v>29</v>
      </c>
      <c r="I551" t="s">
        <v>19</v>
      </c>
      <c r="J551" t="s">
        <v>9</v>
      </c>
      <c r="L551" s="17">
        <v>4800</v>
      </c>
      <c r="M551" s="17">
        <v>24</v>
      </c>
      <c r="N551" s="17">
        <v>1200</v>
      </c>
      <c r="O551" s="1" t="s">
        <v>172</v>
      </c>
      <c r="P551" s="1" t="s">
        <v>501</v>
      </c>
    </row>
    <row r="552" spans="1:16" x14ac:dyDescent="0.3">
      <c r="A552" t="s">
        <v>1287</v>
      </c>
      <c r="B552" t="s">
        <v>103</v>
      </c>
      <c r="C552" s="17">
        <v>1350</v>
      </c>
      <c r="D552" s="18">
        <v>1</v>
      </c>
      <c r="E552" s="18">
        <v>73</v>
      </c>
      <c r="F552" t="s">
        <v>56</v>
      </c>
      <c r="G552" t="s">
        <v>16</v>
      </c>
      <c r="H552" t="s">
        <v>29</v>
      </c>
      <c r="I552" t="s">
        <v>19</v>
      </c>
      <c r="J552" t="s">
        <v>9</v>
      </c>
      <c r="L552" s="17">
        <v>1350</v>
      </c>
      <c r="M552" s="17">
        <v>18.493150684931507</v>
      </c>
      <c r="N552" s="17">
        <v>1350</v>
      </c>
      <c r="O552" s="1" t="s">
        <v>172</v>
      </c>
      <c r="P552" s="1" t="s">
        <v>501</v>
      </c>
    </row>
    <row r="553" spans="1:16" x14ac:dyDescent="0.3">
      <c r="A553" t="s">
        <v>1288</v>
      </c>
      <c r="B553" t="s">
        <v>103</v>
      </c>
      <c r="C553" s="17">
        <v>3300</v>
      </c>
      <c r="D553" s="18">
        <v>3</v>
      </c>
      <c r="E553" s="18">
        <v>130</v>
      </c>
      <c r="F553" t="s">
        <v>56</v>
      </c>
      <c r="G553" t="s">
        <v>16</v>
      </c>
      <c r="H553" t="s">
        <v>29</v>
      </c>
      <c r="I553" t="s">
        <v>19</v>
      </c>
      <c r="J553" t="s">
        <v>9</v>
      </c>
      <c r="L553" s="17">
        <v>3300</v>
      </c>
      <c r="M553" s="17">
        <v>25.384615384615383</v>
      </c>
      <c r="N553" s="17">
        <v>1100</v>
      </c>
      <c r="O553" s="1" t="s">
        <v>172</v>
      </c>
      <c r="P553" s="1" t="s">
        <v>501</v>
      </c>
    </row>
    <row r="554" spans="1:16" x14ac:dyDescent="0.3">
      <c r="A554" t="s">
        <v>1289</v>
      </c>
      <c r="B554" t="s">
        <v>103</v>
      </c>
      <c r="C554" s="17">
        <v>2300</v>
      </c>
      <c r="D554" s="18">
        <v>2</v>
      </c>
      <c r="E554" s="18">
        <v>85</v>
      </c>
      <c r="F554" t="s">
        <v>56</v>
      </c>
      <c r="G554" t="s">
        <v>16</v>
      </c>
      <c r="H554" t="s">
        <v>29</v>
      </c>
      <c r="I554" t="s">
        <v>19</v>
      </c>
      <c r="J554" t="s">
        <v>9</v>
      </c>
      <c r="L554" s="17">
        <v>2300</v>
      </c>
      <c r="M554" s="17">
        <v>27.058823529411764</v>
      </c>
      <c r="N554" s="17">
        <v>1150</v>
      </c>
      <c r="O554" s="1" t="s">
        <v>172</v>
      </c>
      <c r="P554" s="1" t="s">
        <v>501</v>
      </c>
    </row>
    <row r="555" spans="1:16" x14ac:dyDescent="0.3">
      <c r="A555" t="s">
        <v>1290</v>
      </c>
      <c r="B555" t="s">
        <v>103</v>
      </c>
      <c r="C555" s="17">
        <v>5000</v>
      </c>
      <c r="D555" s="18">
        <v>3</v>
      </c>
      <c r="E555" s="18">
        <v>180</v>
      </c>
      <c r="F555" t="s">
        <v>56</v>
      </c>
      <c r="G555" t="s">
        <v>16</v>
      </c>
      <c r="H555" t="s">
        <v>29</v>
      </c>
      <c r="I555" t="s">
        <v>19</v>
      </c>
      <c r="J555" t="s">
        <v>9</v>
      </c>
      <c r="L555" s="17">
        <v>5000</v>
      </c>
      <c r="M555" s="17">
        <v>27.777777777777779</v>
      </c>
      <c r="N555" s="17">
        <v>1666.6666666666667</v>
      </c>
      <c r="O555" s="1" t="s">
        <v>172</v>
      </c>
      <c r="P555" s="1" t="s">
        <v>501</v>
      </c>
    </row>
    <row r="556" spans="1:16" x14ac:dyDescent="0.3">
      <c r="A556" t="s">
        <v>1291</v>
      </c>
      <c r="B556" t="s">
        <v>103</v>
      </c>
      <c r="C556" s="17">
        <v>3300</v>
      </c>
      <c r="D556" s="18">
        <v>3</v>
      </c>
      <c r="E556" s="18">
        <v>145</v>
      </c>
      <c r="F556" t="s">
        <v>56</v>
      </c>
      <c r="G556" t="s">
        <v>16</v>
      </c>
      <c r="H556" t="s">
        <v>29</v>
      </c>
      <c r="I556" t="s">
        <v>19</v>
      </c>
      <c r="J556" t="s">
        <v>9</v>
      </c>
      <c r="L556" s="17">
        <v>3300</v>
      </c>
      <c r="M556" s="17">
        <v>22.758620689655171</v>
      </c>
      <c r="N556" s="17">
        <v>1100</v>
      </c>
      <c r="O556" s="1" t="s">
        <v>172</v>
      </c>
      <c r="P556" s="1" t="s">
        <v>501</v>
      </c>
    </row>
    <row r="557" spans="1:16" x14ac:dyDescent="0.3">
      <c r="A557" t="s">
        <v>1292</v>
      </c>
      <c r="B557" t="s">
        <v>103</v>
      </c>
      <c r="C557" s="17">
        <v>3300</v>
      </c>
      <c r="D557" s="18">
        <v>3</v>
      </c>
      <c r="E557" s="18">
        <v>140</v>
      </c>
      <c r="F557" t="s">
        <v>56</v>
      </c>
      <c r="G557" t="s">
        <v>16</v>
      </c>
      <c r="H557" t="s">
        <v>29</v>
      </c>
      <c r="I557" t="s">
        <v>19</v>
      </c>
      <c r="J557" t="s">
        <v>9</v>
      </c>
      <c r="L557" s="17">
        <v>3300</v>
      </c>
      <c r="M557" s="17">
        <v>23.571428571428573</v>
      </c>
      <c r="N557" s="17">
        <v>1100</v>
      </c>
      <c r="O557" s="1" t="s">
        <v>172</v>
      </c>
      <c r="P557" s="1" t="s">
        <v>501</v>
      </c>
    </row>
    <row r="558" spans="1:16" x14ac:dyDescent="0.3">
      <c r="A558" t="s">
        <v>1293</v>
      </c>
      <c r="B558" t="s">
        <v>103</v>
      </c>
      <c r="C558" s="17">
        <v>3500</v>
      </c>
      <c r="D558" s="18">
        <v>4</v>
      </c>
      <c r="E558" s="18">
        <v>230</v>
      </c>
      <c r="F558" t="s">
        <v>56</v>
      </c>
      <c r="G558" t="s">
        <v>16</v>
      </c>
      <c r="H558" t="s">
        <v>29</v>
      </c>
      <c r="I558" t="s">
        <v>19</v>
      </c>
      <c r="J558" t="s">
        <v>9</v>
      </c>
      <c r="L558" s="17">
        <v>3500</v>
      </c>
      <c r="M558" s="17">
        <v>15.217391304347826</v>
      </c>
      <c r="N558" s="17">
        <v>875</v>
      </c>
      <c r="O558" s="1" t="s">
        <v>172</v>
      </c>
      <c r="P558" s="1" t="s">
        <v>501</v>
      </c>
    </row>
    <row r="559" spans="1:16" x14ac:dyDescent="0.3">
      <c r="A559" t="s">
        <v>1294</v>
      </c>
      <c r="B559" t="s">
        <v>103</v>
      </c>
      <c r="C559" s="17">
        <v>940</v>
      </c>
      <c r="D559" s="18">
        <v>2</v>
      </c>
      <c r="E559" s="18">
        <v>70</v>
      </c>
      <c r="F559" t="s">
        <v>56</v>
      </c>
      <c r="G559" t="s">
        <v>16</v>
      </c>
      <c r="H559" t="s">
        <v>29</v>
      </c>
      <c r="I559" t="s">
        <v>19</v>
      </c>
      <c r="J559" t="s">
        <v>9</v>
      </c>
      <c r="L559" s="17">
        <v>940</v>
      </c>
      <c r="M559" s="17">
        <v>13.428571428571429</v>
      </c>
      <c r="N559" s="17">
        <v>470</v>
      </c>
      <c r="O559" s="1" t="s">
        <v>172</v>
      </c>
      <c r="P559" s="1" t="s">
        <v>506</v>
      </c>
    </row>
    <row r="560" spans="1:16" x14ac:dyDescent="0.3">
      <c r="A560" t="s">
        <v>1295</v>
      </c>
      <c r="B560" t="s">
        <v>103</v>
      </c>
      <c r="C560" s="17">
        <v>940</v>
      </c>
      <c r="D560" s="18">
        <v>2</v>
      </c>
      <c r="E560" s="18">
        <v>130</v>
      </c>
      <c r="F560" t="s">
        <v>56</v>
      </c>
      <c r="G560" t="s">
        <v>16</v>
      </c>
      <c r="H560" t="s">
        <v>29</v>
      </c>
      <c r="I560" t="s">
        <v>19</v>
      </c>
      <c r="J560" t="s">
        <v>9</v>
      </c>
      <c r="L560" s="17">
        <v>940</v>
      </c>
      <c r="M560" s="17">
        <v>7.2307692307692308</v>
      </c>
      <c r="N560" s="17">
        <v>470</v>
      </c>
      <c r="O560" s="1" t="s">
        <v>172</v>
      </c>
      <c r="P560" s="1" t="s">
        <v>506</v>
      </c>
    </row>
    <row r="561" spans="1:16" x14ac:dyDescent="0.3">
      <c r="A561" t="s">
        <v>1296</v>
      </c>
      <c r="B561" t="s">
        <v>103</v>
      </c>
      <c r="C561" s="17">
        <v>1450</v>
      </c>
      <c r="D561" s="18">
        <v>2</v>
      </c>
      <c r="E561" s="18">
        <v>70</v>
      </c>
      <c r="F561" t="s">
        <v>56</v>
      </c>
      <c r="G561" t="s">
        <v>16</v>
      </c>
      <c r="H561" t="s">
        <v>29</v>
      </c>
      <c r="I561" t="s">
        <v>19</v>
      </c>
      <c r="J561" t="s">
        <v>9</v>
      </c>
      <c r="L561" s="17">
        <v>1450</v>
      </c>
      <c r="M561" s="17">
        <v>20.714285714285715</v>
      </c>
      <c r="N561" s="17">
        <v>725</v>
      </c>
      <c r="O561" s="1" t="s">
        <v>172</v>
      </c>
      <c r="P561" s="1" t="s">
        <v>500</v>
      </c>
    </row>
    <row r="562" spans="1:16" x14ac:dyDescent="0.3">
      <c r="A562" t="s">
        <v>1297</v>
      </c>
      <c r="B562" t="s">
        <v>103</v>
      </c>
      <c r="C562" s="17">
        <v>1300</v>
      </c>
      <c r="D562" s="18">
        <v>3</v>
      </c>
      <c r="E562" s="18">
        <v>90</v>
      </c>
      <c r="F562" t="s">
        <v>56</v>
      </c>
      <c r="G562" t="s">
        <v>16</v>
      </c>
      <c r="H562" t="s">
        <v>29</v>
      </c>
      <c r="I562" t="s">
        <v>19</v>
      </c>
      <c r="J562" t="s">
        <v>9</v>
      </c>
      <c r="L562" s="17">
        <v>1300</v>
      </c>
      <c r="M562" s="17">
        <v>14.444444444444445</v>
      </c>
      <c r="N562" s="17">
        <v>433.33333333333331</v>
      </c>
      <c r="O562" s="1" t="s">
        <v>172</v>
      </c>
      <c r="P562" s="1" t="s">
        <v>506</v>
      </c>
    </row>
    <row r="563" spans="1:16" x14ac:dyDescent="0.3">
      <c r="A563" t="s">
        <v>1298</v>
      </c>
      <c r="B563" t="s">
        <v>103</v>
      </c>
      <c r="C563" s="17">
        <v>800</v>
      </c>
      <c r="D563" s="18">
        <v>1</v>
      </c>
      <c r="E563" s="18">
        <v>93</v>
      </c>
      <c r="F563" t="s">
        <v>56</v>
      </c>
      <c r="G563" t="s">
        <v>16</v>
      </c>
      <c r="H563" t="s">
        <v>29</v>
      </c>
      <c r="I563" t="s">
        <v>19</v>
      </c>
      <c r="J563" t="s">
        <v>9</v>
      </c>
      <c r="L563" s="17">
        <v>800</v>
      </c>
      <c r="M563" s="17">
        <v>8.6021505376344081</v>
      </c>
      <c r="N563" s="17">
        <v>800</v>
      </c>
      <c r="O563" s="1" t="s">
        <v>172</v>
      </c>
      <c r="P563" s="1" t="s">
        <v>506</v>
      </c>
    </row>
    <row r="564" spans="1:16" x14ac:dyDescent="0.3">
      <c r="A564" t="s">
        <v>1299</v>
      </c>
      <c r="B564" t="s">
        <v>103</v>
      </c>
      <c r="C564" s="17">
        <v>625</v>
      </c>
      <c r="D564" s="18">
        <v>2</v>
      </c>
      <c r="E564" s="18">
        <v>55</v>
      </c>
      <c r="F564" t="s">
        <v>56</v>
      </c>
      <c r="G564" t="s">
        <v>16</v>
      </c>
      <c r="H564" t="s">
        <v>18</v>
      </c>
      <c r="I564" t="s">
        <v>19</v>
      </c>
      <c r="J564" t="s">
        <v>9</v>
      </c>
      <c r="L564" s="17">
        <v>625</v>
      </c>
      <c r="M564" s="17">
        <v>11.363636363636363</v>
      </c>
      <c r="N564" s="17">
        <v>312.5</v>
      </c>
      <c r="O564" s="1" t="s">
        <v>172</v>
      </c>
      <c r="P564" s="1" t="s">
        <v>500</v>
      </c>
    </row>
    <row r="565" spans="1:16" x14ac:dyDescent="0.3">
      <c r="A565" t="s">
        <v>1300</v>
      </c>
      <c r="B565" t="s">
        <v>103</v>
      </c>
      <c r="C565" s="17">
        <v>1895</v>
      </c>
      <c r="D565" s="18">
        <v>2</v>
      </c>
      <c r="E565" s="18">
        <v>115</v>
      </c>
      <c r="F565" t="s">
        <v>508</v>
      </c>
      <c r="G565" t="s">
        <v>16</v>
      </c>
      <c r="H565" t="s">
        <v>29</v>
      </c>
      <c r="I565" t="s">
        <v>509</v>
      </c>
      <c r="J565" t="s">
        <v>9</v>
      </c>
      <c r="L565" s="17">
        <v>1895</v>
      </c>
      <c r="M565" s="17">
        <v>16.478260869565219</v>
      </c>
      <c r="N565" s="17">
        <v>947.5</v>
      </c>
      <c r="O565" s="1" t="s">
        <v>172</v>
      </c>
      <c r="P565" s="1" t="s">
        <v>500</v>
      </c>
    </row>
    <row r="566" spans="1:16" x14ac:dyDescent="0.3">
      <c r="A566" t="s">
        <v>1301</v>
      </c>
      <c r="B566" t="s">
        <v>103</v>
      </c>
      <c r="C566" s="17">
        <v>1500</v>
      </c>
      <c r="D566" s="18">
        <v>2</v>
      </c>
      <c r="E566" s="18">
        <v>61</v>
      </c>
      <c r="F566" t="s">
        <v>35</v>
      </c>
      <c r="G566" t="s">
        <v>16</v>
      </c>
      <c r="H566" t="s">
        <v>29</v>
      </c>
      <c r="I566" t="s">
        <v>30</v>
      </c>
      <c r="J566" t="s">
        <v>9</v>
      </c>
      <c r="L566" s="17">
        <v>1500</v>
      </c>
      <c r="M566" s="17">
        <v>24.590163934426229</v>
      </c>
      <c r="N566" s="17">
        <v>750</v>
      </c>
      <c r="O566" s="1" t="s">
        <v>172</v>
      </c>
      <c r="P566" s="1" t="s">
        <v>501</v>
      </c>
    </row>
    <row r="567" spans="1:16" x14ac:dyDescent="0.3">
      <c r="A567" t="s">
        <v>1302</v>
      </c>
      <c r="B567" t="s">
        <v>103</v>
      </c>
      <c r="C567" s="17">
        <v>1500</v>
      </c>
      <c r="D567" s="18">
        <v>2</v>
      </c>
      <c r="E567" s="18">
        <v>61</v>
      </c>
      <c r="F567" t="s">
        <v>35</v>
      </c>
      <c r="G567" t="s">
        <v>16</v>
      </c>
      <c r="H567" t="s">
        <v>29</v>
      </c>
      <c r="I567" t="s">
        <v>30</v>
      </c>
      <c r="J567" t="s">
        <v>9</v>
      </c>
      <c r="L567" s="17">
        <v>1500</v>
      </c>
      <c r="M567" s="17">
        <v>24.590163934426229</v>
      </c>
      <c r="N567" s="17">
        <v>750</v>
      </c>
      <c r="O567" s="1" t="s">
        <v>172</v>
      </c>
      <c r="P567" s="1" t="s">
        <v>501</v>
      </c>
    </row>
    <row r="568" spans="1:16" x14ac:dyDescent="0.3">
      <c r="A568" t="s">
        <v>1303</v>
      </c>
      <c r="B568" t="s">
        <v>103</v>
      </c>
      <c r="C568" s="17">
        <v>1200</v>
      </c>
      <c r="D568" s="18">
        <v>3</v>
      </c>
      <c r="E568" s="18">
        <v>105</v>
      </c>
      <c r="F568" t="s">
        <v>35</v>
      </c>
      <c r="G568" t="s">
        <v>16</v>
      </c>
      <c r="H568" t="s">
        <v>18</v>
      </c>
      <c r="I568" t="s">
        <v>30</v>
      </c>
      <c r="J568" t="s">
        <v>9</v>
      </c>
      <c r="L568" s="17">
        <v>1200</v>
      </c>
      <c r="M568" s="17">
        <v>11.428571428571429</v>
      </c>
      <c r="N568" s="17">
        <v>400</v>
      </c>
      <c r="O568" s="1" t="s">
        <v>172</v>
      </c>
      <c r="P568" s="1" t="s">
        <v>506</v>
      </c>
    </row>
    <row r="569" spans="1:16" x14ac:dyDescent="0.3">
      <c r="A569" t="s">
        <v>1304</v>
      </c>
      <c r="B569" t="s">
        <v>103</v>
      </c>
      <c r="C569" s="17">
        <v>2250</v>
      </c>
      <c r="D569" s="18">
        <v>3</v>
      </c>
      <c r="E569" s="18">
        <v>121</v>
      </c>
      <c r="F569" t="s">
        <v>17</v>
      </c>
      <c r="G569" t="s">
        <v>16</v>
      </c>
      <c r="H569" t="s">
        <v>29</v>
      </c>
      <c r="I569" t="s">
        <v>30</v>
      </c>
      <c r="J569" t="s">
        <v>9</v>
      </c>
      <c r="L569" s="17">
        <v>2250</v>
      </c>
      <c r="M569" s="17">
        <v>18.595041322314049</v>
      </c>
      <c r="N569" s="17">
        <v>750</v>
      </c>
      <c r="O569" s="1" t="s">
        <v>172</v>
      </c>
      <c r="P569" s="1" t="s">
        <v>500</v>
      </c>
    </row>
    <row r="570" spans="1:16" x14ac:dyDescent="0.3">
      <c r="A570" t="s">
        <v>1305</v>
      </c>
      <c r="B570" t="s">
        <v>103</v>
      </c>
      <c r="C570" s="17">
        <v>1700</v>
      </c>
      <c r="D570" s="18">
        <v>3</v>
      </c>
      <c r="E570" s="18">
        <v>118</v>
      </c>
      <c r="F570" t="s">
        <v>17</v>
      </c>
      <c r="G570" t="s">
        <v>16</v>
      </c>
      <c r="H570" t="s">
        <v>29</v>
      </c>
      <c r="I570" t="s">
        <v>30</v>
      </c>
      <c r="J570" t="s">
        <v>9</v>
      </c>
      <c r="L570" s="17">
        <v>1700</v>
      </c>
      <c r="M570" s="17">
        <v>14.40677966101695</v>
      </c>
      <c r="N570" s="17">
        <v>566.66666666666663</v>
      </c>
      <c r="O570" s="1" t="s">
        <v>172</v>
      </c>
      <c r="P570" s="1" t="s">
        <v>160</v>
      </c>
    </row>
    <row r="571" spans="1:16" x14ac:dyDescent="0.3">
      <c r="A571" t="s">
        <v>1306</v>
      </c>
      <c r="B571" t="s">
        <v>103</v>
      </c>
      <c r="C571" s="17">
        <v>1099</v>
      </c>
      <c r="D571" s="18">
        <v>2</v>
      </c>
      <c r="E571" s="18">
        <v>73</v>
      </c>
      <c r="F571" t="s">
        <v>17</v>
      </c>
      <c r="G571" t="s">
        <v>16</v>
      </c>
      <c r="H571" t="s">
        <v>29</v>
      </c>
      <c r="I571" t="s">
        <v>30</v>
      </c>
      <c r="J571" t="s">
        <v>9</v>
      </c>
      <c r="L571" s="17">
        <v>1099</v>
      </c>
      <c r="M571" s="17">
        <v>15.054794520547945</v>
      </c>
      <c r="N571" s="17">
        <v>549.5</v>
      </c>
      <c r="O571" s="1" t="s">
        <v>172</v>
      </c>
      <c r="P571" s="1" t="s">
        <v>506</v>
      </c>
    </row>
    <row r="572" spans="1:16" x14ac:dyDescent="0.3">
      <c r="A572" t="s">
        <v>1307</v>
      </c>
      <c r="B572" t="s">
        <v>103</v>
      </c>
      <c r="C572" s="17">
        <v>1150</v>
      </c>
      <c r="D572" s="18">
        <v>1</v>
      </c>
      <c r="E572" s="18">
        <v>50</v>
      </c>
      <c r="F572" t="s">
        <v>41</v>
      </c>
      <c r="G572" t="s">
        <v>16</v>
      </c>
      <c r="H572" t="s">
        <v>29</v>
      </c>
      <c r="I572" t="s">
        <v>30</v>
      </c>
      <c r="J572" t="s">
        <v>9</v>
      </c>
      <c r="L572" s="17">
        <v>1150</v>
      </c>
      <c r="M572" s="17">
        <v>23</v>
      </c>
      <c r="N572" s="17">
        <v>1150</v>
      </c>
      <c r="O572" s="1" t="s">
        <v>172</v>
      </c>
      <c r="P572" s="1" t="s">
        <v>160</v>
      </c>
    </row>
    <row r="573" spans="1:16" x14ac:dyDescent="0.3">
      <c r="A573" t="s">
        <v>1308</v>
      </c>
      <c r="B573" t="s">
        <v>103</v>
      </c>
      <c r="C573" s="17">
        <v>1100</v>
      </c>
      <c r="D573" s="18">
        <v>1</v>
      </c>
      <c r="E573" s="18">
        <v>50</v>
      </c>
      <c r="F573" t="s">
        <v>52</v>
      </c>
      <c r="G573" t="s">
        <v>16</v>
      </c>
      <c r="H573" t="s">
        <v>29</v>
      </c>
      <c r="I573" t="s">
        <v>30</v>
      </c>
      <c r="J573" t="s">
        <v>9</v>
      </c>
      <c r="L573" s="17">
        <v>1100</v>
      </c>
      <c r="M573" s="17">
        <v>22</v>
      </c>
      <c r="N573" s="17">
        <v>1100</v>
      </c>
      <c r="O573" s="1" t="s">
        <v>172</v>
      </c>
      <c r="P573" s="1" t="s">
        <v>160</v>
      </c>
    </row>
    <row r="574" spans="1:16" x14ac:dyDescent="0.3">
      <c r="A574" t="s">
        <v>1309</v>
      </c>
      <c r="B574" t="s">
        <v>103</v>
      </c>
      <c r="C574" s="17">
        <v>1025</v>
      </c>
      <c r="D574" s="18">
        <v>1</v>
      </c>
      <c r="E574" s="18">
        <v>45</v>
      </c>
      <c r="F574" t="s">
        <v>87</v>
      </c>
      <c r="G574" t="s">
        <v>16</v>
      </c>
      <c r="H574" t="s">
        <v>29</v>
      </c>
      <c r="I574" t="s">
        <v>30</v>
      </c>
      <c r="J574" t="s">
        <v>9</v>
      </c>
      <c r="L574" s="17">
        <v>1025</v>
      </c>
      <c r="M574" s="17">
        <v>22.777777777777779</v>
      </c>
      <c r="N574" s="17">
        <v>1025</v>
      </c>
      <c r="O574" s="1" t="s">
        <v>172</v>
      </c>
      <c r="P574" s="1" t="s">
        <v>506</v>
      </c>
    </row>
    <row r="575" spans="1:16" x14ac:dyDescent="0.3">
      <c r="A575" t="s">
        <v>1310</v>
      </c>
      <c r="B575" t="s">
        <v>103</v>
      </c>
      <c r="C575" s="17">
        <v>1700</v>
      </c>
      <c r="D575" s="18">
        <v>2</v>
      </c>
      <c r="E575" s="18">
        <v>109</v>
      </c>
      <c r="F575" t="s">
        <v>56</v>
      </c>
      <c r="G575" t="s">
        <v>16</v>
      </c>
      <c r="H575" t="s">
        <v>29</v>
      </c>
      <c r="I575" t="s">
        <v>30</v>
      </c>
      <c r="J575" t="s">
        <v>9</v>
      </c>
      <c r="L575" s="17">
        <v>1700</v>
      </c>
      <c r="M575" s="17">
        <v>15.596330275229358</v>
      </c>
      <c r="N575" s="17">
        <v>850</v>
      </c>
      <c r="O575" s="1" t="s">
        <v>172</v>
      </c>
      <c r="P575" s="1" t="s">
        <v>500</v>
      </c>
    </row>
    <row r="576" spans="1:16" x14ac:dyDescent="0.3">
      <c r="A576" t="s">
        <v>123</v>
      </c>
      <c r="B576" t="s">
        <v>102</v>
      </c>
      <c r="C576" s="17">
        <v>650</v>
      </c>
      <c r="D576" s="18">
        <v>2</v>
      </c>
      <c r="E576" s="18">
        <v>106</v>
      </c>
      <c r="F576" t="s">
        <v>17</v>
      </c>
      <c r="G576" t="s">
        <v>16</v>
      </c>
      <c r="H576" t="s">
        <v>29</v>
      </c>
      <c r="I576" t="s">
        <v>19</v>
      </c>
      <c r="J576" t="s">
        <v>20</v>
      </c>
      <c r="L576" s="17">
        <v>650</v>
      </c>
      <c r="M576" s="17">
        <v>6.132075471698113</v>
      </c>
      <c r="N576" s="17">
        <v>325</v>
      </c>
      <c r="O576" s="1" t="s">
        <v>184</v>
      </c>
      <c r="P576" s="1"/>
    </row>
    <row r="577" spans="1:16" x14ac:dyDescent="0.3">
      <c r="A577" t="s">
        <v>125</v>
      </c>
      <c r="B577" t="s">
        <v>102</v>
      </c>
      <c r="C577" s="17">
        <v>750</v>
      </c>
      <c r="D577" s="18">
        <v>3</v>
      </c>
      <c r="E577" s="18">
        <v>90</v>
      </c>
      <c r="F577" t="s">
        <v>17</v>
      </c>
      <c r="G577" t="s">
        <v>16</v>
      </c>
      <c r="H577" t="s">
        <v>29</v>
      </c>
      <c r="I577" t="s">
        <v>19</v>
      </c>
      <c r="J577" t="s">
        <v>20</v>
      </c>
      <c r="L577" s="17">
        <v>750</v>
      </c>
      <c r="M577" s="17">
        <v>8.3333333333333339</v>
      </c>
      <c r="N577" s="17">
        <v>250</v>
      </c>
      <c r="O577" s="1" t="s">
        <v>184</v>
      </c>
      <c r="P577" s="1"/>
    </row>
    <row r="578" spans="1:16" x14ac:dyDescent="0.3">
      <c r="A578" t="s">
        <v>132</v>
      </c>
      <c r="B578" t="s">
        <v>102</v>
      </c>
      <c r="C578" s="17">
        <v>750</v>
      </c>
      <c r="D578" s="18">
        <v>2</v>
      </c>
      <c r="E578" s="18">
        <v>70</v>
      </c>
      <c r="F578" t="s">
        <v>35</v>
      </c>
      <c r="G578" t="s">
        <v>16</v>
      </c>
      <c r="H578" t="s">
        <v>29</v>
      </c>
      <c r="I578" t="s">
        <v>19</v>
      </c>
      <c r="J578" t="s">
        <v>20</v>
      </c>
      <c r="L578" s="17">
        <v>750</v>
      </c>
      <c r="M578" s="17">
        <v>10.714285714285714</v>
      </c>
      <c r="N578" s="17">
        <v>375</v>
      </c>
      <c r="O578" s="1" t="s">
        <v>184</v>
      </c>
      <c r="P578" s="1"/>
    </row>
    <row r="579" spans="1:16" x14ac:dyDescent="0.3">
      <c r="A579" t="s">
        <v>132</v>
      </c>
      <c r="B579" t="s">
        <v>102</v>
      </c>
      <c r="C579" s="17">
        <v>650</v>
      </c>
      <c r="D579" s="18">
        <v>1</v>
      </c>
      <c r="E579" s="18">
        <v>53</v>
      </c>
      <c r="F579" t="s">
        <v>17</v>
      </c>
      <c r="G579" t="s">
        <v>16</v>
      </c>
      <c r="H579" t="s">
        <v>29</v>
      </c>
      <c r="I579" t="s">
        <v>19</v>
      </c>
      <c r="J579" t="s">
        <v>20</v>
      </c>
      <c r="L579" s="17">
        <v>650</v>
      </c>
      <c r="M579" s="17">
        <v>12.264150943396226</v>
      </c>
      <c r="N579" s="17">
        <v>650</v>
      </c>
      <c r="O579" s="1" t="s">
        <v>184</v>
      </c>
      <c r="P579" s="1"/>
    </row>
    <row r="580" spans="1:16" x14ac:dyDescent="0.3">
      <c r="A580" t="s">
        <v>133</v>
      </c>
      <c r="B580" t="s">
        <v>102</v>
      </c>
      <c r="C580" s="17">
        <v>800</v>
      </c>
      <c r="D580" s="18">
        <v>3</v>
      </c>
      <c r="E580" s="18">
        <v>81</v>
      </c>
      <c r="F580" t="s">
        <v>41</v>
      </c>
      <c r="G580" t="s">
        <v>16</v>
      </c>
      <c r="H580" t="s">
        <v>29</v>
      </c>
      <c r="I580" t="s">
        <v>19</v>
      </c>
      <c r="J580" t="s">
        <v>20</v>
      </c>
      <c r="L580" s="17">
        <v>800</v>
      </c>
      <c r="M580" s="17">
        <v>9.8765432098765427</v>
      </c>
      <c r="N580" s="17">
        <v>266.66666666666669</v>
      </c>
      <c r="O580" s="1" t="s">
        <v>184</v>
      </c>
      <c r="P580" s="1"/>
    </row>
    <row r="581" spans="1:16" x14ac:dyDescent="0.3">
      <c r="A581" t="s">
        <v>134</v>
      </c>
      <c r="B581" t="s">
        <v>102</v>
      </c>
      <c r="C581" s="17">
        <v>550</v>
      </c>
      <c r="D581" s="18">
        <v>1</v>
      </c>
      <c r="E581" s="18">
        <v>65</v>
      </c>
      <c r="F581" t="s">
        <v>56</v>
      </c>
      <c r="G581" t="s">
        <v>16</v>
      </c>
      <c r="H581" t="s">
        <v>29</v>
      </c>
      <c r="I581" t="s">
        <v>19</v>
      </c>
      <c r="J581" t="s">
        <v>20</v>
      </c>
      <c r="L581" s="17">
        <v>550</v>
      </c>
      <c r="M581" s="17">
        <v>8.4615384615384617</v>
      </c>
      <c r="N581" s="17">
        <v>550</v>
      </c>
      <c r="O581" s="1" t="s">
        <v>184</v>
      </c>
      <c r="P581" s="1"/>
    </row>
    <row r="582" spans="1:16" x14ac:dyDescent="0.3">
      <c r="A582" t="s">
        <v>135</v>
      </c>
      <c r="B582" t="s">
        <v>102</v>
      </c>
      <c r="C582" s="17">
        <v>600</v>
      </c>
      <c r="D582" s="18">
        <v>1</v>
      </c>
      <c r="E582" s="18">
        <v>65</v>
      </c>
      <c r="F582" t="s">
        <v>95</v>
      </c>
      <c r="G582" t="s">
        <v>16</v>
      </c>
      <c r="H582" t="s">
        <v>29</v>
      </c>
      <c r="I582" t="s">
        <v>19</v>
      </c>
      <c r="J582" t="s">
        <v>20</v>
      </c>
      <c r="L582" s="17">
        <v>600</v>
      </c>
      <c r="M582" s="17">
        <v>9.2307692307692299</v>
      </c>
      <c r="N582" s="17">
        <v>600</v>
      </c>
      <c r="O582" s="1" t="s">
        <v>184</v>
      </c>
      <c r="P582" s="1"/>
    </row>
    <row r="583" spans="1:16" x14ac:dyDescent="0.3">
      <c r="A583" t="s">
        <v>138</v>
      </c>
      <c r="B583" t="s">
        <v>102</v>
      </c>
      <c r="C583" s="17">
        <v>550</v>
      </c>
      <c r="D583" s="18">
        <v>1</v>
      </c>
      <c r="E583" s="18">
        <v>59</v>
      </c>
      <c r="F583" t="s">
        <v>35</v>
      </c>
      <c r="G583" t="s">
        <v>16</v>
      </c>
      <c r="H583" t="s">
        <v>18</v>
      </c>
      <c r="I583" t="s">
        <v>19</v>
      </c>
      <c r="J583" t="s">
        <v>20</v>
      </c>
      <c r="L583" s="17">
        <v>550</v>
      </c>
      <c r="M583" s="17">
        <v>9.3220338983050848</v>
      </c>
      <c r="N583" s="17">
        <v>550</v>
      </c>
      <c r="O583" s="1" t="s">
        <v>184</v>
      </c>
      <c r="P583" s="1"/>
    </row>
    <row r="584" spans="1:16" x14ac:dyDescent="0.3">
      <c r="A584" t="s">
        <v>140</v>
      </c>
      <c r="B584" t="s">
        <v>102</v>
      </c>
      <c r="C584" s="17">
        <v>625</v>
      </c>
      <c r="D584" s="18">
        <v>1</v>
      </c>
      <c r="E584" s="18">
        <v>60</v>
      </c>
      <c r="F584" t="s">
        <v>37</v>
      </c>
      <c r="G584" t="s">
        <v>16</v>
      </c>
      <c r="H584" t="s">
        <v>29</v>
      </c>
      <c r="I584" t="s">
        <v>19</v>
      </c>
      <c r="J584" t="s">
        <v>20</v>
      </c>
      <c r="L584" s="17">
        <v>625</v>
      </c>
      <c r="M584" s="17">
        <v>10.416666666666666</v>
      </c>
      <c r="N584" s="17">
        <v>625</v>
      </c>
      <c r="O584" s="1" t="s">
        <v>184</v>
      </c>
      <c r="P584" s="1"/>
    </row>
    <row r="585" spans="1:16" x14ac:dyDescent="0.3">
      <c r="A585" t="s">
        <v>140</v>
      </c>
      <c r="B585" t="s">
        <v>102</v>
      </c>
      <c r="C585" s="17">
        <v>1200</v>
      </c>
      <c r="D585" s="18">
        <v>4</v>
      </c>
      <c r="E585" s="18">
        <v>145</v>
      </c>
      <c r="F585" t="s">
        <v>17</v>
      </c>
      <c r="G585" t="s">
        <v>16</v>
      </c>
      <c r="H585" t="s">
        <v>29</v>
      </c>
      <c r="I585" t="s">
        <v>19</v>
      </c>
      <c r="J585" t="s">
        <v>20</v>
      </c>
      <c r="L585" s="17">
        <v>1200</v>
      </c>
      <c r="M585" s="17">
        <v>8.2758620689655178</v>
      </c>
      <c r="N585" s="17">
        <v>300</v>
      </c>
      <c r="O585" s="1" t="s">
        <v>184</v>
      </c>
      <c r="P585" s="1"/>
    </row>
    <row r="586" spans="1:16" x14ac:dyDescent="0.3">
      <c r="A586" t="s">
        <v>140</v>
      </c>
      <c r="B586" t="s">
        <v>102</v>
      </c>
      <c r="C586" s="17">
        <v>600</v>
      </c>
      <c r="D586" s="18">
        <v>1</v>
      </c>
      <c r="E586" s="18">
        <v>55</v>
      </c>
      <c r="F586" t="s">
        <v>56</v>
      </c>
      <c r="G586" t="s">
        <v>16</v>
      </c>
      <c r="H586" t="s">
        <v>18</v>
      </c>
      <c r="I586" t="s">
        <v>19</v>
      </c>
      <c r="J586" t="s">
        <v>20</v>
      </c>
      <c r="L586" s="17">
        <v>600</v>
      </c>
      <c r="M586" s="17">
        <v>10.909090909090908</v>
      </c>
      <c r="N586" s="17">
        <v>600</v>
      </c>
      <c r="O586" s="1" t="s">
        <v>184</v>
      </c>
      <c r="P586" s="1"/>
    </row>
    <row r="587" spans="1:16" x14ac:dyDescent="0.3">
      <c r="A587" t="s">
        <v>142</v>
      </c>
      <c r="B587" t="s">
        <v>102</v>
      </c>
      <c r="C587" s="17">
        <v>700</v>
      </c>
      <c r="D587" s="18">
        <v>2</v>
      </c>
      <c r="E587" s="18">
        <v>85</v>
      </c>
      <c r="F587" t="s">
        <v>35</v>
      </c>
      <c r="G587" t="s">
        <v>16</v>
      </c>
      <c r="H587" t="s">
        <v>29</v>
      </c>
      <c r="I587" t="s">
        <v>19</v>
      </c>
      <c r="J587" t="s">
        <v>20</v>
      </c>
      <c r="L587" s="17">
        <v>700</v>
      </c>
      <c r="M587" s="17">
        <v>8.235294117647058</v>
      </c>
      <c r="N587" s="17">
        <v>350</v>
      </c>
      <c r="O587" s="1" t="s">
        <v>184</v>
      </c>
      <c r="P587" s="1"/>
    </row>
    <row r="588" spans="1:16" x14ac:dyDescent="0.3">
      <c r="A588" t="s">
        <v>145</v>
      </c>
      <c r="B588" t="s">
        <v>102</v>
      </c>
      <c r="C588" s="17">
        <v>700</v>
      </c>
      <c r="D588" s="18">
        <v>2</v>
      </c>
      <c r="E588" s="18">
        <v>70</v>
      </c>
      <c r="F588" t="s">
        <v>35</v>
      </c>
      <c r="G588" t="s">
        <v>16</v>
      </c>
      <c r="H588" t="s">
        <v>29</v>
      </c>
      <c r="I588" t="s">
        <v>30</v>
      </c>
      <c r="J588" t="s">
        <v>20</v>
      </c>
      <c r="L588" s="17">
        <v>700</v>
      </c>
      <c r="M588" s="17">
        <v>10</v>
      </c>
      <c r="N588" s="17">
        <v>350</v>
      </c>
      <c r="O588" s="1" t="s">
        <v>184</v>
      </c>
      <c r="P588" s="1"/>
    </row>
    <row r="589" spans="1:16" x14ac:dyDescent="0.3">
      <c r="A589" t="s">
        <v>146</v>
      </c>
      <c r="B589" t="s">
        <v>102</v>
      </c>
      <c r="C589" s="17">
        <v>700</v>
      </c>
      <c r="D589" s="18">
        <v>3</v>
      </c>
      <c r="E589" s="18">
        <v>70</v>
      </c>
      <c r="F589" t="s">
        <v>37</v>
      </c>
      <c r="G589" t="s">
        <v>16</v>
      </c>
      <c r="H589" t="s">
        <v>18</v>
      </c>
      <c r="I589" t="s">
        <v>19</v>
      </c>
      <c r="J589" t="s">
        <v>20</v>
      </c>
      <c r="L589" s="17">
        <v>700</v>
      </c>
      <c r="M589" s="17">
        <v>10</v>
      </c>
      <c r="N589" s="17">
        <v>233.33333333333334</v>
      </c>
      <c r="O589" s="1" t="s">
        <v>184</v>
      </c>
      <c r="P589" s="1"/>
    </row>
    <row r="590" spans="1:16" x14ac:dyDescent="0.3">
      <c r="A590" t="s">
        <v>148</v>
      </c>
      <c r="B590" t="s">
        <v>102</v>
      </c>
      <c r="C590" s="17">
        <v>520</v>
      </c>
      <c r="D590" s="18">
        <v>3</v>
      </c>
      <c r="E590" s="18">
        <v>86</v>
      </c>
      <c r="F590" t="s">
        <v>41</v>
      </c>
      <c r="G590" t="s">
        <v>16</v>
      </c>
      <c r="H590" t="s">
        <v>18</v>
      </c>
      <c r="I590" t="s">
        <v>19</v>
      </c>
      <c r="J590" t="s">
        <v>20</v>
      </c>
      <c r="L590" s="17">
        <v>520</v>
      </c>
      <c r="M590" s="17">
        <v>6.0465116279069768</v>
      </c>
      <c r="N590" s="17">
        <v>173.33333333333334</v>
      </c>
      <c r="O590" s="1" t="s">
        <v>184</v>
      </c>
      <c r="P590" s="1"/>
    </row>
    <row r="591" spans="1:16" x14ac:dyDescent="0.3">
      <c r="A591" t="s">
        <v>275</v>
      </c>
      <c r="B591" t="s">
        <v>104</v>
      </c>
      <c r="C591" s="17">
        <v>875</v>
      </c>
      <c r="D591" s="18">
        <v>2</v>
      </c>
      <c r="E591">
        <v>85</v>
      </c>
      <c r="F591" t="s">
        <v>276</v>
      </c>
      <c r="G591" t="s">
        <v>16</v>
      </c>
      <c r="H591" t="s">
        <v>29</v>
      </c>
      <c r="I591" t="s">
        <v>19</v>
      </c>
      <c r="J591" t="s">
        <v>277</v>
      </c>
      <c r="L591" s="6">
        <v>875</v>
      </c>
      <c r="M591" s="6">
        <v>10.294117647058824</v>
      </c>
      <c r="N591" s="6">
        <v>437.5</v>
      </c>
      <c r="O591" t="s">
        <v>184</v>
      </c>
      <c r="P591" t="s">
        <v>160</v>
      </c>
    </row>
    <row r="592" spans="1:16" x14ac:dyDescent="0.3">
      <c r="A592" t="s">
        <v>279</v>
      </c>
      <c r="B592" t="s">
        <v>104</v>
      </c>
      <c r="C592" s="17">
        <v>900</v>
      </c>
      <c r="D592" s="18">
        <v>1</v>
      </c>
      <c r="E592">
        <v>80</v>
      </c>
      <c r="F592" t="s">
        <v>276</v>
      </c>
      <c r="G592" t="s">
        <v>16</v>
      </c>
      <c r="H592" t="s">
        <v>29</v>
      </c>
      <c r="I592" t="s">
        <v>19</v>
      </c>
      <c r="J592" t="s">
        <v>277</v>
      </c>
      <c r="L592" s="6">
        <v>900</v>
      </c>
      <c r="M592" s="6">
        <v>11.25</v>
      </c>
      <c r="N592" s="6">
        <v>900</v>
      </c>
      <c r="O592" t="s">
        <v>184</v>
      </c>
      <c r="P592" t="s">
        <v>160</v>
      </c>
    </row>
    <row r="593" spans="1:16" x14ac:dyDescent="0.3">
      <c r="A593" t="s">
        <v>280</v>
      </c>
      <c r="B593" t="s">
        <v>104</v>
      </c>
      <c r="C593" s="17">
        <v>1480</v>
      </c>
      <c r="D593" s="18">
        <v>4</v>
      </c>
      <c r="E593">
        <v>125</v>
      </c>
      <c r="F593" t="s">
        <v>276</v>
      </c>
      <c r="G593" t="s">
        <v>16</v>
      </c>
      <c r="H593" t="s">
        <v>18</v>
      </c>
      <c r="I593" t="s">
        <v>19</v>
      </c>
      <c r="J593" t="s">
        <v>277</v>
      </c>
      <c r="L593" s="6">
        <v>1480</v>
      </c>
      <c r="M593" s="6">
        <v>11.84</v>
      </c>
      <c r="N593" s="6">
        <v>370</v>
      </c>
      <c r="O593" t="s">
        <v>184</v>
      </c>
      <c r="P593" t="s">
        <v>160</v>
      </c>
    </row>
    <row r="594" spans="1:16" x14ac:dyDescent="0.3">
      <c r="A594" t="s">
        <v>295</v>
      </c>
      <c r="B594" t="s">
        <v>104</v>
      </c>
      <c r="C594" s="17">
        <v>1800</v>
      </c>
      <c r="D594" s="18">
        <v>4</v>
      </c>
      <c r="E594">
        <v>100</v>
      </c>
      <c r="F594" t="s">
        <v>56</v>
      </c>
      <c r="G594" t="s">
        <v>16</v>
      </c>
      <c r="H594" t="s">
        <v>29</v>
      </c>
      <c r="I594" t="s">
        <v>19</v>
      </c>
      <c r="J594" t="s">
        <v>277</v>
      </c>
      <c r="L594" s="6">
        <v>1800</v>
      </c>
      <c r="M594" s="6">
        <v>18</v>
      </c>
      <c r="N594" s="6">
        <v>450</v>
      </c>
      <c r="O594" t="s">
        <v>184</v>
      </c>
      <c r="P594" t="s">
        <v>160</v>
      </c>
    </row>
    <row r="595" spans="1:16" x14ac:dyDescent="0.3">
      <c r="A595" t="s">
        <v>297</v>
      </c>
      <c r="B595" t="s">
        <v>104</v>
      </c>
      <c r="C595" s="17">
        <v>780</v>
      </c>
      <c r="D595" s="18">
        <v>1</v>
      </c>
      <c r="E595">
        <v>60</v>
      </c>
      <c r="F595" t="s">
        <v>56</v>
      </c>
      <c r="G595" t="s">
        <v>16</v>
      </c>
      <c r="H595" t="s">
        <v>29</v>
      </c>
      <c r="I595" t="s">
        <v>19</v>
      </c>
      <c r="J595" t="s">
        <v>277</v>
      </c>
      <c r="L595" s="6">
        <v>780</v>
      </c>
      <c r="M595" s="6">
        <v>13</v>
      </c>
      <c r="N595" s="6">
        <v>780</v>
      </c>
      <c r="O595" t="s">
        <v>184</v>
      </c>
      <c r="P595" t="s">
        <v>160</v>
      </c>
    </row>
    <row r="596" spans="1:16" x14ac:dyDescent="0.3">
      <c r="A596" t="s">
        <v>299</v>
      </c>
      <c r="B596" t="s">
        <v>104</v>
      </c>
      <c r="C596" s="17">
        <v>1200</v>
      </c>
      <c r="D596" s="18">
        <v>3</v>
      </c>
      <c r="E596">
        <v>100</v>
      </c>
      <c r="F596" t="s">
        <v>56</v>
      </c>
      <c r="G596" t="s">
        <v>16</v>
      </c>
      <c r="H596" t="s">
        <v>29</v>
      </c>
      <c r="I596" t="s">
        <v>19</v>
      </c>
      <c r="J596" t="s">
        <v>277</v>
      </c>
      <c r="L596" s="6">
        <v>1200</v>
      </c>
      <c r="M596" s="6">
        <v>12</v>
      </c>
      <c r="N596" s="6">
        <v>400</v>
      </c>
      <c r="O596" t="s">
        <v>184</v>
      </c>
      <c r="P596" t="s">
        <v>160</v>
      </c>
    </row>
    <row r="597" spans="1:16" x14ac:dyDescent="0.3">
      <c r="A597" t="s">
        <v>302</v>
      </c>
      <c r="B597" t="s">
        <v>104</v>
      </c>
      <c r="C597" s="17">
        <v>500</v>
      </c>
      <c r="D597" s="18">
        <v>1</v>
      </c>
      <c r="E597">
        <v>50</v>
      </c>
      <c r="F597" t="s">
        <v>56</v>
      </c>
      <c r="G597" t="s">
        <v>16</v>
      </c>
      <c r="H597" t="s">
        <v>18</v>
      </c>
      <c r="I597" t="s">
        <v>19</v>
      </c>
      <c r="J597" t="s">
        <v>277</v>
      </c>
      <c r="L597" s="6">
        <v>500</v>
      </c>
      <c r="M597" s="6">
        <v>10</v>
      </c>
      <c r="N597" s="6">
        <v>500</v>
      </c>
      <c r="O597" t="s">
        <v>184</v>
      </c>
      <c r="P597" t="s">
        <v>228</v>
      </c>
    </row>
    <row r="598" spans="1:16" x14ac:dyDescent="0.3">
      <c r="A598" t="s">
        <v>303</v>
      </c>
      <c r="B598" t="s">
        <v>104</v>
      </c>
      <c r="C598" s="17">
        <v>650</v>
      </c>
      <c r="D598" s="18">
        <v>1</v>
      </c>
      <c r="E598">
        <v>50</v>
      </c>
      <c r="F598" t="s">
        <v>56</v>
      </c>
      <c r="G598" t="s">
        <v>16</v>
      </c>
      <c r="H598" t="s">
        <v>18</v>
      </c>
      <c r="I598" t="s">
        <v>19</v>
      </c>
      <c r="J598" t="s">
        <v>277</v>
      </c>
      <c r="L598" s="6">
        <v>650</v>
      </c>
      <c r="M598" s="6">
        <v>13</v>
      </c>
      <c r="N598" s="6">
        <v>650</v>
      </c>
      <c r="O598" t="s">
        <v>184</v>
      </c>
      <c r="P598" t="s">
        <v>228</v>
      </c>
    </row>
    <row r="599" spans="1:16" x14ac:dyDescent="0.3">
      <c r="A599" t="s">
        <v>306</v>
      </c>
      <c r="B599" t="s">
        <v>104</v>
      </c>
      <c r="C599" s="17">
        <v>750</v>
      </c>
      <c r="D599" s="18">
        <v>1</v>
      </c>
      <c r="E599">
        <v>65</v>
      </c>
      <c r="F599" t="s">
        <v>56</v>
      </c>
      <c r="G599" t="s">
        <v>16</v>
      </c>
      <c r="H599" t="s">
        <v>18</v>
      </c>
      <c r="I599" t="s">
        <v>19</v>
      </c>
      <c r="J599" t="s">
        <v>277</v>
      </c>
      <c r="L599" s="6">
        <v>750</v>
      </c>
      <c r="M599" s="6">
        <v>11.538461538461538</v>
      </c>
      <c r="N599" s="6">
        <v>750</v>
      </c>
      <c r="O599" t="s">
        <v>184</v>
      </c>
      <c r="P599" t="s">
        <v>231</v>
      </c>
    </row>
    <row r="600" spans="1:16" x14ac:dyDescent="0.3">
      <c r="A600" t="s">
        <v>307</v>
      </c>
      <c r="B600" t="s">
        <v>104</v>
      </c>
      <c r="C600" s="17">
        <v>800</v>
      </c>
      <c r="D600" s="18">
        <v>1</v>
      </c>
      <c r="E600">
        <v>55</v>
      </c>
      <c r="F600" t="s">
        <v>56</v>
      </c>
      <c r="G600" t="s">
        <v>16</v>
      </c>
      <c r="H600" t="s">
        <v>18</v>
      </c>
      <c r="I600" t="s">
        <v>19</v>
      </c>
      <c r="J600" t="s">
        <v>277</v>
      </c>
      <c r="L600" s="6">
        <v>800</v>
      </c>
      <c r="M600" s="6">
        <v>14.545454545454545</v>
      </c>
      <c r="N600" s="6">
        <v>800</v>
      </c>
      <c r="O600" t="s">
        <v>184</v>
      </c>
      <c r="P600" t="s">
        <v>160</v>
      </c>
    </row>
    <row r="601" spans="1:16" x14ac:dyDescent="0.3">
      <c r="A601" t="s">
        <v>308</v>
      </c>
      <c r="B601" t="s">
        <v>104</v>
      </c>
      <c r="C601" s="17">
        <v>900</v>
      </c>
      <c r="D601" s="18">
        <v>3</v>
      </c>
      <c r="E601">
        <v>59</v>
      </c>
      <c r="F601" t="s">
        <v>56</v>
      </c>
      <c r="G601" t="s">
        <v>16</v>
      </c>
      <c r="H601" t="s">
        <v>18</v>
      </c>
      <c r="I601" t="s">
        <v>19</v>
      </c>
      <c r="J601" t="s">
        <v>277</v>
      </c>
      <c r="L601" s="6">
        <v>900</v>
      </c>
      <c r="M601" s="6">
        <v>15.254237288135593</v>
      </c>
      <c r="N601" s="6">
        <v>300</v>
      </c>
      <c r="O601" t="s">
        <v>184</v>
      </c>
      <c r="P601" t="s">
        <v>160</v>
      </c>
    </row>
    <row r="602" spans="1:16" x14ac:dyDescent="0.3">
      <c r="A602" t="s">
        <v>309</v>
      </c>
      <c r="B602" t="s">
        <v>104</v>
      </c>
      <c r="C602" s="17">
        <v>750</v>
      </c>
      <c r="D602" s="18">
        <v>2</v>
      </c>
      <c r="E602">
        <v>50</v>
      </c>
      <c r="F602" t="s">
        <v>56</v>
      </c>
      <c r="G602" t="s">
        <v>16</v>
      </c>
      <c r="H602" t="s">
        <v>18</v>
      </c>
      <c r="I602" t="s">
        <v>19</v>
      </c>
      <c r="J602" t="s">
        <v>277</v>
      </c>
      <c r="L602" s="6">
        <v>750</v>
      </c>
      <c r="M602" s="6">
        <v>15</v>
      </c>
      <c r="N602" s="6">
        <v>375</v>
      </c>
      <c r="O602" t="s">
        <v>184</v>
      </c>
      <c r="P602" t="s">
        <v>160</v>
      </c>
    </row>
    <row r="603" spans="1:16" x14ac:dyDescent="0.3">
      <c r="A603" t="s">
        <v>310</v>
      </c>
      <c r="B603" t="s">
        <v>104</v>
      </c>
      <c r="C603" s="17">
        <v>700</v>
      </c>
      <c r="D603" s="18">
        <v>2</v>
      </c>
      <c r="E603">
        <v>57</v>
      </c>
      <c r="F603" t="s">
        <v>56</v>
      </c>
      <c r="G603" t="s">
        <v>16</v>
      </c>
      <c r="H603" t="s">
        <v>18</v>
      </c>
      <c r="I603" t="s">
        <v>19</v>
      </c>
      <c r="J603" t="s">
        <v>277</v>
      </c>
      <c r="L603" s="6">
        <v>700</v>
      </c>
      <c r="M603" s="6">
        <v>12.280701754385966</v>
      </c>
      <c r="N603" s="6">
        <v>350</v>
      </c>
      <c r="O603" t="s">
        <v>184</v>
      </c>
      <c r="P603" t="s">
        <v>160</v>
      </c>
    </row>
    <row r="604" spans="1:16" x14ac:dyDescent="0.3">
      <c r="A604" t="s">
        <v>312</v>
      </c>
      <c r="B604" t="s">
        <v>104</v>
      </c>
      <c r="C604" s="17">
        <v>695</v>
      </c>
      <c r="D604" s="18">
        <v>1</v>
      </c>
      <c r="E604">
        <v>41</v>
      </c>
      <c r="F604" t="s">
        <v>56</v>
      </c>
      <c r="G604" t="s">
        <v>16</v>
      </c>
      <c r="H604" t="s">
        <v>18</v>
      </c>
      <c r="I604" t="s">
        <v>19</v>
      </c>
      <c r="J604" t="s">
        <v>277</v>
      </c>
      <c r="L604" s="6">
        <v>695</v>
      </c>
      <c r="M604" s="6">
        <v>16.951219512195124</v>
      </c>
      <c r="N604" s="6">
        <v>695</v>
      </c>
      <c r="O604" t="s">
        <v>184</v>
      </c>
      <c r="P604" t="s">
        <v>160</v>
      </c>
    </row>
    <row r="605" spans="1:16" x14ac:dyDescent="0.3">
      <c r="A605" t="s">
        <v>314</v>
      </c>
      <c r="B605" t="s">
        <v>104</v>
      </c>
      <c r="C605" s="17">
        <v>1575</v>
      </c>
      <c r="D605" s="18">
        <v>3</v>
      </c>
      <c r="E605">
        <v>90</v>
      </c>
      <c r="F605" t="s">
        <v>56</v>
      </c>
      <c r="G605" t="s">
        <v>16</v>
      </c>
      <c r="H605" t="s">
        <v>18</v>
      </c>
      <c r="I605" t="s">
        <v>19</v>
      </c>
      <c r="J605" t="s">
        <v>277</v>
      </c>
      <c r="L605" s="6">
        <v>1575</v>
      </c>
      <c r="M605" s="6">
        <v>17.5</v>
      </c>
      <c r="N605" s="6">
        <v>525</v>
      </c>
      <c r="O605" t="s">
        <v>184</v>
      </c>
      <c r="P605" t="s">
        <v>160</v>
      </c>
    </row>
    <row r="606" spans="1:16" x14ac:dyDescent="0.3">
      <c r="A606" t="s">
        <v>316</v>
      </c>
      <c r="B606" t="s">
        <v>104</v>
      </c>
      <c r="C606" s="17">
        <v>900</v>
      </c>
      <c r="D606" s="18">
        <v>1</v>
      </c>
      <c r="E606">
        <v>52</v>
      </c>
      <c r="F606" t="s">
        <v>141</v>
      </c>
      <c r="G606" t="s">
        <v>16</v>
      </c>
      <c r="H606" t="s">
        <v>29</v>
      </c>
      <c r="I606" t="s">
        <v>19</v>
      </c>
      <c r="J606" t="s">
        <v>277</v>
      </c>
      <c r="L606" s="6">
        <v>900</v>
      </c>
      <c r="M606" s="6">
        <v>17.307692307692307</v>
      </c>
      <c r="N606" s="6">
        <v>900</v>
      </c>
      <c r="O606" t="s">
        <v>184</v>
      </c>
      <c r="P606" t="s">
        <v>160</v>
      </c>
    </row>
    <row r="607" spans="1:16" x14ac:dyDescent="0.3">
      <c r="A607" t="s">
        <v>318</v>
      </c>
      <c r="B607" t="s">
        <v>104</v>
      </c>
      <c r="C607" s="17">
        <v>650</v>
      </c>
      <c r="D607" s="18">
        <v>2</v>
      </c>
      <c r="E607">
        <v>47</v>
      </c>
      <c r="F607" t="s">
        <v>87</v>
      </c>
      <c r="G607" t="s">
        <v>16</v>
      </c>
      <c r="H607" t="s">
        <v>29</v>
      </c>
      <c r="I607" t="s">
        <v>19</v>
      </c>
      <c r="J607" t="s">
        <v>277</v>
      </c>
      <c r="L607" s="6">
        <v>650</v>
      </c>
      <c r="M607" s="6">
        <v>13.829787234042554</v>
      </c>
      <c r="N607" s="6">
        <v>325</v>
      </c>
      <c r="O607" t="s">
        <v>184</v>
      </c>
      <c r="P607" t="s">
        <v>228</v>
      </c>
    </row>
    <row r="608" spans="1:16" x14ac:dyDescent="0.3">
      <c r="A608" t="s">
        <v>321</v>
      </c>
      <c r="B608" t="s">
        <v>104</v>
      </c>
      <c r="C608" s="17">
        <v>1000</v>
      </c>
      <c r="D608" s="18">
        <v>3</v>
      </c>
      <c r="E608">
        <v>103</v>
      </c>
      <c r="F608" t="s">
        <v>87</v>
      </c>
      <c r="G608" t="s">
        <v>16</v>
      </c>
      <c r="H608" t="s">
        <v>29</v>
      </c>
      <c r="I608" t="s">
        <v>19</v>
      </c>
      <c r="J608" t="s">
        <v>277</v>
      </c>
      <c r="L608" s="6">
        <v>1000</v>
      </c>
      <c r="M608" s="6">
        <v>9.7087378640776691</v>
      </c>
      <c r="N608" s="6">
        <v>333.33333333333331</v>
      </c>
      <c r="O608" t="s">
        <v>184</v>
      </c>
      <c r="P608" t="s">
        <v>231</v>
      </c>
    </row>
    <row r="609" spans="1:16" x14ac:dyDescent="0.3">
      <c r="A609" t="s">
        <v>333</v>
      </c>
      <c r="B609" t="s">
        <v>104</v>
      </c>
      <c r="C609" s="17">
        <v>850</v>
      </c>
      <c r="D609" s="18">
        <v>1</v>
      </c>
      <c r="E609">
        <v>64</v>
      </c>
      <c r="F609" t="s">
        <v>52</v>
      </c>
      <c r="G609" t="s">
        <v>16</v>
      </c>
      <c r="H609" t="s">
        <v>29</v>
      </c>
      <c r="I609" t="s">
        <v>19</v>
      </c>
      <c r="J609" t="s">
        <v>277</v>
      </c>
      <c r="L609" s="6">
        <v>850</v>
      </c>
      <c r="M609" s="6">
        <v>13.28125</v>
      </c>
      <c r="N609" s="6">
        <v>850</v>
      </c>
      <c r="O609" t="s">
        <v>184</v>
      </c>
      <c r="P609" t="s">
        <v>160</v>
      </c>
    </row>
    <row r="610" spans="1:16" x14ac:dyDescent="0.3">
      <c r="A610" t="s">
        <v>335</v>
      </c>
      <c r="B610" t="s">
        <v>104</v>
      </c>
      <c r="C610" s="17">
        <v>3500</v>
      </c>
      <c r="D610" s="18">
        <v>3</v>
      </c>
      <c r="E610">
        <v>128</v>
      </c>
      <c r="F610" t="s">
        <v>52</v>
      </c>
      <c r="G610" t="s">
        <v>16</v>
      </c>
      <c r="H610" t="s">
        <v>29</v>
      </c>
      <c r="I610" t="s">
        <v>19</v>
      </c>
      <c r="J610" t="s">
        <v>277</v>
      </c>
      <c r="L610" s="6">
        <v>3500</v>
      </c>
      <c r="M610" s="6">
        <v>27.34375</v>
      </c>
      <c r="N610" s="6">
        <v>1166.6666666666667</v>
      </c>
      <c r="O610" t="s">
        <v>184</v>
      </c>
      <c r="P610" t="s">
        <v>160</v>
      </c>
    </row>
    <row r="611" spans="1:16" x14ac:dyDescent="0.3">
      <c r="A611" t="s">
        <v>336</v>
      </c>
      <c r="B611" t="s">
        <v>104</v>
      </c>
      <c r="C611" s="17">
        <v>900</v>
      </c>
      <c r="D611" s="18">
        <v>1</v>
      </c>
      <c r="E611">
        <v>55</v>
      </c>
      <c r="F611" t="s">
        <v>52</v>
      </c>
      <c r="G611" t="s">
        <v>16</v>
      </c>
      <c r="H611" t="s">
        <v>29</v>
      </c>
      <c r="I611" t="s">
        <v>19</v>
      </c>
      <c r="J611" t="s">
        <v>277</v>
      </c>
      <c r="L611" s="6">
        <v>900</v>
      </c>
      <c r="M611" s="6">
        <v>16.363636363636363</v>
      </c>
      <c r="N611" s="6">
        <v>900</v>
      </c>
      <c r="O611" t="s">
        <v>184</v>
      </c>
      <c r="P611" t="s">
        <v>160</v>
      </c>
    </row>
    <row r="612" spans="1:16" x14ac:dyDescent="0.3">
      <c r="A612" t="s">
        <v>337</v>
      </c>
      <c r="B612" t="s">
        <v>104</v>
      </c>
      <c r="C612" s="17">
        <v>6000</v>
      </c>
      <c r="D612" s="18">
        <v>3</v>
      </c>
      <c r="E612">
        <v>150</v>
      </c>
      <c r="F612" t="s">
        <v>52</v>
      </c>
      <c r="G612" t="s">
        <v>16</v>
      </c>
      <c r="H612" t="s">
        <v>29</v>
      </c>
      <c r="I612" t="s">
        <v>19</v>
      </c>
      <c r="J612" t="s">
        <v>277</v>
      </c>
      <c r="L612" s="6">
        <v>6000</v>
      </c>
      <c r="M612" s="6">
        <v>40</v>
      </c>
      <c r="N612" s="6">
        <v>2000</v>
      </c>
      <c r="O612" t="s">
        <v>184</v>
      </c>
      <c r="P612" t="s">
        <v>160</v>
      </c>
    </row>
    <row r="613" spans="1:16" x14ac:dyDescent="0.3">
      <c r="A613" t="s">
        <v>338</v>
      </c>
      <c r="B613" t="s">
        <v>104</v>
      </c>
      <c r="C613" s="17">
        <v>1000</v>
      </c>
      <c r="D613" s="18">
        <v>3</v>
      </c>
      <c r="E613">
        <v>104</v>
      </c>
      <c r="F613" t="s">
        <v>52</v>
      </c>
      <c r="G613" t="s">
        <v>16</v>
      </c>
      <c r="H613" t="s">
        <v>29</v>
      </c>
      <c r="I613" t="s">
        <v>19</v>
      </c>
      <c r="J613" t="s">
        <v>277</v>
      </c>
      <c r="L613" s="6">
        <v>1000</v>
      </c>
      <c r="M613" s="6">
        <v>9.615384615384615</v>
      </c>
      <c r="N613" s="6">
        <v>333.33333333333331</v>
      </c>
      <c r="O613" t="s">
        <v>184</v>
      </c>
      <c r="P613" t="s">
        <v>160</v>
      </c>
    </row>
    <row r="614" spans="1:16" x14ac:dyDescent="0.3">
      <c r="A614" t="s">
        <v>350</v>
      </c>
      <c r="B614" t="s">
        <v>104</v>
      </c>
      <c r="C614" s="17">
        <v>1000</v>
      </c>
      <c r="D614" s="18">
        <v>4</v>
      </c>
      <c r="E614">
        <v>125</v>
      </c>
      <c r="F614" t="s">
        <v>37</v>
      </c>
      <c r="G614" t="s">
        <v>16</v>
      </c>
      <c r="H614" t="s">
        <v>29</v>
      </c>
      <c r="I614" t="s">
        <v>19</v>
      </c>
      <c r="J614" t="s">
        <v>277</v>
      </c>
      <c r="L614" s="6">
        <v>1000</v>
      </c>
      <c r="M614" s="6">
        <v>8</v>
      </c>
      <c r="N614" s="6">
        <v>250</v>
      </c>
      <c r="O614" t="s">
        <v>184</v>
      </c>
      <c r="P614" t="s">
        <v>160</v>
      </c>
    </row>
    <row r="615" spans="1:16" x14ac:dyDescent="0.3">
      <c r="A615" t="s">
        <v>351</v>
      </c>
      <c r="B615" t="s">
        <v>104</v>
      </c>
      <c r="C615" s="17">
        <v>1200</v>
      </c>
      <c r="D615" s="18">
        <v>4</v>
      </c>
      <c r="E615">
        <v>120</v>
      </c>
      <c r="F615" t="s">
        <v>37</v>
      </c>
      <c r="G615" t="s">
        <v>16</v>
      </c>
      <c r="H615" t="s">
        <v>29</v>
      </c>
      <c r="I615" t="s">
        <v>19</v>
      </c>
      <c r="J615" t="s">
        <v>277</v>
      </c>
      <c r="L615" s="6">
        <v>1200</v>
      </c>
      <c r="M615" s="6">
        <v>10</v>
      </c>
      <c r="N615" s="6">
        <v>300</v>
      </c>
      <c r="O615" t="s">
        <v>184</v>
      </c>
      <c r="P615" t="s">
        <v>160</v>
      </c>
    </row>
    <row r="616" spans="1:16" x14ac:dyDescent="0.3">
      <c r="A616" t="s">
        <v>353</v>
      </c>
      <c r="B616" t="s">
        <v>104</v>
      </c>
      <c r="C616" s="17">
        <v>1800</v>
      </c>
      <c r="D616" s="18">
        <v>4</v>
      </c>
      <c r="E616">
        <v>70</v>
      </c>
      <c r="F616" t="s">
        <v>37</v>
      </c>
      <c r="G616" t="s">
        <v>16</v>
      </c>
      <c r="H616" t="s">
        <v>18</v>
      </c>
      <c r="I616" t="s">
        <v>19</v>
      </c>
      <c r="J616" t="s">
        <v>277</v>
      </c>
      <c r="L616" s="6">
        <v>1800</v>
      </c>
      <c r="M616" s="6">
        <v>25.714285714285715</v>
      </c>
      <c r="N616" s="6">
        <v>450</v>
      </c>
      <c r="O616" t="s">
        <v>184</v>
      </c>
      <c r="P616" t="s">
        <v>160</v>
      </c>
    </row>
    <row r="617" spans="1:16" x14ac:dyDescent="0.3">
      <c r="A617" t="s">
        <v>354</v>
      </c>
      <c r="B617" t="s">
        <v>104</v>
      </c>
      <c r="C617" s="17">
        <v>780</v>
      </c>
      <c r="D617" s="18">
        <v>3</v>
      </c>
      <c r="E617">
        <v>60</v>
      </c>
      <c r="F617" t="s">
        <v>37</v>
      </c>
      <c r="G617" t="s">
        <v>16</v>
      </c>
      <c r="H617" t="s">
        <v>18</v>
      </c>
      <c r="I617" t="s">
        <v>19</v>
      </c>
      <c r="J617" t="s">
        <v>277</v>
      </c>
      <c r="L617" s="6">
        <v>780</v>
      </c>
      <c r="M617" s="6">
        <v>13</v>
      </c>
      <c r="N617" s="6">
        <v>260</v>
      </c>
      <c r="O617" t="s">
        <v>184</v>
      </c>
      <c r="P617" t="s">
        <v>160</v>
      </c>
    </row>
    <row r="618" spans="1:16" x14ac:dyDescent="0.3">
      <c r="A618" t="s">
        <v>355</v>
      </c>
      <c r="B618" t="s">
        <v>104</v>
      </c>
      <c r="C618" s="17">
        <v>1300</v>
      </c>
      <c r="D618" s="18">
        <v>4</v>
      </c>
      <c r="E618">
        <v>120</v>
      </c>
      <c r="F618" t="s">
        <v>37</v>
      </c>
      <c r="G618" t="s">
        <v>16</v>
      </c>
      <c r="H618" t="s">
        <v>29</v>
      </c>
      <c r="I618" t="s">
        <v>19</v>
      </c>
      <c r="J618" t="s">
        <v>277</v>
      </c>
      <c r="L618" s="6">
        <v>1300</v>
      </c>
      <c r="M618" s="6">
        <v>10.833333333333334</v>
      </c>
      <c r="N618" s="6">
        <v>325</v>
      </c>
      <c r="O618" t="s">
        <v>184</v>
      </c>
      <c r="P618" t="s">
        <v>160</v>
      </c>
    </row>
    <row r="619" spans="1:16" x14ac:dyDescent="0.3">
      <c r="A619" t="s">
        <v>357</v>
      </c>
      <c r="B619" t="s">
        <v>104</v>
      </c>
      <c r="C619" s="17">
        <v>1300</v>
      </c>
      <c r="D619" s="18">
        <v>2</v>
      </c>
      <c r="E619">
        <v>70</v>
      </c>
      <c r="F619" t="s">
        <v>37</v>
      </c>
      <c r="G619" t="s">
        <v>16</v>
      </c>
      <c r="H619" t="s">
        <v>29</v>
      </c>
      <c r="I619" t="s">
        <v>19</v>
      </c>
      <c r="J619" t="s">
        <v>277</v>
      </c>
      <c r="L619" s="6">
        <v>1300</v>
      </c>
      <c r="M619" s="6">
        <v>18.571428571428573</v>
      </c>
      <c r="N619" s="6">
        <v>650</v>
      </c>
      <c r="O619" t="s">
        <v>184</v>
      </c>
      <c r="P619" t="s">
        <v>160</v>
      </c>
    </row>
    <row r="620" spans="1:16" x14ac:dyDescent="0.3">
      <c r="A620" t="s">
        <v>359</v>
      </c>
      <c r="B620" t="s">
        <v>104</v>
      </c>
      <c r="C620" s="17">
        <v>780</v>
      </c>
      <c r="D620" s="18">
        <v>3</v>
      </c>
      <c r="E620">
        <v>60</v>
      </c>
      <c r="F620" t="s">
        <v>37</v>
      </c>
      <c r="G620" t="s">
        <v>16</v>
      </c>
      <c r="H620" t="s">
        <v>18</v>
      </c>
      <c r="I620" t="s">
        <v>19</v>
      </c>
      <c r="J620" t="s">
        <v>277</v>
      </c>
      <c r="L620" s="6">
        <v>780</v>
      </c>
      <c r="M620" s="6">
        <v>13</v>
      </c>
      <c r="N620" s="6">
        <v>260</v>
      </c>
      <c r="O620" t="s">
        <v>184</v>
      </c>
      <c r="P620" t="s">
        <v>160</v>
      </c>
    </row>
    <row r="621" spans="1:16" x14ac:dyDescent="0.3">
      <c r="A621" t="s">
        <v>361</v>
      </c>
      <c r="B621" t="s">
        <v>104</v>
      </c>
      <c r="C621" s="17">
        <v>700</v>
      </c>
      <c r="D621" s="18">
        <v>2</v>
      </c>
      <c r="E621">
        <v>75</v>
      </c>
      <c r="F621" t="s">
        <v>41</v>
      </c>
      <c r="G621" t="s">
        <v>16</v>
      </c>
      <c r="H621" t="s">
        <v>29</v>
      </c>
      <c r="I621" t="s">
        <v>19</v>
      </c>
      <c r="J621" t="s">
        <v>277</v>
      </c>
      <c r="L621" s="6">
        <v>700</v>
      </c>
      <c r="M621" s="6">
        <v>9.3333333333333339</v>
      </c>
      <c r="N621" s="6">
        <v>350</v>
      </c>
      <c r="O621" t="s">
        <v>184</v>
      </c>
      <c r="P621" t="s">
        <v>228</v>
      </c>
    </row>
    <row r="622" spans="1:16" x14ac:dyDescent="0.3">
      <c r="A622" t="s">
        <v>370</v>
      </c>
      <c r="B622" t="s">
        <v>104</v>
      </c>
      <c r="C622" s="17">
        <v>675</v>
      </c>
      <c r="D622" s="18">
        <v>2</v>
      </c>
      <c r="E622">
        <v>60</v>
      </c>
      <c r="F622" t="s">
        <v>41</v>
      </c>
      <c r="G622" t="s">
        <v>16</v>
      </c>
      <c r="H622" t="s">
        <v>18</v>
      </c>
      <c r="I622" t="s">
        <v>19</v>
      </c>
      <c r="J622" t="s">
        <v>277</v>
      </c>
      <c r="L622" s="6">
        <v>675</v>
      </c>
      <c r="M622" s="6">
        <v>11.25</v>
      </c>
      <c r="N622" s="6">
        <v>337.5</v>
      </c>
      <c r="O622" t="s">
        <v>184</v>
      </c>
      <c r="P622" t="s">
        <v>160</v>
      </c>
    </row>
    <row r="623" spans="1:16" x14ac:dyDescent="0.3">
      <c r="A623" t="s">
        <v>371</v>
      </c>
      <c r="B623" t="s">
        <v>104</v>
      </c>
      <c r="C623" s="17">
        <v>850</v>
      </c>
      <c r="D623" s="18">
        <v>2</v>
      </c>
      <c r="E623">
        <v>79</v>
      </c>
      <c r="F623" t="s">
        <v>41</v>
      </c>
      <c r="G623" t="s">
        <v>16</v>
      </c>
      <c r="H623" t="s">
        <v>29</v>
      </c>
      <c r="I623" t="s">
        <v>19</v>
      </c>
      <c r="J623" t="s">
        <v>277</v>
      </c>
      <c r="L623" s="6">
        <v>850</v>
      </c>
      <c r="M623" s="6">
        <v>10.759493670886076</v>
      </c>
      <c r="N623" s="6">
        <v>425</v>
      </c>
      <c r="O623" t="s">
        <v>184</v>
      </c>
      <c r="P623" t="s">
        <v>160</v>
      </c>
    </row>
    <row r="624" spans="1:16" x14ac:dyDescent="0.3">
      <c r="A624" t="s">
        <v>372</v>
      </c>
      <c r="B624" t="s">
        <v>104</v>
      </c>
      <c r="C624" s="17">
        <v>1300</v>
      </c>
      <c r="D624" s="18">
        <v>3</v>
      </c>
      <c r="E624">
        <v>90</v>
      </c>
      <c r="F624" t="s">
        <v>41</v>
      </c>
      <c r="G624" t="s">
        <v>16</v>
      </c>
      <c r="H624" t="s">
        <v>18</v>
      </c>
      <c r="I624" t="s">
        <v>19</v>
      </c>
      <c r="J624" t="s">
        <v>277</v>
      </c>
      <c r="L624" s="6">
        <v>1300</v>
      </c>
      <c r="M624" s="6">
        <v>14.444444444444445</v>
      </c>
      <c r="N624" s="6">
        <v>433.33333333333331</v>
      </c>
      <c r="O624" t="s">
        <v>184</v>
      </c>
      <c r="P624" t="s">
        <v>160</v>
      </c>
    </row>
    <row r="625" spans="1:16" x14ac:dyDescent="0.3">
      <c r="A625" t="s">
        <v>373</v>
      </c>
      <c r="B625" t="s">
        <v>104</v>
      </c>
      <c r="C625" s="17">
        <v>600</v>
      </c>
      <c r="D625" s="18">
        <v>1</v>
      </c>
      <c r="E625">
        <v>60</v>
      </c>
      <c r="F625" t="s">
        <v>41</v>
      </c>
      <c r="G625" t="s">
        <v>16</v>
      </c>
      <c r="H625" t="s">
        <v>18</v>
      </c>
      <c r="I625" t="s">
        <v>19</v>
      </c>
      <c r="J625" t="s">
        <v>277</v>
      </c>
      <c r="L625" s="6">
        <v>600</v>
      </c>
      <c r="M625" s="6">
        <v>10</v>
      </c>
      <c r="N625" s="6">
        <v>600</v>
      </c>
      <c r="O625" t="s">
        <v>184</v>
      </c>
      <c r="P625" t="s">
        <v>160</v>
      </c>
    </row>
    <row r="626" spans="1:16" x14ac:dyDescent="0.3">
      <c r="A626" t="s">
        <v>374</v>
      </c>
      <c r="B626" t="s">
        <v>104</v>
      </c>
      <c r="C626" s="17">
        <v>780</v>
      </c>
      <c r="D626" s="18">
        <v>2</v>
      </c>
      <c r="E626">
        <v>60</v>
      </c>
      <c r="F626" t="s">
        <v>41</v>
      </c>
      <c r="G626" t="s">
        <v>16</v>
      </c>
      <c r="H626" t="s">
        <v>29</v>
      </c>
      <c r="I626" t="s">
        <v>19</v>
      </c>
      <c r="J626" t="s">
        <v>277</v>
      </c>
      <c r="L626" s="6">
        <v>780</v>
      </c>
      <c r="M626" s="6">
        <v>13</v>
      </c>
      <c r="N626" s="6">
        <v>390</v>
      </c>
      <c r="O626" t="s">
        <v>184</v>
      </c>
      <c r="P626" t="s">
        <v>160</v>
      </c>
    </row>
    <row r="627" spans="1:16" x14ac:dyDescent="0.3">
      <c r="A627" t="s">
        <v>375</v>
      </c>
      <c r="B627" t="s">
        <v>104</v>
      </c>
      <c r="C627" s="17">
        <v>1300</v>
      </c>
      <c r="D627" s="18">
        <v>2</v>
      </c>
      <c r="E627">
        <v>80</v>
      </c>
      <c r="F627" t="s">
        <v>41</v>
      </c>
      <c r="G627" t="s">
        <v>16</v>
      </c>
      <c r="H627" t="s">
        <v>29</v>
      </c>
      <c r="I627" t="s">
        <v>19</v>
      </c>
      <c r="J627" t="s">
        <v>277</v>
      </c>
      <c r="L627" s="6">
        <v>1300</v>
      </c>
      <c r="M627" s="6">
        <v>16.25</v>
      </c>
      <c r="N627" s="6">
        <v>650</v>
      </c>
      <c r="O627" t="s">
        <v>184</v>
      </c>
      <c r="P627" t="s">
        <v>160</v>
      </c>
    </row>
    <row r="628" spans="1:16" x14ac:dyDescent="0.3">
      <c r="A628" t="s">
        <v>378</v>
      </c>
      <c r="B628" t="s">
        <v>104</v>
      </c>
      <c r="C628" s="17">
        <v>1990</v>
      </c>
      <c r="D628" s="18">
        <v>3</v>
      </c>
      <c r="E628">
        <v>80</v>
      </c>
      <c r="F628" t="s">
        <v>41</v>
      </c>
      <c r="G628" t="s">
        <v>16</v>
      </c>
      <c r="H628" t="s">
        <v>18</v>
      </c>
      <c r="I628" t="s">
        <v>19</v>
      </c>
      <c r="J628" t="s">
        <v>277</v>
      </c>
      <c r="L628" s="6">
        <v>1990</v>
      </c>
      <c r="M628" s="6">
        <v>24.875</v>
      </c>
      <c r="N628" s="6">
        <v>663.33333333333337</v>
      </c>
      <c r="O628" t="s">
        <v>184</v>
      </c>
      <c r="P628" t="s">
        <v>160</v>
      </c>
    </row>
    <row r="629" spans="1:16" x14ac:dyDescent="0.3">
      <c r="A629" t="s">
        <v>379</v>
      </c>
      <c r="B629" t="s">
        <v>104</v>
      </c>
      <c r="C629" s="17">
        <v>900</v>
      </c>
      <c r="D629" s="18">
        <v>2</v>
      </c>
      <c r="E629">
        <v>71</v>
      </c>
      <c r="F629" t="s">
        <v>41</v>
      </c>
      <c r="G629" t="s">
        <v>16</v>
      </c>
      <c r="H629" t="s">
        <v>29</v>
      </c>
      <c r="I629" t="s">
        <v>19</v>
      </c>
      <c r="J629" t="s">
        <v>277</v>
      </c>
      <c r="L629" s="6">
        <v>900</v>
      </c>
      <c r="M629" s="6">
        <v>12.67605633802817</v>
      </c>
      <c r="N629" s="6">
        <v>450</v>
      </c>
      <c r="O629" t="s">
        <v>184</v>
      </c>
      <c r="P629" t="s">
        <v>160</v>
      </c>
    </row>
    <row r="630" spans="1:16" x14ac:dyDescent="0.3">
      <c r="A630" t="s">
        <v>382</v>
      </c>
      <c r="B630" t="s">
        <v>104</v>
      </c>
      <c r="C630" s="17">
        <v>850</v>
      </c>
      <c r="D630" s="18">
        <v>3</v>
      </c>
      <c r="E630">
        <v>112</v>
      </c>
      <c r="F630" t="s">
        <v>17</v>
      </c>
      <c r="G630" t="s">
        <v>16</v>
      </c>
      <c r="H630" t="s">
        <v>18</v>
      </c>
      <c r="I630" t="s">
        <v>19</v>
      </c>
      <c r="J630" t="s">
        <v>277</v>
      </c>
      <c r="L630" s="6">
        <v>850</v>
      </c>
      <c r="M630" s="6">
        <v>7.5892857142857144</v>
      </c>
      <c r="N630" s="6">
        <v>283.33333333333331</v>
      </c>
      <c r="O630" t="s">
        <v>184</v>
      </c>
      <c r="P630" t="s">
        <v>228</v>
      </c>
    </row>
    <row r="631" spans="1:16" x14ac:dyDescent="0.3">
      <c r="A631" t="s">
        <v>384</v>
      </c>
      <c r="B631" t="s">
        <v>104</v>
      </c>
      <c r="C631" s="17">
        <v>700</v>
      </c>
      <c r="D631" s="18">
        <v>2</v>
      </c>
      <c r="E631">
        <v>69</v>
      </c>
      <c r="F631" t="s">
        <v>17</v>
      </c>
      <c r="G631" t="s">
        <v>16</v>
      </c>
      <c r="H631" t="s">
        <v>29</v>
      </c>
      <c r="I631" t="s">
        <v>19</v>
      </c>
      <c r="J631" t="s">
        <v>277</v>
      </c>
      <c r="L631" s="6">
        <v>700</v>
      </c>
      <c r="M631" s="6">
        <v>10.144927536231885</v>
      </c>
      <c r="N631" s="6">
        <v>350</v>
      </c>
      <c r="O631" t="s">
        <v>184</v>
      </c>
      <c r="P631" t="s">
        <v>228</v>
      </c>
    </row>
    <row r="632" spans="1:16" x14ac:dyDescent="0.3">
      <c r="A632" t="s">
        <v>385</v>
      </c>
      <c r="B632" t="s">
        <v>104</v>
      </c>
      <c r="C632" s="17">
        <v>780</v>
      </c>
      <c r="D632" s="18">
        <v>2</v>
      </c>
      <c r="E632">
        <v>60</v>
      </c>
      <c r="F632" t="s">
        <v>17</v>
      </c>
      <c r="G632" t="s">
        <v>16</v>
      </c>
      <c r="H632" t="s">
        <v>29</v>
      </c>
      <c r="I632" t="s">
        <v>19</v>
      </c>
      <c r="J632" t="s">
        <v>277</v>
      </c>
      <c r="L632" s="6">
        <v>780</v>
      </c>
      <c r="M632" s="6">
        <v>13</v>
      </c>
      <c r="N632" s="6">
        <v>390</v>
      </c>
      <c r="O632" t="s">
        <v>184</v>
      </c>
      <c r="P632" t="s">
        <v>228</v>
      </c>
    </row>
    <row r="633" spans="1:16" x14ac:dyDescent="0.3">
      <c r="A633" t="s">
        <v>386</v>
      </c>
      <c r="B633" t="s">
        <v>104</v>
      </c>
      <c r="C633" s="17">
        <v>575</v>
      </c>
      <c r="D633" s="18">
        <v>2</v>
      </c>
      <c r="E633">
        <v>56</v>
      </c>
      <c r="F633" t="s">
        <v>17</v>
      </c>
      <c r="G633" t="s">
        <v>16</v>
      </c>
      <c r="H633" t="s">
        <v>18</v>
      </c>
      <c r="I633" t="s">
        <v>19</v>
      </c>
      <c r="J633" t="s">
        <v>277</v>
      </c>
      <c r="L633" s="6">
        <v>575</v>
      </c>
      <c r="M633" s="6">
        <v>10.267857142857142</v>
      </c>
      <c r="N633" s="6">
        <v>287.5</v>
      </c>
      <c r="O633" t="s">
        <v>184</v>
      </c>
      <c r="P633" t="s">
        <v>228</v>
      </c>
    </row>
    <row r="634" spans="1:16" x14ac:dyDescent="0.3">
      <c r="A634" t="s">
        <v>387</v>
      </c>
      <c r="B634" t="s">
        <v>104</v>
      </c>
      <c r="C634" s="17">
        <v>650</v>
      </c>
      <c r="D634" s="18">
        <v>3</v>
      </c>
      <c r="E634">
        <v>90</v>
      </c>
      <c r="F634" t="s">
        <v>17</v>
      </c>
      <c r="G634" t="s">
        <v>16</v>
      </c>
      <c r="H634" t="s">
        <v>18</v>
      </c>
      <c r="I634" t="s">
        <v>19</v>
      </c>
      <c r="J634" t="s">
        <v>277</v>
      </c>
      <c r="L634" s="6">
        <v>650</v>
      </c>
      <c r="M634" s="6">
        <v>7.2222222222222223</v>
      </c>
      <c r="N634" s="6">
        <v>216.66666666666666</v>
      </c>
      <c r="O634" t="s">
        <v>184</v>
      </c>
      <c r="P634" t="s">
        <v>228</v>
      </c>
    </row>
    <row r="635" spans="1:16" x14ac:dyDescent="0.3">
      <c r="A635" t="s">
        <v>396</v>
      </c>
      <c r="B635" t="s">
        <v>104</v>
      </c>
      <c r="C635" s="17">
        <v>900</v>
      </c>
      <c r="D635" s="18">
        <v>3</v>
      </c>
      <c r="E635">
        <v>100</v>
      </c>
      <c r="F635" t="s">
        <v>17</v>
      </c>
      <c r="G635" t="s">
        <v>16</v>
      </c>
      <c r="H635" t="s">
        <v>18</v>
      </c>
      <c r="I635" t="s">
        <v>19</v>
      </c>
      <c r="J635" t="s">
        <v>277</v>
      </c>
      <c r="L635" s="6">
        <v>900</v>
      </c>
      <c r="M635" s="6">
        <v>9</v>
      </c>
      <c r="N635" s="6">
        <v>300</v>
      </c>
      <c r="O635" t="s">
        <v>184</v>
      </c>
      <c r="P635" t="s">
        <v>228</v>
      </c>
    </row>
    <row r="636" spans="1:16" x14ac:dyDescent="0.3">
      <c r="A636" t="s">
        <v>397</v>
      </c>
      <c r="B636" t="s">
        <v>104</v>
      </c>
      <c r="C636" s="17">
        <v>625</v>
      </c>
      <c r="D636" s="18">
        <v>1</v>
      </c>
      <c r="E636">
        <v>50</v>
      </c>
      <c r="F636" t="s">
        <v>17</v>
      </c>
      <c r="G636" t="s">
        <v>16</v>
      </c>
      <c r="H636" t="s">
        <v>29</v>
      </c>
      <c r="I636" t="s">
        <v>19</v>
      </c>
      <c r="J636" t="s">
        <v>277</v>
      </c>
      <c r="L636" s="6">
        <v>625</v>
      </c>
      <c r="M636" s="6">
        <v>12.5</v>
      </c>
      <c r="N636" s="6">
        <v>625</v>
      </c>
      <c r="O636" t="s">
        <v>184</v>
      </c>
      <c r="P636" t="s">
        <v>228</v>
      </c>
    </row>
    <row r="637" spans="1:16" x14ac:dyDescent="0.3">
      <c r="A637" t="s">
        <v>402</v>
      </c>
      <c r="B637" t="s">
        <v>104</v>
      </c>
      <c r="C637" s="17">
        <v>690</v>
      </c>
      <c r="D637" s="18">
        <v>3</v>
      </c>
      <c r="E637">
        <v>80</v>
      </c>
      <c r="F637" t="s">
        <v>17</v>
      </c>
      <c r="G637" t="s">
        <v>16</v>
      </c>
      <c r="H637" t="s">
        <v>18</v>
      </c>
      <c r="I637" t="s">
        <v>19</v>
      </c>
      <c r="J637" t="s">
        <v>277</v>
      </c>
      <c r="L637" s="6">
        <v>690</v>
      </c>
      <c r="M637" s="6">
        <v>8.625</v>
      </c>
      <c r="N637" s="6">
        <v>230</v>
      </c>
      <c r="O637" t="s">
        <v>184</v>
      </c>
      <c r="P637" t="s">
        <v>228</v>
      </c>
    </row>
    <row r="638" spans="1:16" x14ac:dyDescent="0.3">
      <c r="A638" t="s">
        <v>410</v>
      </c>
      <c r="B638" t="s">
        <v>104</v>
      </c>
      <c r="C638" s="17">
        <v>700</v>
      </c>
      <c r="D638" s="18">
        <v>2</v>
      </c>
      <c r="E638">
        <v>60</v>
      </c>
      <c r="F638" t="s">
        <v>17</v>
      </c>
      <c r="G638" t="s">
        <v>16</v>
      </c>
      <c r="H638" t="s">
        <v>29</v>
      </c>
      <c r="I638" t="s">
        <v>19</v>
      </c>
      <c r="J638" t="s">
        <v>277</v>
      </c>
      <c r="L638" s="6">
        <v>700</v>
      </c>
      <c r="M638" s="6">
        <v>11.666666666666666</v>
      </c>
      <c r="N638" s="6">
        <v>350</v>
      </c>
      <c r="O638" t="s">
        <v>184</v>
      </c>
      <c r="P638" t="s">
        <v>231</v>
      </c>
    </row>
    <row r="639" spans="1:16" x14ac:dyDescent="0.3">
      <c r="A639" t="s">
        <v>411</v>
      </c>
      <c r="B639" t="s">
        <v>104</v>
      </c>
      <c r="C639" s="17">
        <v>880</v>
      </c>
      <c r="D639" s="18">
        <v>2</v>
      </c>
      <c r="E639">
        <v>54</v>
      </c>
      <c r="F639" t="s">
        <v>17</v>
      </c>
      <c r="G639" t="s">
        <v>16</v>
      </c>
      <c r="H639" t="s">
        <v>18</v>
      </c>
      <c r="I639" t="s">
        <v>19</v>
      </c>
      <c r="J639" t="s">
        <v>277</v>
      </c>
      <c r="L639" s="6">
        <v>880</v>
      </c>
      <c r="M639" s="6">
        <v>16.296296296296298</v>
      </c>
      <c r="N639" s="6">
        <v>440</v>
      </c>
      <c r="O639" t="s">
        <v>184</v>
      </c>
      <c r="P639" t="s">
        <v>160</v>
      </c>
    </row>
    <row r="640" spans="1:16" x14ac:dyDescent="0.3">
      <c r="A640" t="s">
        <v>412</v>
      </c>
      <c r="B640" t="s">
        <v>104</v>
      </c>
      <c r="C640" s="17">
        <v>750</v>
      </c>
      <c r="D640" s="18">
        <v>2</v>
      </c>
      <c r="E640">
        <v>65</v>
      </c>
      <c r="F640" t="s">
        <v>17</v>
      </c>
      <c r="G640" t="s">
        <v>16</v>
      </c>
      <c r="H640" t="s">
        <v>18</v>
      </c>
      <c r="I640" t="s">
        <v>19</v>
      </c>
      <c r="J640" t="s">
        <v>277</v>
      </c>
      <c r="L640" s="6">
        <v>750</v>
      </c>
      <c r="M640" s="6">
        <v>11.538461538461538</v>
      </c>
      <c r="N640" s="6">
        <v>375</v>
      </c>
      <c r="O640" t="s">
        <v>184</v>
      </c>
      <c r="P640" t="s">
        <v>160</v>
      </c>
    </row>
    <row r="641" spans="1:16" x14ac:dyDescent="0.3">
      <c r="A641" t="s">
        <v>413</v>
      </c>
      <c r="B641" t="s">
        <v>104</v>
      </c>
      <c r="C641" s="17">
        <v>800</v>
      </c>
      <c r="D641" s="18">
        <v>2</v>
      </c>
      <c r="E641">
        <v>74</v>
      </c>
      <c r="F641" t="s">
        <v>17</v>
      </c>
      <c r="G641" t="s">
        <v>16</v>
      </c>
      <c r="H641" t="s">
        <v>29</v>
      </c>
      <c r="I641" t="s">
        <v>19</v>
      </c>
      <c r="J641" t="s">
        <v>277</v>
      </c>
      <c r="L641" s="6">
        <v>800</v>
      </c>
      <c r="M641" s="6">
        <v>10.810810810810811</v>
      </c>
      <c r="N641" s="6">
        <v>400</v>
      </c>
      <c r="O641" t="s">
        <v>184</v>
      </c>
      <c r="P641" t="s">
        <v>160</v>
      </c>
    </row>
    <row r="642" spans="1:16" x14ac:dyDescent="0.3">
      <c r="A642" t="s">
        <v>414</v>
      </c>
      <c r="B642" t="s">
        <v>104</v>
      </c>
      <c r="C642" s="17">
        <v>880</v>
      </c>
      <c r="D642" s="18">
        <v>2</v>
      </c>
      <c r="E642">
        <v>55</v>
      </c>
      <c r="F642" t="s">
        <v>17</v>
      </c>
      <c r="G642" t="s">
        <v>16</v>
      </c>
      <c r="H642" t="s">
        <v>18</v>
      </c>
      <c r="I642" t="s">
        <v>19</v>
      </c>
      <c r="J642" t="s">
        <v>277</v>
      </c>
      <c r="L642" s="6">
        <v>880</v>
      </c>
      <c r="M642" s="6">
        <v>16</v>
      </c>
      <c r="N642" s="6">
        <v>440</v>
      </c>
      <c r="O642" t="s">
        <v>184</v>
      </c>
      <c r="P642" t="s">
        <v>160</v>
      </c>
    </row>
    <row r="643" spans="1:16" x14ac:dyDescent="0.3">
      <c r="A643" t="s">
        <v>415</v>
      </c>
      <c r="B643" t="s">
        <v>104</v>
      </c>
      <c r="C643" s="17">
        <v>780</v>
      </c>
      <c r="D643" s="18">
        <v>2</v>
      </c>
      <c r="E643">
        <v>70</v>
      </c>
      <c r="F643" t="s">
        <v>17</v>
      </c>
      <c r="G643" t="s">
        <v>16</v>
      </c>
      <c r="H643" t="s">
        <v>18</v>
      </c>
      <c r="I643" t="s">
        <v>19</v>
      </c>
      <c r="J643" t="s">
        <v>277</v>
      </c>
      <c r="L643" s="6">
        <v>780</v>
      </c>
      <c r="M643" s="6">
        <v>11.142857142857142</v>
      </c>
      <c r="N643" s="6">
        <v>390</v>
      </c>
      <c r="O643" t="s">
        <v>184</v>
      </c>
      <c r="P643" t="s">
        <v>160</v>
      </c>
    </row>
    <row r="644" spans="1:16" x14ac:dyDescent="0.3">
      <c r="A644" t="s">
        <v>416</v>
      </c>
      <c r="B644" t="s">
        <v>104</v>
      </c>
      <c r="C644" s="17">
        <v>1200</v>
      </c>
      <c r="D644" s="18">
        <v>2</v>
      </c>
      <c r="E644">
        <v>82</v>
      </c>
      <c r="F644" t="s">
        <v>17</v>
      </c>
      <c r="G644" t="s">
        <v>16</v>
      </c>
      <c r="H644" t="s">
        <v>18</v>
      </c>
      <c r="I644" t="s">
        <v>19</v>
      </c>
      <c r="J644" t="s">
        <v>277</v>
      </c>
      <c r="L644" s="6">
        <v>1200</v>
      </c>
      <c r="M644" s="6">
        <v>14.634146341463415</v>
      </c>
      <c r="N644" s="6">
        <v>600</v>
      </c>
      <c r="O644" t="s">
        <v>184</v>
      </c>
      <c r="P644" t="s">
        <v>160</v>
      </c>
    </row>
    <row r="645" spans="1:16" x14ac:dyDescent="0.3">
      <c r="A645" t="s">
        <v>418</v>
      </c>
      <c r="B645" t="s">
        <v>104</v>
      </c>
      <c r="C645" s="17">
        <v>1300</v>
      </c>
      <c r="D645" s="18">
        <v>3</v>
      </c>
      <c r="E645">
        <v>120</v>
      </c>
      <c r="F645" t="s">
        <v>17</v>
      </c>
      <c r="G645" t="s">
        <v>16</v>
      </c>
      <c r="H645" t="s">
        <v>29</v>
      </c>
      <c r="I645" t="s">
        <v>19</v>
      </c>
      <c r="J645" t="s">
        <v>277</v>
      </c>
      <c r="L645" s="6">
        <v>1300</v>
      </c>
      <c r="M645" s="6">
        <v>10.833333333333334</v>
      </c>
      <c r="N645" s="6">
        <v>433.33333333333331</v>
      </c>
      <c r="O645" t="s">
        <v>184</v>
      </c>
      <c r="P645" t="s">
        <v>160</v>
      </c>
    </row>
    <row r="646" spans="1:16" x14ac:dyDescent="0.3">
      <c r="A646" t="s">
        <v>419</v>
      </c>
      <c r="B646" t="s">
        <v>104</v>
      </c>
      <c r="C646" s="17">
        <v>850</v>
      </c>
      <c r="D646" s="18">
        <v>2</v>
      </c>
      <c r="E646">
        <v>46</v>
      </c>
      <c r="F646" t="s">
        <v>17</v>
      </c>
      <c r="G646" t="s">
        <v>16</v>
      </c>
      <c r="H646" t="s">
        <v>18</v>
      </c>
      <c r="I646" t="s">
        <v>19</v>
      </c>
      <c r="J646" t="s">
        <v>277</v>
      </c>
      <c r="L646" s="6">
        <v>850</v>
      </c>
      <c r="M646" s="6">
        <v>18.478260869565219</v>
      </c>
      <c r="N646" s="6">
        <v>425</v>
      </c>
      <c r="O646" t="s">
        <v>184</v>
      </c>
      <c r="P646" t="s">
        <v>160</v>
      </c>
    </row>
    <row r="647" spans="1:16" x14ac:dyDescent="0.3">
      <c r="A647" t="s">
        <v>420</v>
      </c>
      <c r="B647" t="s">
        <v>104</v>
      </c>
      <c r="C647" s="17">
        <v>1000</v>
      </c>
      <c r="D647" s="18">
        <v>1</v>
      </c>
      <c r="E647">
        <v>65</v>
      </c>
      <c r="F647" t="s">
        <v>17</v>
      </c>
      <c r="G647" t="s">
        <v>16</v>
      </c>
      <c r="H647" t="s">
        <v>29</v>
      </c>
      <c r="I647" t="s">
        <v>19</v>
      </c>
      <c r="J647" t="s">
        <v>277</v>
      </c>
      <c r="L647" s="6">
        <v>1000</v>
      </c>
      <c r="M647" s="6">
        <v>15.384615384615385</v>
      </c>
      <c r="N647" s="6">
        <v>1000</v>
      </c>
      <c r="O647" t="s">
        <v>184</v>
      </c>
      <c r="P647" t="s">
        <v>160</v>
      </c>
    </row>
    <row r="648" spans="1:16" x14ac:dyDescent="0.3">
      <c r="A648" t="s">
        <v>421</v>
      </c>
      <c r="B648" t="s">
        <v>104</v>
      </c>
      <c r="C648" s="17">
        <v>750</v>
      </c>
      <c r="D648" s="18">
        <v>3</v>
      </c>
      <c r="E648">
        <v>79</v>
      </c>
      <c r="F648" t="s">
        <v>17</v>
      </c>
      <c r="G648" t="s">
        <v>16</v>
      </c>
      <c r="H648" t="s">
        <v>18</v>
      </c>
      <c r="I648" t="s">
        <v>19</v>
      </c>
      <c r="J648" t="s">
        <v>277</v>
      </c>
      <c r="L648" s="6">
        <v>750</v>
      </c>
      <c r="M648" s="6">
        <v>9.4936708860759502</v>
      </c>
      <c r="N648" s="6">
        <v>250</v>
      </c>
      <c r="O648" t="s">
        <v>184</v>
      </c>
      <c r="P648" t="s">
        <v>160</v>
      </c>
    </row>
    <row r="649" spans="1:16" x14ac:dyDescent="0.3">
      <c r="A649" t="s">
        <v>422</v>
      </c>
      <c r="B649" t="s">
        <v>104</v>
      </c>
      <c r="C649" s="17">
        <v>1390</v>
      </c>
      <c r="D649" s="18">
        <v>2</v>
      </c>
      <c r="E649">
        <v>125</v>
      </c>
      <c r="F649" t="s">
        <v>17</v>
      </c>
      <c r="G649" t="s">
        <v>16</v>
      </c>
      <c r="H649" t="s">
        <v>29</v>
      </c>
      <c r="I649" t="s">
        <v>19</v>
      </c>
      <c r="J649" t="s">
        <v>277</v>
      </c>
      <c r="L649" s="6">
        <v>1390</v>
      </c>
      <c r="M649" s="6">
        <v>11.12</v>
      </c>
      <c r="N649" s="6">
        <v>695</v>
      </c>
      <c r="O649" t="s">
        <v>184</v>
      </c>
      <c r="P649" t="s">
        <v>160</v>
      </c>
    </row>
    <row r="650" spans="1:16" x14ac:dyDescent="0.3">
      <c r="A650" t="s">
        <v>423</v>
      </c>
      <c r="B650" t="s">
        <v>104</v>
      </c>
      <c r="C650" s="17">
        <v>1450</v>
      </c>
      <c r="D650" s="18">
        <v>2</v>
      </c>
      <c r="E650">
        <v>135</v>
      </c>
      <c r="F650" t="s">
        <v>17</v>
      </c>
      <c r="G650" t="s">
        <v>16</v>
      </c>
      <c r="H650" t="s">
        <v>29</v>
      </c>
      <c r="I650" t="s">
        <v>19</v>
      </c>
      <c r="J650" t="s">
        <v>277</v>
      </c>
      <c r="L650" s="6">
        <v>1450</v>
      </c>
      <c r="M650" s="6">
        <v>10.74074074074074</v>
      </c>
      <c r="N650" s="6">
        <v>725</v>
      </c>
      <c r="O650" t="s">
        <v>184</v>
      </c>
      <c r="P650" t="s">
        <v>160</v>
      </c>
    </row>
    <row r="651" spans="1:16" x14ac:dyDescent="0.3">
      <c r="A651" t="s">
        <v>424</v>
      </c>
      <c r="B651" t="s">
        <v>104</v>
      </c>
      <c r="C651" s="17">
        <v>1200</v>
      </c>
      <c r="D651" s="18">
        <v>4</v>
      </c>
      <c r="E651">
        <v>121</v>
      </c>
      <c r="F651" t="s">
        <v>17</v>
      </c>
      <c r="G651" t="s">
        <v>16</v>
      </c>
      <c r="H651" t="s">
        <v>18</v>
      </c>
      <c r="I651" t="s">
        <v>19</v>
      </c>
      <c r="J651" t="s">
        <v>277</v>
      </c>
      <c r="L651" s="6">
        <v>1200</v>
      </c>
      <c r="M651" s="6">
        <v>9.9173553719008272</v>
      </c>
      <c r="N651" s="6">
        <v>300</v>
      </c>
      <c r="O651" t="s">
        <v>184</v>
      </c>
      <c r="P651" t="s">
        <v>160</v>
      </c>
    </row>
    <row r="652" spans="1:16" x14ac:dyDescent="0.3">
      <c r="A652" t="s">
        <v>427</v>
      </c>
      <c r="B652" t="s">
        <v>104</v>
      </c>
      <c r="C652" s="17">
        <v>800</v>
      </c>
      <c r="D652" s="18">
        <v>3</v>
      </c>
      <c r="E652">
        <v>67</v>
      </c>
      <c r="F652" t="s">
        <v>17</v>
      </c>
      <c r="G652" t="s">
        <v>16</v>
      </c>
      <c r="H652" t="s">
        <v>29</v>
      </c>
      <c r="I652" t="s">
        <v>19</v>
      </c>
      <c r="J652" t="s">
        <v>277</v>
      </c>
      <c r="L652" s="6">
        <v>800</v>
      </c>
      <c r="M652" s="6">
        <v>11.940298507462687</v>
      </c>
      <c r="N652" s="6">
        <v>266.66666666666669</v>
      </c>
      <c r="O652" t="s">
        <v>184</v>
      </c>
      <c r="P652" t="s">
        <v>160</v>
      </c>
    </row>
    <row r="653" spans="1:16" x14ac:dyDescent="0.3">
      <c r="A653" t="s">
        <v>429</v>
      </c>
      <c r="B653" t="s">
        <v>104</v>
      </c>
      <c r="C653" s="17">
        <v>900</v>
      </c>
      <c r="D653" s="18">
        <v>1</v>
      </c>
      <c r="E653">
        <v>52</v>
      </c>
      <c r="F653" t="s">
        <v>17</v>
      </c>
      <c r="G653" t="s">
        <v>16</v>
      </c>
      <c r="H653" t="s">
        <v>18</v>
      </c>
      <c r="I653" t="s">
        <v>19</v>
      </c>
      <c r="J653" t="s">
        <v>277</v>
      </c>
      <c r="L653" s="6">
        <v>900</v>
      </c>
      <c r="M653" s="6">
        <v>17.307692307692307</v>
      </c>
      <c r="N653" s="6">
        <v>900</v>
      </c>
      <c r="O653" t="s">
        <v>184</v>
      </c>
      <c r="P653" t="s">
        <v>160</v>
      </c>
    </row>
    <row r="654" spans="1:16" x14ac:dyDescent="0.3">
      <c r="A654" t="s">
        <v>430</v>
      </c>
      <c r="B654" t="s">
        <v>104</v>
      </c>
      <c r="C654" s="17">
        <v>1100</v>
      </c>
      <c r="D654" s="18">
        <v>2</v>
      </c>
      <c r="E654">
        <v>92</v>
      </c>
      <c r="F654" t="s">
        <v>17</v>
      </c>
      <c r="G654" t="s">
        <v>16</v>
      </c>
      <c r="H654" t="s">
        <v>29</v>
      </c>
      <c r="I654" t="s">
        <v>19</v>
      </c>
      <c r="J654" t="s">
        <v>277</v>
      </c>
      <c r="L654" s="6">
        <v>1100</v>
      </c>
      <c r="M654" s="6">
        <v>11.956521739130435</v>
      </c>
      <c r="N654" s="6">
        <v>550</v>
      </c>
      <c r="O654" t="s">
        <v>184</v>
      </c>
      <c r="P654" t="s">
        <v>160</v>
      </c>
    </row>
    <row r="655" spans="1:16" x14ac:dyDescent="0.3">
      <c r="A655" t="s">
        <v>431</v>
      </c>
      <c r="B655" t="s">
        <v>104</v>
      </c>
      <c r="C655" s="17">
        <v>625</v>
      </c>
      <c r="D655" s="18">
        <v>2</v>
      </c>
      <c r="E655">
        <v>60</v>
      </c>
      <c r="F655" t="s">
        <v>35</v>
      </c>
      <c r="G655" t="s">
        <v>16</v>
      </c>
      <c r="H655" t="s">
        <v>18</v>
      </c>
      <c r="I655" t="s">
        <v>19</v>
      </c>
      <c r="J655" t="s">
        <v>277</v>
      </c>
      <c r="L655" s="6">
        <v>625</v>
      </c>
      <c r="M655" s="6">
        <v>10.416666666666666</v>
      </c>
      <c r="N655" s="6">
        <v>312.5</v>
      </c>
      <c r="O655" t="s">
        <v>184</v>
      </c>
      <c r="P655" t="s">
        <v>228</v>
      </c>
    </row>
    <row r="656" spans="1:16" x14ac:dyDescent="0.3">
      <c r="A656" t="s">
        <v>432</v>
      </c>
      <c r="B656" t="s">
        <v>104</v>
      </c>
      <c r="C656" s="17">
        <v>650</v>
      </c>
      <c r="D656" s="18">
        <v>2</v>
      </c>
      <c r="E656">
        <v>80</v>
      </c>
      <c r="F656" t="s">
        <v>35</v>
      </c>
      <c r="G656" t="s">
        <v>16</v>
      </c>
      <c r="H656" t="s">
        <v>18</v>
      </c>
      <c r="I656" t="s">
        <v>19</v>
      </c>
      <c r="J656" t="s">
        <v>277</v>
      </c>
      <c r="L656" s="6">
        <v>650</v>
      </c>
      <c r="M656" s="6">
        <v>8.125</v>
      </c>
      <c r="N656" s="6">
        <v>325</v>
      </c>
      <c r="O656" t="s">
        <v>184</v>
      </c>
      <c r="P656" t="s">
        <v>228</v>
      </c>
    </row>
    <row r="657" spans="1:16" x14ac:dyDescent="0.3">
      <c r="A657" t="s">
        <v>436</v>
      </c>
      <c r="B657" t="s">
        <v>104</v>
      </c>
      <c r="C657" s="17">
        <v>550</v>
      </c>
      <c r="D657" s="18">
        <v>1</v>
      </c>
      <c r="E657">
        <v>50</v>
      </c>
      <c r="F657" t="s">
        <v>35</v>
      </c>
      <c r="G657" t="s">
        <v>16</v>
      </c>
      <c r="H657" t="s">
        <v>18</v>
      </c>
      <c r="I657" t="s">
        <v>19</v>
      </c>
      <c r="J657" t="s">
        <v>277</v>
      </c>
      <c r="L657" s="6">
        <v>550</v>
      </c>
      <c r="M657" s="6">
        <v>11</v>
      </c>
      <c r="N657" s="6">
        <v>550</v>
      </c>
      <c r="O657" t="s">
        <v>184</v>
      </c>
      <c r="P657" t="s">
        <v>228</v>
      </c>
    </row>
    <row r="658" spans="1:16" x14ac:dyDescent="0.3">
      <c r="A658" t="s">
        <v>438</v>
      </c>
      <c r="B658" t="s">
        <v>104</v>
      </c>
      <c r="C658" s="17">
        <v>950</v>
      </c>
      <c r="D658" s="18">
        <v>4</v>
      </c>
      <c r="E658">
        <v>122</v>
      </c>
      <c r="F658" t="s">
        <v>35</v>
      </c>
      <c r="G658" t="s">
        <v>16</v>
      </c>
      <c r="H658" t="s">
        <v>18</v>
      </c>
      <c r="I658" t="s">
        <v>19</v>
      </c>
      <c r="J658" t="s">
        <v>277</v>
      </c>
      <c r="L658" s="6">
        <v>950</v>
      </c>
      <c r="M658" s="6">
        <v>7.7868852459016393</v>
      </c>
      <c r="N658" s="6">
        <v>237.5</v>
      </c>
      <c r="O658" t="s">
        <v>184</v>
      </c>
      <c r="P658" t="s">
        <v>228</v>
      </c>
    </row>
    <row r="659" spans="1:16" x14ac:dyDescent="0.3">
      <c r="A659" t="s">
        <v>442</v>
      </c>
      <c r="B659" t="s">
        <v>104</v>
      </c>
      <c r="C659" s="17">
        <v>900</v>
      </c>
      <c r="D659" s="18">
        <v>2</v>
      </c>
      <c r="E659">
        <v>77</v>
      </c>
      <c r="F659" t="s">
        <v>35</v>
      </c>
      <c r="G659" t="s">
        <v>16</v>
      </c>
      <c r="H659" t="s">
        <v>29</v>
      </c>
      <c r="I659" t="s">
        <v>19</v>
      </c>
      <c r="J659" t="s">
        <v>277</v>
      </c>
      <c r="L659" s="6">
        <v>900</v>
      </c>
      <c r="M659" s="6">
        <v>11.688311688311689</v>
      </c>
      <c r="N659" s="6">
        <v>450</v>
      </c>
      <c r="O659" t="s">
        <v>184</v>
      </c>
      <c r="P659" t="s">
        <v>228</v>
      </c>
    </row>
    <row r="660" spans="1:16" x14ac:dyDescent="0.3">
      <c r="A660" t="s">
        <v>443</v>
      </c>
      <c r="B660" t="s">
        <v>104</v>
      </c>
      <c r="C660" s="17">
        <v>575</v>
      </c>
      <c r="D660" s="18">
        <v>1</v>
      </c>
      <c r="E660">
        <v>80</v>
      </c>
      <c r="F660" t="s">
        <v>35</v>
      </c>
      <c r="G660" t="s">
        <v>16</v>
      </c>
      <c r="H660" t="s">
        <v>18</v>
      </c>
      <c r="I660" t="s">
        <v>19</v>
      </c>
      <c r="J660" t="s">
        <v>277</v>
      </c>
      <c r="L660" s="6">
        <v>575</v>
      </c>
      <c r="M660" s="6">
        <v>7.1875</v>
      </c>
      <c r="N660" s="6">
        <v>575</v>
      </c>
      <c r="O660" t="s">
        <v>184</v>
      </c>
      <c r="P660" t="s">
        <v>228</v>
      </c>
    </row>
    <row r="661" spans="1:16" x14ac:dyDescent="0.3">
      <c r="A661" t="s">
        <v>444</v>
      </c>
      <c r="B661" t="s">
        <v>104</v>
      </c>
      <c r="C661" s="17">
        <v>550</v>
      </c>
      <c r="D661" s="18">
        <v>1</v>
      </c>
      <c r="E661">
        <v>60</v>
      </c>
      <c r="F661" t="s">
        <v>35</v>
      </c>
      <c r="G661" t="s">
        <v>16</v>
      </c>
      <c r="H661" t="s">
        <v>18</v>
      </c>
      <c r="I661" t="s">
        <v>19</v>
      </c>
      <c r="J661" t="s">
        <v>277</v>
      </c>
      <c r="L661" s="6">
        <v>550</v>
      </c>
      <c r="M661" s="6">
        <v>9.1666666666666661</v>
      </c>
      <c r="N661" s="6">
        <v>550</v>
      </c>
      <c r="O661" t="s">
        <v>184</v>
      </c>
      <c r="P661" t="s">
        <v>228</v>
      </c>
    </row>
    <row r="662" spans="1:16" x14ac:dyDescent="0.3">
      <c r="A662" t="s">
        <v>449</v>
      </c>
      <c r="B662" t="s">
        <v>104</v>
      </c>
      <c r="C662" s="17">
        <v>620</v>
      </c>
      <c r="D662" s="18">
        <v>1</v>
      </c>
      <c r="E662">
        <v>60</v>
      </c>
      <c r="F662" t="s">
        <v>35</v>
      </c>
      <c r="G662" t="s">
        <v>16</v>
      </c>
      <c r="H662" t="s">
        <v>18</v>
      </c>
      <c r="I662" t="s">
        <v>19</v>
      </c>
      <c r="J662" t="s">
        <v>277</v>
      </c>
      <c r="L662" s="6">
        <v>620</v>
      </c>
      <c r="M662" s="6">
        <v>10.333333333333334</v>
      </c>
      <c r="N662" s="6">
        <v>620</v>
      </c>
      <c r="O662" t="s">
        <v>184</v>
      </c>
      <c r="P662" t="s">
        <v>231</v>
      </c>
    </row>
    <row r="663" spans="1:16" x14ac:dyDescent="0.3">
      <c r="A663" t="s">
        <v>454</v>
      </c>
      <c r="B663" t="s">
        <v>104</v>
      </c>
      <c r="C663" s="17">
        <v>850</v>
      </c>
      <c r="D663" s="18">
        <v>2</v>
      </c>
      <c r="E663">
        <v>75</v>
      </c>
      <c r="F663" t="s">
        <v>35</v>
      </c>
      <c r="G663" t="s">
        <v>16</v>
      </c>
      <c r="H663" t="s">
        <v>18</v>
      </c>
      <c r="I663" t="s">
        <v>19</v>
      </c>
      <c r="J663" t="s">
        <v>277</v>
      </c>
      <c r="L663" s="6">
        <v>850</v>
      </c>
      <c r="M663" s="6">
        <v>11.333333333333334</v>
      </c>
      <c r="N663" s="6">
        <v>425</v>
      </c>
      <c r="O663" t="s">
        <v>184</v>
      </c>
      <c r="P663" t="s">
        <v>160</v>
      </c>
    </row>
    <row r="664" spans="1:16" x14ac:dyDescent="0.3">
      <c r="A664" t="s">
        <v>455</v>
      </c>
      <c r="B664" t="s">
        <v>104</v>
      </c>
      <c r="C664" s="17">
        <v>700</v>
      </c>
      <c r="D664" s="18">
        <v>1</v>
      </c>
      <c r="E664">
        <v>50</v>
      </c>
      <c r="F664" t="s">
        <v>35</v>
      </c>
      <c r="G664" t="s">
        <v>16</v>
      </c>
      <c r="H664" t="s">
        <v>18</v>
      </c>
      <c r="I664" t="s">
        <v>19</v>
      </c>
      <c r="J664" t="s">
        <v>277</v>
      </c>
      <c r="L664" s="6">
        <v>700</v>
      </c>
      <c r="M664" s="6">
        <v>14</v>
      </c>
      <c r="N664" s="6">
        <v>700</v>
      </c>
      <c r="O664" t="s">
        <v>184</v>
      </c>
      <c r="P664" t="s">
        <v>160</v>
      </c>
    </row>
    <row r="665" spans="1:16" x14ac:dyDescent="0.3">
      <c r="A665" t="s">
        <v>457</v>
      </c>
      <c r="B665" t="s">
        <v>104</v>
      </c>
      <c r="C665" s="17">
        <v>950</v>
      </c>
      <c r="D665" s="18">
        <v>2</v>
      </c>
      <c r="E665">
        <v>70</v>
      </c>
      <c r="F665" t="s">
        <v>35</v>
      </c>
      <c r="G665" t="s">
        <v>16</v>
      </c>
      <c r="H665" t="s">
        <v>29</v>
      </c>
      <c r="I665" t="s">
        <v>19</v>
      </c>
      <c r="J665" t="s">
        <v>277</v>
      </c>
      <c r="L665" s="6">
        <v>950</v>
      </c>
      <c r="M665" s="6">
        <v>13.571428571428571</v>
      </c>
      <c r="N665" s="6">
        <v>475</v>
      </c>
      <c r="O665" t="s">
        <v>184</v>
      </c>
      <c r="P665" t="s">
        <v>160</v>
      </c>
    </row>
    <row r="666" spans="1:16" x14ac:dyDescent="0.3">
      <c r="A666" t="s">
        <v>461</v>
      </c>
      <c r="B666" t="s">
        <v>104</v>
      </c>
      <c r="C666" s="17">
        <v>900</v>
      </c>
      <c r="D666" s="18">
        <v>3</v>
      </c>
      <c r="E666">
        <v>90</v>
      </c>
      <c r="F666" t="s">
        <v>35</v>
      </c>
      <c r="G666" t="s">
        <v>16</v>
      </c>
      <c r="H666" t="s">
        <v>29</v>
      </c>
      <c r="I666" t="s">
        <v>19</v>
      </c>
      <c r="J666" t="s">
        <v>277</v>
      </c>
      <c r="L666" s="6">
        <v>900</v>
      </c>
      <c r="M666" s="6">
        <v>10</v>
      </c>
      <c r="N666" s="6">
        <v>300</v>
      </c>
      <c r="O666" t="s">
        <v>184</v>
      </c>
      <c r="P666" t="s">
        <v>160</v>
      </c>
    </row>
    <row r="667" spans="1:16" x14ac:dyDescent="0.3">
      <c r="A667" t="s">
        <v>462</v>
      </c>
      <c r="B667" t="s">
        <v>104</v>
      </c>
      <c r="C667" s="17">
        <v>1200</v>
      </c>
      <c r="D667" s="18">
        <v>3</v>
      </c>
      <c r="E667">
        <v>85</v>
      </c>
      <c r="F667" t="s">
        <v>35</v>
      </c>
      <c r="G667" t="s">
        <v>16</v>
      </c>
      <c r="H667" t="s">
        <v>29</v>
      </c>
      <c r="I667" t="s">
        <v>19</v>
      </c>
      <c r="J667" t="s">
        <v>277</v>
      </c>
      <c r="L667" s="6">
        <v>1200</v>
      </c>
      <c r="M667" s="6">
        <v>14.117647058823529</v>
      </c>
      <c r="N667" s="6">
        <v>400</v>
      </c>
      <c r="O667" t="s">
        <v>184</v>
      </c>
      <c r="P667" t="s">
        <v>160</v>
      </c>
    </row>
    <row r="668" spans="1:16" x14ac:dyDescent="0.3">
      <c r="A668" t="s">
        <v>465</v>
      </c>
      <c r="B668" t="s">
        <v>104</v>
      </c>
      <c r="C668" s="17">
        <v>900</v>
      </c>
      <c r="D668" s="18">
        <v>1</v>
      </c>
      <c r="E668">
        <v>60</v>
      </c>
      <c r="F668" t="s">
        <v>35</v>
      </c>
      <c r="G668" t="s">
        <v>16</v>
      </c>
      <c r="H668" t="s">
        <v>29</v>
      </c>
      <c r="I668" t="s">
        <v>19</v>
      </c>
      <c r="J668" t="s">
        <v>277</v>
      </c>
      <c r="L668" s="6">
        <v>900</v>
      </c>
      <c r="M668" s="6">
        <v>15</v>
      </c>
      <c r="N668" s="6">
        <v>900</v>
      </c>
      <c r="O668" t="s">
        <v>184</v>
      </c>
      <c r="P668" t="s">
        <v>160</v>
      </c>
    </row>
    <row r="669" spans="1:16" x14ac:dyDescent="0.3">
      <c r="A669" t="s">
        <v>466</v>
      </c>
      <c r="B669" t="s">
        <v>104</v>
      </c>
      <c r="C669" s="17">
        <v>575</v>
      </c>
      <c r="D669" s="18">
        <v>1</v>
      </c>
      <c r="E669">
        <v>45</v>
      </c>
      <c r="F669" t="s">
        <v>35</v>
      </c>
      <c r="G669" t="s">
        <v>16</v>
      </c>
      <c r="H669" t="s">
        <v>29</v>
      </c>
      <c r="I669" t="s">
        <v>19</v>
      </c>
      <c r="J669" t="s">
        <v>277</v>
      </c>
      <c r="L669" s="6">
        <v>575</v>
      </c>
      <c r="M669" s="6">
        <v>12.777777777777779</v>
      </c>
      <c r="N669" s="6">
        <v>575</v>
      </c>
      <c r="O669" t="s">
        <v>184</v>
      </c>
      <c r="P669" t="s">
        <v>160</v>
      </c>
    </row>
    <row r="670" spans="1:16" x14ac:dyDescent="0.3">
      <c r="A670" t="s">
        <v>467</v>
      </c>
      <c r="B670" t="s">
        <v>104</v>
      </c>
      <c r="C670" s="17">
        <v>890</v>
      </c>
      <c r="D670" s="18">
        <v>2</v>
      </c>
      <c r="E670">
        <v>76</v>
      </c>
      <c r="F670" t="s">
        <v>35</v>
      </c>
      <c r="G670" t="s">
        <v>16</v>
      </c>
      <c r="H670" t="s">
        <v>18</v>
      </c>
      <c r="I670" t="s">
        <v>19</v>
      </c>
      <c r="J670" t="s">
        <v>277</v>
      </c>
      <c r="L670" s="6">
        <v>890</v>
      </c>
      <c r="M670" s="6">
        <v>11.710526315789474</v>
      </c>
      <c r="N670" s="6">
        <v>445</v>
      </c>
      <c r="O670" t="s">
        <v>184</v>
      </c>
      <c r="P670" t="s">
        <v>160</v>
      </c>
    </row>
    <row r="671" spans="1:16" x14ac:dyDescent="0.3">
      <c r="A671" t="s">
        <v>469</v>
      </c>
      <c r="B671" t="s">
        <v>104</v>
      </c>
      <c r="C671" s="17">
        <v>1500</v>
      </c>
      <c r="D671" s="18">
        <v>3</v>
      </c>
      <c r="E671">
        <v>120</v>
      </c>
      <c r="F671" t="s">
        <v>35</v>
      </c>
      <c r="G671" t="s">
        <v>16</v>
      </c>
      <c r="H671" t="s">
        <v>29</v>
      </c>
      <c r="I671" t="s">
        <v>19</v>
      </c>
      <c r="J671" t="s">
        <v>277</v>
      </c>
      <c r="L671" s="6">
        <v>1500</v>
      </c>
      <c r="M671" s="6">
        <v>12.5</v>
      </c>
      <c r="N671" s="6">
        <v>500</v>
      </c>
      <c r="O671" t="s">
        <v>184</v>
      </c>
      <c r="P671" t="s">
        <v>160</v>
      </c>
    </row>
    <row r="672" spans="1:16" x14ac:dyDescent="0.3">
      <c r="A672" t="s">
        <v>470</v>
      </c>
      <c r="B672" t="s">
        <v>104</v>
      </c>
      <c r="C672" s="17">
        <v>1600</v>
      </c>
      <c r="D672" s="18">
        <v>4</v>
      </c>
      <c r="E672">
        <v>115</v>
      </c>
      <c r="F672" t="s">
        <v>35</v>
      </c>
      <c r="G672" t="s">
        <v>16</v>
      </c>
      <c r="H672" t="s">
        <v>29</v>
      </c>
      <c r="I672" t="s">
        <v>19</v>
      </c>
      <c r="J672" t="s">
        <v>277</v>
      </c>
      <c r="L672" s="6">
        <v>1600</v>
      </c>
      <c r="M672" s="6">
        <v>13.913043478260869</v>
      </c>
      <c r="N672" s="6">
        <v>400</v>
      </c>
      <c r="O672" t="s">
        <v>184</v>
      </c>
      <c r="P672" t="s">
        <v>160</v>
      </c>
    </row>
    <row r="673" spans="1:16" x14ac:dyDescent="0.3">
      <c r="A673" t="s">
        <v>471</v>
      </c>
      <c r="B673" t="s">
        <v>104</v>
      </c>
      <c r="C673" s="17">
        <v>880</v>
      </c>
      <c r="D673" s="18">
        <v>1</v>
      </c>
      <c r="E673">
        <v>60</v>
      </c>
      <c r="F673" t="s">
        <v>35</v>
      </c>
      <c r="G673" t="s">
        <v>16</v>
      </c>
      <c r="H673" t="s">
        <v>29</v>
      </c>
      <c r="I673" t="s">
        <v>19</v>
      </c>
      <c r="J673" t="s">
        <v>277</v>
      </c>
      <c r="L673" s="6">
        <v>880</v>
      </c>
      <c r="M673" s="6">
        <v>14.666666666666666</v>
      </c>
      <c r="N673" s="6">
        <v>880</v>
      </c>
      <c r="O673" t="s">
        <v>184</v>
      </c>
      <c r="P673" t="s">
        <v>160</v>
      </c>
    </row>
    <row r="674" spans="1:16" x14ac:dyDescent="0.3">
      <c r="A674" t="s">
        <v>472</v>
      </c>
      <c r="B674" t="s">
        <v>104</v>
      </c>
      <c r="C674" s="17">
        <v>1215</v>
      </c>
      <c r="D674" s="18">
        <v>3</v>
      </c>
      <c r="E674">
        <v>80</v>
      </c>
      <c r="F674" t="s">
        <v>35</v>
      </c>
      <c r="G674" t="s">
        <v>16</v>
      </c>
      <c r="H674" t="s">
        <v>18</v>
      </c>
      <c r="I674" t="s">
        <v>19</v>
      </c>
      <c r="J674" t="s">
        <v>277</v>
      </c>
      <c r="L674" s="6">
        <v>1215</v>
      </c>
      <c r="M674" s="6">
        <v>15.1875</v>
      </c>
      <c r="N674" s="6">
        <v>405</v>
      </c>
      <c r="O674" t="s">
        <v>184</v>
      </c>
      <c r="P674" t="s">
        <v>160</v>
      </c>
    </row>
    <row r="675" spans="1:16" x14ac:dyDescent="0.3">
      <c r="A675" t="s">
        <v>473</v>
      </c>
      <c r="B675" t="s">
        <v>104</v>
      </c>
      <c r="C675" s="17">
        <v>900</v>
      </c>
      <c r="D675" s="18">
        <v>3</v>
      </c>
      <c r="E675">
        <v>90</v>
      </c>
      <c r="F675" t="s">
        <v>35</v>
      </c>
      <c r="G675" t="s">
        <v>16</v>
      </c>
      <c r="H675" t="s">
        <v>29</v>
      </c>
      <c r="I675" t="s">
        <v>19</v>
      </c>
      <c r="J675" t="s">
        <v>277</v>
      </c>
      <c r="L675" s="6">
        <v>900</v>
      </c>
      <c r="M675" s="6">
        <v>10</v>
      </c>
      <c r="N675" s="6">
        <v>300</v>
      </c>
      <c r="O675" t="s">
        <v>184</v>
      </c>
      <c r="P675" t="s">
        <v>160</v>
      </c>
    </row>
    <row r="676" spans="1:16" x14ac:dyDescent="0.3">
      <c r="A676" t="s">
        <v>474</v>
      </c>
      <c r="B676" t="s">
        <v>104</v>
      </c>
      <c r="C676" s="17">
        <v>700</v>
      </c>
      <c r="D676" s="18">
        <v>1</v>
      </c>
      <c r="E676">
        <v>56</v>
      </c>
      <c r="F676" t="s">
        <v>35</v>
      </c>
      <c r="G676" t="s">
        <v>16</v>
      </c>
      <c r="H676" t="s">
        <v>29</v>
      </c>
      <c r="I676" t="s">
        <v>19</v>
      </c>
      <c r="J676" t="s">
        <v>277</v>
      </c>
      <c r="L676" s="6">
        <v>700</v>
      </c>
      <c r="M676" s="6">
        <v>12.5</v>
      </c>
      <c r="N676" s="6">
        <v>700</v>
      </c>
      <c r="O676" t="s">
        <v>184</v>
      </c>
      <c r="P676" t="s">
        <v>160</v>
      </c>
    </row>
    <row r="677" spans="1:16" x14ac:dyDescent="0.3">
      <c r="A677" t="s">
        <v>475</v>
      </c>
      <c r="B677" t="s">
        <v>104</v>
      </c>
      <c r="C677" s="17">
        <v>800</v>
      </c>
      <c r="D677" s="18">
        <v>1</v>
      </c>
      <c r="E677">
        <v>55</v>
      </c>
      <c r="F677" t="s">
        <v>35</v>
      </c>
      <c r="G677" t="s">
        <v>16</v>
      </c>
      <c r="H677" t="s">
        <v>18</v>
      </c>
      <c r="I677" t="s">
        <v>19</v>
      </c>
      <c r="J677" t="s">
        <v>277</v>
      </c>
      <c r="L677" s="6">
        <v>800</v>
      </c>
      <c r="M677" s="6">
        <v>14.545454545454545</v>
      </c>
      <c r="N677" s="6">
        <v>800</v>
      </c>
      <c r="O677" t="s">
        <v>184</v>
      </c>
      <c r="P677" t="s">
        <v>160</v>
      </c>
    </row>
    <row r="678" spans="1:16" x14ac:dyDescent="0.3">
      <c r="A678" t="s">
        <v>476</v>
      </c>
      <c r="B678" t="s">
        <v>104</v>
      </c>
      <c r="C678" s="17">
        <v>1000</v>
      </c>
      <c r="D678" s="18">
        <v>2</v>
      </c>
      <c r="E678">
        <v>65</v>
      </c>
      <c r="F678" t="s">
        <v>477</v>
      </c>
      <c r="G678" t="s">
        <v>16</v>
      </c>
      <c r="H678" t="s">
        <v>29</v>
      </c>
      <c r="I678" t="s">
        <v>19</v>
      </c>
      <c r="J678" t="s">
        <v>277</v>
      </c>
      <c r="L678" s="6">
        <v>1000</v>
      </c>
      <c r="M678" s="6">
        <v>15.384615384615385</v>
      </c>
      <c r="N678" s="6">
        <v>500</v>
      </c>
      <c r="O678" t="s">
        <v>184</v>
      </c>
      <c r="P678" t="s">
        <v>160</v>
      </c>
    </row>
    <row r="679" spans="1:16" x14ac:dyDescent="0.3">
      <c r="A679" t="s">
        <v>478</v>
      </c>
      <c r="B679" t="s">
        <v>104</v>
      </c>
      <c r="C679" s="17">
        <v>800</v>
      </c>
      <c r="D679" s="18">
        <v>4</v>
      </c>
      <c r="E679">
        <v>100</v>
      </c>
      <c r="F679" t="s">
        <v>28</v>
      </c>
      <c r="G679" t="s">
        <v>16</v>
      </c>
      <c r="H679" t="s">
        <v>29</v>
      </c>
      <c r="I679" t="s">
        <v>19</v>
      </c>
      <c r="J679" t="s">
        <v>277</v>
      </c>
      <c r="L679" s="6">
        <v>800</v>
      </c>
      <c r="M679" s="6">
        <v>8</v>
      </c>
      <c r="N679" s="6">
        <v>200</v>
      </c>
      <c r="O679" t="s">
        <v>184</v>
      </c>
      <c r="P679" t="s">
        <v>160</v>
      </c>
    </row>
    <row r="680" spans="1:16" x14ac:dyDescent="0.3">
      <c r="A680" t="s">
        <v>481</v>
      </c>
      <c r="B680" t="s">
        <v>104</v>
      </c>
      <c r="C680" s="17">
        <v>1200</v>
      </c>
      <c r="D680" s="18">
        <v>1</v>
      </c>
      <c r="E680">
        <v>60</v>
      </c>
      <c r="F680" t="s">
        <v>56</v>
      </c>
      <c r="G680" t="s">
        <v>16</v>
      </c>
      <c r="H680" t="s">
        <v>29</v>
      </c>
      <c r="I680" t="s">
        <v>30</v>
      </c>
      <c r="J680" t="s">
        <v>277</v>
      </c>
      <c r="L680" s="6">
        <v>1200</v>
      </c>
      <c r="M680" s="6">
        <v>20</v>
      </c>
      <c r="N680" s="6">
        <v>1200</v>
      </c>
      <c r="O680" t="s">
        <v>184</v>
      </c>
      <c r="P680" t="s">
        <v>160</v>
      </c>
    </row>
    <row r="681" spans="1:16" x14ac:dyDescent="0.3">
      <c r="A681" t="s">
        <v>482</v>
      </c>
      <c r="B681" t="s">
        <v>104</v>
      </c>
      <c r="C681" s="17">
        <v>700</v>
      </c>
      <c r="D681" s="18">
        <v>1</v>
      </c>
      <c r="E681">
        <v>69</v>
      </c>
      <c r="F681" t="s">
        <v>56</v>
      </c>
      <c r="G681" t="s">
        <v>16</v>
      </c>
      <c r="H681" t="s">
        <v>18</v>
      </c>
      <c r="I681" t="s">
        <v>30</v>
      </c>
      <c r="J681" t="s">
        <v>277</v>
      </c>
      <c r="L681" s="6">
        <v>700</v>
      </c>
      <c r="M681" s="6">
        <v>10.144927536231885</v>
      </c>
      <c r="N681" s="6">
        <v>700</v>
      </c>
      <c r="O681" t="s">
        <v>184</v>
      </c>
      <c r="P681" t="s">
        <v>160</v>
      </c>
    </row>
    <row r="682" spans="1:16" x14ac:dyDescent="0.3">
      <c r="A682" t="s">
        <v>483</v>
      </c>
      <c r="B682" t="s">
        <v>104</v>
      </c>
      <c r="C682" s="17">
        <v>750</v>
      </c>
      <c r="D682" s="18">
        <v>1</v>
      </c>
      <c r="E682">
        <v>45</v>
      </c>
      <c r="F682" t="s">
        <v>56</v>
      </c>
      <c r="G682" t="s">
        <v>16</v>
      </c>
      <c r="H682" t="s">
        <v>18</v>
      </c>
      <c r="I682" t="s">
        <v>30</v>
      </c>
      <c r="J682" t="s">
        <v>277</v>
      </c>
      <c r="L682" s="6">
        <v>750</v>
      </c>
      <c r="M682" s="6">
        <v>16.666666666666668</v>
      </c>
      <c r="N682" s="6">
        <v>750</v>
      </c>
      <c r="O682" t="s">
        <v>184</v>
      </c>
      <c r="P682" t="s">
        <v>160</v>
      </c>
    </row>
    <row r="683" spans="1:16" x14ac:dyDescent="0.3">
      <c r="A683" t="s">
        <v>487</v>
      </c>
      <c r="B683" t="s">
        <v>104</v>
      </c>
      <c r="C683" s="17">
        <v>600</v>
      </c>
      <c r="D683" s="18">
        <v>1</v>
      </c>
      <c r="E683">
        <v>63</v>
      </c>
      <c r="F683" t="s">
        <v>17</v>
      </c>
      <c r="G683" t="s">
        <v>16</v>
      </c>
      <c r="H683" t="s">
        <v>29</v>
      </c>
      <c r="I683" t="s">
        <v>30</v>
      </c>
      <c r="J683" t="s">
        <v>277</v>
      </c>
      <c r="L683" s="6">
        <v>600</v>
      </c>
      <c r="M683" s="6">
        <v>9.5238095238095237</v>
      </c>
      <c r="N683" s="6">
        <v>600</v>
      </c>
      <c r="O683" t="s">
        <v>184</v>
      </c>
      <c r="P683" t="s">
        <v>228</v>
      </c>
    </row>
    <row r="684" spans="1:16" x14ac:dyDescent="0.3">
      <c r="A684" t="s">
        <v>488</v>
      </c>
      <c r="B684" t="s">
        <v>104</v>
      </c>
      <c r="C684" s="17">
        <v>950</v>
      </c>
      <c r="D684" s="18">
        <v>2</v>
      </c>
      <c r="E684">
        <v>53</v>
      </c>
      <c r="F684" t="s">
        <v>17</v>
      </c>
      <c r="G684" t="s">
        <v>16</v>
      </c>
      <c r="H684" t="s">
        <v>18</v>
      </c>
      <c r="I684" t="s">
        <v>30</v>
      </c>
      <c r="J684" t="s">
        <v>277</v>
      </c>
      <c r="L684" s="6">
        <v>950</v>
      </c>
      <c r="M684" s="6">
        <v>17.924528301886792</v>
      </c>
      <c r="N684" s="6">
        <v>475</v>
      </c>
      <c r="O684" t="s">
        <v>184</v>
      </c>
      <c r="P684" t="s">
        <v>160</v>
      </c>
    </row>
    <row r="685" spans="1:16" x14ac:dyDescent="0.3">
      <c r="A685" t="s">
        <v>489</v>
      </c>
      <c r="B685" t="s">
        <v>104</v>
      </c>
      <c r="C685" s="17">
        <v>700</v>
      </c>
      <c r="D685" s="18">
        <v>1</v>
      </c>
      <c r="E685">
        <v>50</v>
      </c>
      <c r="F685" t="s">
        <v>17</v>
      </c>
      <c r="G685" t="s">
        <v>16</v>
      </c>
      <c r="H685" t="s">
        <v>29</v>
      </c>
      <c r="I685" t="s">
        <v>30</v>
      </c>
      <c r="J685" t="s">
        <v>277</v>
      </c>
      <c r="L685" s="6">
        <v>700</v>
      </c>
      <c r="M685" s="6">
        <v>14</v>
      </c>
      <c r="N685" s="6">
        <v>700</v>
      </c>
      <c r="O685" t="s">
        <v>184</v>
      </c>
      <c r="P685" t="s">
        <v>160</v>
      </c>
    </row>
    <row r="686" spans="1:16" x14ac:dyDescent="0.3">
      <c r="A686" t="s">
        <v>490</v>
      </c>
      <c r="B686" t="s">
        <v>104</v>
      </c>
      <c r="C686" s="17">
        <v>945</v>
      </c>
      <c r="D686" s="18">
        <v>2</v>
      </c>
      <c r="E686">
        <v>45</v>
      </c>
      <c r="F686" t="s">
        <v>17</v>
      </c>
      <c r="G686" t="s">
        <v>16</v>
      </c>
      <c r="H686" t="s">
        <v>29</v>
      </c>
      <c r="I686" t="s">
        <v>30</v>
      </c>
      <c r="J686" t="s">
        <v>277</v>
      </c>
      <c r="L686" s="6">
        <v>945</v>
      </c>
      <c r="M686" s="6">
        <v>21</v>
      </c>
      <c r="N686" s="6">
        <v>472.5</v>
      </c>
      <c r="O686" t="s">
        <v>184</v>
      </c>
      <c r="P686" t="s">
        <v>160</v>
      </c>
    </row>
    <row r="687" spans="1:16" x14ac:dyDescent="0.3">
      <c r="A687" t="s">
        <v>492</v>
      </c>
      <c r="B687" t="s">
        <v>104</v>
      </c>
      <c r="C687" s="17">
        <v>700</v>
      </c>
      <c r="D687" s="18">
        <v>1</v>
      </c>
      <c r="E687">
        <v>70</v>
      </c>
      <c r="F687" t="s">
        <v>35</v>
      </c>
      <c r="G687" t="s">
        <v>16</v>
      </c>
      <c r="H687" t="s">
        <v>18</v>
      </c>
      <c r="I687" t="s">
        <v>30</v>
      </c>
      <c r="J687" t="s">
        <v>277</v>
      </c>
      <c r="L687" s="6">
        <v>700</v>
      </c>
      <c r="M687" s="6">
        <v>10</v>
      </c>
      <c r="N687" s="6">
        <v>700</v>
      </c>
      <c r="O687" t="s">
        <v>184</v>
      </c>
      <c r="P687" t="s">
        <v>228</v>
      </c>
    </row>
    <row r="688" spans="1:16" x14ac:dyDescent="0.3">
      <c r="A688" t="s">
        <v>493</v>
      </c>
      <c r="B688" t="s">
        <v>104</v>
      </c>
      <c r="C688" s="17">
        <v>600</v>
      </c>
      <c r="D688" s="18">
        <v>2</v>
      </c>
      <c r="E688">
        <v>75</v>
      </c>
      <c r="F688" t="s">
        <v>35</v>
      </c>
      <c r="G688" t="s">
        <v>16</v>
      </c>
      <c r="H688" t="s">
        <v>29</v>
      </c>
      <c r="I688" t="s">
        <v>30</v>
      </c>
      <c r="J688" t="s">
        <v>277</v>
      </c>
      <c r="L688" s="6">
        <v>600</v>
      </c>
      <c r="M688" s="6">
        <v>8</v>
      </c>
      <c r="N688" s="6">
        <v>300</v>
      </c>
      <c r="O688" t="s">
        <v>184</v>
      </c>
      <c r="P688" t="s">
        <v>231</v>
      </c>
    </row>
    <row r="689" spans="1:16" x14ac:dyDescent="0.3">
      <c r="A689" t="s">
        <v>497</v>
      </c>
      <c r="B689" t="s">
        <v>104</v>
      </c>
      <c r="C689" s="17">
        <v>800</v>
      </c>
      <c r="D689" s="18">
        <v>1</v>
      </c>
      <c r="E689">
        <v>55</v>
      </c>
      <c r="F689" t="s">
        <v>35</v>
      </c>
      <c r="G689" t="s">
        <v>16</v>
      </c>
      <c r="H689" t="s">
        <v>18</v>
      </c>
      <c r="I689" t="s">
        <v>30</v>
      </c>
      <c r="J689" t="s">
        <v>277</v>
      </c>
      <c r="L689" s="6">
        <v>800</v>
      </c>
      <c r="M689" s="6">
        <v>14.545454545454545</v>
      </c>
      <c r="N689" s="6">
        <v>800</v>
      </c>
      <c r="O689" t="s">
        <v>184</v>
      </c>
      <c r="P689" t="s">
        <v>160</v>
      </c>
    </row>
    <row r="690" spans="1:16" x14ac:dyDescent="0.3">
      <c r="A690" t="s">
        <v>498</v>
      </c>
      <c r="B690" t="s">
        <v>104</v>
      </c>
      <c r="C690" s="17">
        <v>950</v>
      </c>
      <c r="D690" s="18">
        <v>2</v>
      </c>
      <c r="E690">
        <v>80</v>
      </c>
      <c r="F690" t="s">
        <v>35</v>
      </c>
      <c r="G690" t="s">
        <v>16</v>
      </c>
      <c r="H690" t="s">
        <v>29</v>
      </c>
      <c r="I690" t="s">
        <v>30</v>
      </c>
      <c r="J690" t="s">
        <v>277</v>
      </c>
      <c r="L690" s="6">
        <v>950</v>
      </c>
      <c r="M690" s="6">
        <v>11.875</v>
      </c>
      <c r="N690" s="6">
        <v>475</v>
      </c>
      <c r="O690" t="s">
        <v>184</v>
      </c>
      <c r="P690" t="s">
        <v>160</v>
      </c>
    </row>
    <row r="691" spans="1:16" x14ac:dyDescent="0.3">
      <c r="A691" t="s">
        <v>499</v>
      </c>
      <c r="B691" t="s">
        <v>104</v>
      </c>
      <c r="C691" s="17">
        <v>925</v>
      </c>
      <c r="D691" s="18">
        <v>2</v>
      </c>
      <c r="E691">
        <v>60</v>
      </c>
      <c r="F691" t="s">
        <v>35</v>
      </c>
      <c r="G691" t="s">
        <v>16</v>
      </c>
      <c r="H691" t="s">
        <v>29</v>
      </c>
      <c r="I691" t="s">
        <v>30</v>
      </c>
      <c r="J691" t="s">
        <v>277</v>
      </c>
      <c r="L691" s="6">
        <v>925</v>
      </c>
      <c r="M691" s="6">
        <v>15.416666666666666</v>
      </c>
      <c r="N691" s="6">
        <v>462.5</v>
      </c>
      <c r="O691" t="s">
        <v>184</v>
      </c>
      <c r="P691" t="s">
        <v>160</v>
      </c>
    </row>
    <row r="692" spans="1:16" x14ac:dyDescent="0.3">
      <c r="A692" t="s">
        <v>534</v>
      </c>
      <c r="B692" t="s">
        <v>103</v>
      </c>
      <c r="C692" s="17">
        <v>2240</v>
      </c>
      <c r="D692" s="18">
        <v>2</v>
      </c>
      <c r="E692" s="18">
        <v>50</v>
      </c>
      <c r="F692" t="s">
        <v>28</v>
      </c>
      <c r="G692" t="s">
        <v>16</v>
      </c>
      <c r="H692" t="s">
        <v>29</v>
      </c>
      <c r="I692" t="s">
        <v>19</v>
      </c>
      <c r="J692" t="s">
        <v>20</v>
      </c>
      <c r="L692" s="17">
        <v>2240</v>
      </c>
      <c r="M692" s="17">
        <v>44.8</v>
      </c>
      <c r="N692" s="17">
        <v>1120</v>
      </c>
      <c r="O692" s="1" t="s">
        <v>172</v>
      </c>
      <c r="P692" s="1" t="s">
        <v>160</v>
      </c>
    </row>
    <row r="693" spans="1:16" x14ac:dyDescent="0.3">
      <c r="A693" t="s">
        <v>535</v>
      </c>
      <c r="B693" t="s">
        <v>103</v>
      </c>
      <c r="C693" s="17">
        <v>1300</v>
      </c>
      <c r="D693" s="18">
        <v>2</v>
      </c>
      <c r="E693" s="18">
        <v>84</v>
      </c>
      <c r="F693" t="s">
        <v>503</v>
      </c>
      <c r="G693" t="s">
        <v>16</v>
      </c>
      <c r="H693" t="s">
        <v>29</v>
      </c>
      <c r="I693" t="s">
        <v>19</v>
      </c>
      <c r="J693" t="s">
        <v>20</v>
      </c>
      <c r="L693" s="17">
        <v>1300</v>
      </c>
      <c r="M693" s="17">
        <v>15.476190476190476</v>
      </c>
      <c r="N693" s="17">
        <v>650</v>
      </c>
      <c r="O693" s="1" t="s">
        <v>172</v>
      </c>
      <c r="P693" s="1" t="s">
        <v>160</v>
      </c>
    </row>
    <row r="694" spans="1:16" x14ac:dyDescent="0.3">
      <c r="A694" t="s">
        <v>536</v>
      </c>
      <c r="B694" t="s">
        <v>103</v>
      </c>
      <c r="C694" s="17">
        <v>1750</v>
      </c>
      <c r="D694" s="18">
        <v>1</v>
      </c>
      <c r="E694" s="18">
        <v>65</v>
      </c>
      <c r="F694" t="s">
        <v>504</v>
      </c>
      <c r="G694" t="s">
        <v>16</v>
      </c>
      <c r="H694" t="s">
        <v>29</v>
      </c>
      <c r="I694" t="s">
        <v>19</v>
      </c>
      <c r="J694" t="s">
        <v>20</v>
      </c>
      <c r="L694" s="17">
        <v>1750</v>
      </c>
      <c r="M694" s="17">
        <v>26.923076923076923</v>
      </c>
      <c r="N694" s="17">
        <v>1750</v>
      </c>
      <c r="O694" s="1" t="s">
        <v>172</v>
      </c>
      <c r="P694" s="1" t="s">
        <v>160</v>
      </c>
    </row>
    <row r="695" spans="1:16" x14ac:dyDescent="0.3">
      <c r="A695" t="s">
        <v>537</v>
      </c>
      <c r="B695" t="s">
        <v>103</v>
      </c>
      <c r="C695" s="17">
        <v>19000</v>
      </c>
      <c r="D695" s="18">
        <v>5</v>
      </c>
      <c r="E695" s="18">
        <v>376</v>
      </c>
      <c r="F695" t="s">
        <v>505</v>
      </c>
      <c r="G695" t="s">
        <v>16</v>
      </c>
      <c r="H695" t="s">
        <v>29</v>
      </c>
      <c r="I695" t="s">
        <v>19</v>
      </c>
      <c r="J695" t="s">
        <v>20</v>
      </c>
      <c r="L695" s="17">
        <v>19000</v>
      </c>
      <c r="M695" s="17">
        <v>50.531914893617021</v>
      </c>
      <c r="N695" s="17">
        <v>3800</v>
      </c>
      <c r="O695" s="1" t="s">
        <v>172</v>
      </c>
      <c r="P695" s="1" t="s">
        <v>160</v>
      </c>
    </row>
    <row r="696" spans="1:16" x14ac:dyDescent="0.3">
      <c r="A696" t="s">
        <v>538</v>
      </c>
      <c r="B696" t="s">
        <v>103</v>
      </c>
      <c r="C696" s="17">
        <v>2500</v>
      </c>
      <c r="D696" s="18">
        <v>2</v>
      </c>
      <c r="E696" s="18">
        <v>98</v>
      </c>
      <c r="F696" t="s">
        <v>477</v>
      </c>
      <c r="G696" t="s">
        <v>16</v>
      </c>
      <c r="H696" t="s">
        <v>29</v>
      </c>
      <c r="I696" t="s">
        <v>19</v>
      </c>
      <c r="J696" t="s">
        <v>20</v>
      </c>
      <c r="L696" s="17">
        <v>2500</v>
      </c>
      <c r="M696" s="17">
        <v>25.510204081632654</v>
      </c>
      <c r="N696" s="17">
        <v>1250</v>
      </c>
      <c r="O696" s="1" t="s">
        <v>172</v>
      </c>
      <c r="P696" s="1" t="s">
        <v>160</v>
      </c>
    </row>
    <row r="697" spans="1:16" x14ac:dyDescent="0.3">
      <c r="A697" t="s">
        <v>539</v>
      </c>
      <c r="B697" t="s">
        <v>103</v>
      </c>
      <c r="C697" s="17">
        <v>1440</v>
      </c>
      <c r="D697" s="18">
        <v>1</v>
      </c>
      <c r="E697" s="18">
        <v>60</v>
      </c>
      <c r="F697" t="s">
        <v>35</v>
      </c>
      <c r="G697" t="s">
        <v>16</v>
      </c>
      <c r="H697" t="s">
        <v>29</v>
      </c>
      <c r="I697" t="s">
        <v>19</v>
      </c>
      <c r="J697" t="s">
        <v>20</v>
      </c>
      <c r="L697" s="17">
        <v>1440</v>
      </c>
      <c r="M697" s="17">
        <v>24</v>
      </c>
      <c r="N697" s="17">
        <v>1440</v>
      </c>
      <c r="O697" s="1" t="s">
        <v>172</v>
      </c>
      <c r="P697" s="1" t="s">
        <v>160</v>
      </c>
    </row>
    <row r="698" spans="1:16" x14ac:dyDescent="0.3">
      <c r="A698" t="s">
        <v>540</v>
      </c>
      <c r="B698" t="s">
        <v>103</v>
      </c>
      <c r="C698" s="17">
        <v>7500</v>
      </c>
      <c r="D698" s="18">
        <v>5</v>
      </c>
      <c r="E698" s="18">
        <v>270</v>
      </c>
      <c r="F698" t="s">
        <v>35</v>
      </c>
      <c r="G698" t="s">
        <v>16</v>
      </c>
      <c r="H698" t="s">
        <v>29</v>
      </c>
      <c r="I698" t="s">
        <v>19</v>
      </c>
      <c r="J698" t="s">
        <v>20</v>
      </c>
      <c r="L698" s="17">
        <v>7500</v>
      </c>
      <c r="M698" s="17">
        <v>27.777777777777779</v>
      </c>
      <c r="N698" s="17">
        <v>1500</v>
      </c>
      <c r="O698" s="1" t="s">
        <v>172</v>
      </c>
      <c r="P698" s="1" t="s">
        <v>160</v>
      </c>
    </row>
    <row r="699" spans="1:16" x14ac:dyDescent="0.3">
      <c r="A699" t="s">
        <v>541</v>
      </c>
      <c r="B699" t="s">
        <v>103</v>
      </c>
      <c r="C699" s="17">
        <v>1900</v>
      </c>
      <c r="D699" s="18">
        <v>2</v>
      </c>
      <c r="E699" s="18">
        <v>98</v>
      </c>
      <c r="F699" t="s">
        <v>35</v>
      </c>
      <c r="G699" t="s">
        <v>16</v>
      </c>
      <c r="H699" t="s">
        <v>29</v>
      </c>
      <c r="I699" t="s">
        <v>19</v>
      </c>
      <c r="J699" t="s">
        <v>20</v>
      </c>
      <c r="L699" s="17">
        <v>1900</v>
      </c>
      <c r="M699" s="17">
        <v>19.387755102040817</v>
      </c>
      <c r="N699" s="17">
        <v>950</v>
      </c>
      <c r="O699" s="1" t="s">
        <v>172</v>
      </c>
      <c r="P699" s="1" t="s">
        <v>160</v>
      </c>
    </row>
    <row r="700" spans="1:16" x14ac:dyDescent="0.3">
      <c r="A700" t="s">
        <v>542</v>
      </c>
      <c r="B700" t="s">
        <v>103</v>
      </c>
      <c r="C700" s="17">
        <v>850</v>
      </c>
      <c r="D700" s="18">
        <v>1</v>
      </c>
      <c r="E700" s="18">
        <v>88</v>
      </c>
      <c r="F700" t="s">
        <v>35</v>
      </c>
      <c r="G700" t="s">
        <v>16</v>
      </c>
      <c r="H700" t="s">
        <v>18</v>
      </c>
      <c r="I700" t="s">
        <v>19</v>
      </c>
      <c r="J700" t="s">
        <v>20</v>
      </c>
      <c r="L700" s="17">
        <v>850</v>
      </c>
      <c r="M700" s="17">
        <v>9.6590909090909083</v>
      </c>
      <c r="N700" s="17">
        <v>850</v>
      </c>
      <c r="O700" s="1" t="s">
        <v>172</v>
      </c>
      <c r="P700" s="1" t="s">
        <v>500</v>
      </c>
    </row>
    <row r="701" spans="1:16" x14ac:dyDescent="0.3">
      <c r="A701" t="s">
        <v>543</v>
      </c>
      <c r="B701" t="s">
        <v>103</v>
      </c>
      <c r="C701" s="17">
        <v>1900</v>
      </c>
      <c r="D701" s="18">
        <v>1</v>
      </c>
      <c r="E701" s="18">
        <v>40</v>
      </c>
      <c r="F701" t="s">
        <v>35</v>
      </c>
      <c r="G701" t="s">
        <v>16</v>
      </c>
      <c r="H701" t="s">
        <v>29</v>
      </c>
      <c r="I701" t="s">
        <v>19</v>
      </c>
      <c r="J701" t="s">
        <v>20</v>
      </c>
      <c r="L701" s="17">
        <v>1900</v>
      </c>
      <c r="M701" s="17">
        <v>47.5</v>
      </c>
      <c r="N701" s="17">
        <v>1900</v>
      </c>
      <c r="O701" s="1" t="s">
        <v>172</v>
      </c>
      <c r="P701" s="1" t="s">
        <v>160</v>
      </c>
    </row>
    <row r="702" spans="1:16" x14ac:dyDescent="0.3">
      <c r="A702" t="s">
        <v>544</v>
      </c>
      <c r="B702" t="s">
        <v>103</v>
      </c>
      <c r="C702" s="17">
        <v>1900</v>
      </c>
      <c r="D702" s="18">
        <v>1</v>
      </c>
      <c r="E702" s="18">
        <v>40</v>
      </c>
      <c r="F702" t="s">
        <v>35</v>
      </c>
      <c r="G702" t="s">
        <v>16</v>
      </c>
      <c r="H702" t="s">
        <v>29</v>
      </c>
      <c r="I702" t="s">
        <v>19</v>
      </c>
      <c r="J702" t="s">
        <v>20</v>
      </c>
      <c r="L702" s="17">
        <v>1900</v>
      </c>
      <c r="M702" s="17">
        <v>47.5</v>
      </c>
      <c r="N702" s="17">
        <v>1900</v>
      </c>
      <c r="O702" s="1" t="s">
        <v>172</v>
      </c>
      <c r="P702" s="1" t="s">
        <v>160</v>
      </c>
    </row>
    <row r="703" spans="1:16" x14ac:dyDescent="0.3">
      <c r="A703" t="s">
        <v>545</v>
      </c>
      <c r="B703" t="s">
        <v>103</v>
      </c>
      <c r="C703" s="17">
        <v>2100</v>
      </c>
      <c r="D703" s="18">
        <v>1</v>
      </c>
      <c r="E703" s="18">
        <v>40</v>
      </c>
      <c r="F703" t="s">
        <v>35</v>
      </c>
      <c r="G703" t="s">
        <v>16</v>
      </c>
      <c r="H703" t="s">
        <v>29</v>
      </c>
      <c r="I703" t="s">
        <v>19</v>
      </c>
      <c r="J703" t="s">
        <v>20</v>
      </c>
      <c r="L703" s="17">
        <v>2100</v>
      </c>
      <c r="M703" s="17">
        <v>52.5</v>
      </c>
      <c r="N703" s="17">
        <v>2100</v>
      </c>
      <c r="O703" s="1" t="s">
        <v>172</v>
      </c>
      <c r="P703" s="1" t="s">
        <v>160</v>
      </c>
    </row>
    <row r="704" spans="1:16" x14ac:dyDescent="0.3">
      <c r="A704" t="s">
        <v>546</v>
      </c>
      <c r="B704" t="s">
        <v>103</v>
      </c>
      <c r="C704" s="17">
        <v>2100</v>
      </c>
      <c r="D704" s="18">
        <v>1</v>
      </c>
      <c r="E704" s="18">
        <v>40</v>
      </c>
      <c r="F704" t="s">
        <v>35</v>
      </c>
      <c r="G704" t="s">
        <v>16</v>
      </c>
      <c r="H704" t="s">
        <v>29</v>
      </c>
      <c r="I704" t="s">
        <v>19</v>
      </c>
      <c r="J704" t="s">
        <v>20</v>
      </c>
      <c r="L704" s="17">
        <v>2100</v>
      </c>
      <c r="M704" s="17">
        <v>52.5</v>
      </c>
      <c r="N704" s="17">
        <v>2100</v>
      </c>
      <c r="O704" s="1" t="s">
        <v>172</v>
      </c>
      <c r="P704" s="1" t="s">
        <v>160</v>
      </c>
    </row>
    <row r="705" spans="1:16" x14ac:dyDescent="0.3">
      <c r="A705" t="s">
        <v>547</v>
      </c>
      <c r="B705" t="s">
        <v>103</v>
      </c>
      <c r="C705" s="17">
        <v>1670</v>
      </c>
      <c r="D705" s="18">
        <v>1</v>
      </c>
      <c r="E705" s="18">
        <v>31</v>
      </c>
      <c r="F705" t="s">
        <v>35</v>
      </c>
      <c r="G705" t="s">
        <v>16</v>
      </c>
      <c r="H705" t="s">
        <v>29</v>
      </c>
      <c r="I705" t="s">
        <v>19</v>
      </c>
      <c r="J705" t="s">
        <v>20</v>
      </c>
      <c r="L705" s="17">
        <v>1670</v>
      </c>
      <c r="M705" s="17">
        <v>53.87096774193548</v>
      </c>
      <c r="N705" s="17">
        <v>1670</v>
      </c>
      <c r="O705" s="1" t="s">
        <v>172</v>
      </c>
      <c r="P705" s="1" t="s">
        <v>160</v>
      </c>
    </row>
    <row r="706" spans="1:16" x14ac:dyDescent="0.3">
      <c r="A706" t="s">
        <v>548</v>
      </c>
      <c r="B706" t="s">
        <v>103</v>
      </c>
      <c r="C706" s="17">
        <v>2200</v>
      </c>
      <c r="D706" s="18">
        <v>2</v>
      </c>
      <c r="E706" s="18">
        <v>95</v>
      </c>
      <c r="F706" t="s">
        <v>35</v>
      </c>
      <c r="G706" t="s">
        <v>16</v>
      </c>
      <c r="H706" t="s">
        <v>18</v>
      </c>
      <c r="I706" t="s">
        <v>19</v>
      </c>
      <c r="J706" t="s">
        <v>20</v>
      </c>
      <c r="L706" s="17">
        <v>2200</v>
      </c>
      <c r="M706" s="17">
        <v>23.157894736842106</v>
      </c>
      <c r="N706" s="17">
        <v>1100</v>
      </c>
      <c r="O706" s="1" t="s">
        <v>172</v>
      </c>
      <c r="P706" s="1" t="s">
        <v>160</v>
      </c>
    </row>
    <row r="707" spans="1:16" x14ac:dyDescent="0.3">
      <c r="A707" t="s">
        <v>549</v>
      </c>
      <c r="B707" t="s">
        <v>103</v>
      </c>
      <c r="C707" s="17">
        <v>1600</v>
      </c>
      <c r="D707" s="18">
        <v>3</v>
      </c>
      <c r="E707" s="18">
        <v>90</v>
      </c>
      <c r="F707" t="s">
        <v>35</v>
      </c>
      <c r="G707" t="s">
        <v>16</v>
      </c>
      <c r="H707" t="s">
        <v>18</v>
      </c>
      <c r="I707" t="s">
        <v>19</v>
      </c>
      <c r="J707" t="s">
        <v>20</v>
      </c>
      <c r="L707" s="17">
        <v>1600</v>
      </c>
      <c r="M707" s="17">
        <v>17.777777777777779</v>
      </c>
      <c r="N707" s="17">
        <v>533.33333333333337</v>
      </c>
      <c r="O707" s="1" t="s">
        <v>172</v>
      </c>
      <c r="P707" s="1" t="s">
        <v>501</v>
      </c>
    </row>
    <row r="708" spans="1:16" x14ac:dyDescent="0.3">
      <c r="A708" t="s">
        <v>550</v>
      </c>
      <c r="B708" t="s">
        <v>103</v>
      </c>
      <c r="C708" s="17">
        <v>940</v>
      </c>
      <c r="D708" s="18">
        <v>1</v>
      </c>
      <c r="E708" s="18">
        <v>50</v>
      </c>
      <c r="F708" t="s">
        <v>35</v>
      </c>
      <c r="G708" t="s">
        <v>16</v>
      </c>
      <c r="H708" t="s">
        <v>18</v>
      </c>
      <c r="I708" t="s">
        <v>19</v>
      </c>
      <c r="J708" t="s">
        <v>20</v>
      </c>
      <c r="L708" s="17">
        <v>940</v>
      </c>
      <c r="M708" s="17">
        <v>18.8</v>
      </c>
      <c r="N708" s="17">
        <v>940</v>
      </c>
      <c r="O708" s="1" t="s">
        <v>172</v>
      </c>
      <c r="P708" s="1" t="s">
        <v>500</v>
      </c>
    </row>
    <row r="709" spans="1:16" x14ac:dyDescent="0.3">
      <c r="A709" t="s">
        <v>551</v>
      </c>
      <c r="B709" t="s">
        <v>103</v>
      </c>
      <c r="C709" s="17">
        <v>1400</v>
      </c>
      <c r="D709" s="18">
        <v>1</v>
      </c>
      <c r="E709" s="18">
        <v>70</v>
      </c>
      <c r="F709" t="s">
        <v>35</v>
      </c>
      <c r="G709" t="s">
        <v>16</v>
      </c>
      <c r="H709" t="s">
        <v>29</v>
      </c>
      <c r="I709" t="s">
        <v>19</v>
      </c>
      <c r="J709" t="s">
        <v>20</v>
      </c>
      <c r="L709" s="17">
        <v>1400</v>
      </c>
      <c r="M709" s="17">
        <v>20</v>
      </c>
      <c r="N709" s="17">
        <v>1400</v>
      </c>
      <c r="O709" s="1" t="s">
        <v>172</v>
      </c>
      <c r="P709" s="1" t="s">
        <v>500</v>
      </c>
    </row>
    <row r="710" spans="1:16" x14ac:dyDescent="0.3">
      <c r="A710" t="s">
        <v>552</v>
      </c>
      <c r="B710" t="s">
        <v>103</v>
      </c>
      <c r="C710" s="17">
        <v>1150</v>
      </c>
      <c r="D710" s="18">
        <v>1</v>
      </c>
      <c r="E710" s="18">
        <v>57</v>
      </c>
      <c r="F710" t="s">
        <v>35</v>
      </c>
      <c r="G710" t="s">
        <v>16</v>
      </c>
      <c r="H710" t="s">
        <v>29</v>
      </c>
      <c r="I710" t="s">
        <v>19</v>
      </c>
      <c r="J710" t="s">
        <v>20</v>
      </c>
      <c r="L710" s="17">
        <v>1150</v>
      </c>
      <c r="M710" s="17">
        <v>20.17543859649123</v>
      </c>
      <c r="N710" s="17">
        <v>1150</v>
      </c>
      <c r="O710" s="1" t="s">
        <v>172</v>
      </c>
      <c r="P710" s="1" t="s">
        <v>500</v>
      </c>
    </row>
    <row r="711" spans="1:16" x14ac:dyDescent="0.3">
      <c r="A711" t="s">
        <v>553</v>
      </c>
      <c r="B711" t="s">
        <v>103</v>
      </c>
      <c r="C711" s="17">
        <v>1090</v>
      </c>
      <c r="D711" s="18">
        <v>3</v>
      </c>
      <c r="E711" s="18">
        <v>84</v>
      </c>
      <c r="F711" t="s">
        <v>35</v>
      </c>
      <c r="G711" t="s">
        <v>16</v>
      </c>
      <c r="H711" t="s">
        <v>29</v>
      </c>
      <c r="I711" t="s">
        <v>19</v>
      </c>
      <c r="J711" t="s">
        <v>20</v>
      </c>
      <c r="L711" s="17">
        <v>1090</v>
      </c>
      <c r="M711" s="17">
        <v>12.976190476190476</v>
      </c>
      <c r="N711" s="17">
        <v>363.33333333333331</v>
      </c>
      <c r="O711" s="1" t="s">
        <v>172</v>
      </c>
      <c r="P711" s="1" t="s">
        <v>506</v>
      </c>
    </row>
    <row r="712" spans="1:16" x14ac:dyDescent="0.3">
      <c r="A712" t="s">
        <v>554</v>
      </c>
      <c r="B712" t="s">
        <v>103</v>
      </c>
      <c r="C712" s="17">
        <v>1600</v>
      </c>
      <c r="D712" s="18">
        <v>1</v>
      </c>
      <c r="E712" s="18">
        <v>100</v>
      </c>
      <c r="F712" t="s">
        <v>35</v>
      </c>
      <c r="G712" t="s">
        <v>16</v>
      </c>
      <c r="H712" t="s">
        <v>29</v>
      </c>
      <c r="I712" t="s">
        <v>19</v>
      </c>
      <c r="J712" t="s">
        <v>20</v>
      </c>
      <c r="L712" s="17">
        <v>1600</v>
      </c>
      <c r="M712" s="17">
        <v>16</v>
      </c>
      <c r="N712" s="17">
        <v>1600</v>
      </c>
      <c r="O712" s="1" t="s">
        <v>172</v>
      </c>
      <c r="P712" s="1" t="s">
        <v>160</v>
      </c>
    </row>
    <row r="713" spans="1:16" x14ac:dyDescent="0.3">
      <c r="A713" t="s">
        <v>555</v>
      </c>
      <c r="B713" t="s">
        <v>103</v>
      </c>
      <c r="C713" s="17">
        <v>950</v>
      </c>
      <c r="D713" s="18">
        <v>2</v>
      </c>
      <c r="E713" s="18">
        <v>65</v>
      </c>
      <c r="F713" t="s">
        <v>35</v>
      </c>
      <c r="G713" t="s">
        <v>16</v>
      </c>
      <c r="H713" t="s">
        <v>29</v>
      </c>
      <c r="I713" t="s">
        <v>19</v>
      </c>
      <c r="J713" t="s">
        <v>20</v>
      </c>
      <c r="L713" s="17">
        <v>950</v>
      </c>
      <c r="M713" s="17">
        <v>14.615384615384615</v>
      </c>
      <c r="N713" s="17">
        <v>475</v>
      </c>
      <c r="O713" s="1" t="s">
        <v>172</v>
      </c>
      <c r="P713" s="1" t="s">
        <v>506</v>
      </c>
    </row>
    <row r="714" spans="1:16" x14ac:dyDescent="0.3">
      <c r="A714" t="s">
        <v>556</v>
      </c>
      <c r="B714" t="s">
        <v>103</v>
      </c>
      <c r="C714" s="17">
        <v>850</v>
      </c>
      <c r="D714" s="18">
        <v>2</v>
      </c>
      <c r="E714" s="18">
        <v>65</v>
      </c>
      <c r="F714" t="s">
        <v>35</v>
      </c>
      <c r="G714" t="s">
        <v>16</v>
      </c>
      <c r="H714" t="s">
        <v>18</v>
      </c>
      <c r="I714" t="s">
        <v>19</v>
      </c>
      <c r="J714" t="s">
        <v>20</v>
      </c>
      <c r="L714" s="17">
        <v>850</v>
      </c>
      <c r="M714" s="17">
        <v>13.076923076923077</v>
      </c>
      <c r="N714" s="17">
        <v>425</v>
      </c>
      <c r="O714" s="1" t="s">
        <v>172</v>
      </c>
      <c r="P714" s="1" t="s">
        <v>501</v>
      </c>
    </row>
    <row r="715" spans="1:16" x14ac:dyDescent="0.3">
      <c r="A715" t="s">
        <v>557</v>
      </c>
      <c r="B715" t="s">
        <v>103</v>
      </c>
      <c r="C715" s="17">
        <v>3500</v>
      </c>
      <c r="D715" s="18">
        <v>4</v>
      </c>
      <c r="E715" s="18">
        <v>157</v>
      </c>
      <c r="F715" t="s">
        <v>35</v>
      </c>
      <c r="G715" t="s">
        <v>16</v>
      </c>
      <c r="H715" t="s">
        <v>29</v>
      </c>
      <c r="I715" t="s">
        <v>19</v>
      </c>
      <c r="J715" t="s">
        <v>20</v>
      </c>
      <c r="L715" s="17">
        <v>3500</v>
      </c>
      <c r="M715" s="17">
        <v>22.29299363057325</v>
      </c>
      <c r="N715" s="17">
        <v>875</v>
      </c>
      <c r="O715" s="1" t="s">
        <v>172</v>
      </c>
      <c r="P715" s="1" t="s">
        <v>160</v>
      </c>
    </row>
    <row r="716" spans="1:16" x14ac:dyDescent="0.3">
      <c r="A716" t="s">
        <v>558</v>
      </c>
      <c r="B716" t="s">
        <v>103</v>
      </c>
      <c r="C716" s="17">
        <v>3295</v>
      </c>
      <c r="D716" s="18">
        <v>2</v>
      </c>
      <c r="E716" s="18">
        <v>90</v>
      </c>
      <c r="F716" t="s">
        <v>35</v>
      </c>
      <c r="G716" t="s">
        <v>16</v>
      </c>
      <c r="H716" t="s">
        <v>29</v>
      </c>
      <c r="I716" t="s">
        <v>19</v>
      </c>
      <c r="J716" t="s">
        <v>20</v>
      </c>
      <c r="L716" s="17">
        <v>3295</v>
      </c>
      <c r="M716" s="17">
        <v>36.611111111111114</v>
      </c>
      <c r="N716" s="17">
        <v>1647.5</v>
      </c>
      <c r="O716" s="1" t="s">
        <v>172</v>
      </c>
      <c r="P716" s="1" t="s">
        <v>160</v>
      </c>
    </row>
    <row r="717" spans="1:16" x14ac:dyDescent="0.3">
      <c r="A717" t="s">
        <v>559</v>
      </c>
      <c r="B717" t="s">
        <v>103</v>
      </c>
      <c r="C717" s="17">
        <v>3295</v>
      </c>
      <c r="D717" s="18">
        <v>2</v>
      </c>
      <c r="E717" s="18">
        <v>90</v>
      </c>
      <c r="F717" t="s">
        <v>35</v>
      </c>
      <c r="G717" t="s">
        <v>16</v>
      </c>
      <c r="H717" t="s">
        <v>29</v>
      </c>
      <c r="I717" t="s">
        <v>19</v>
      </c>
      <c r="J717" t="s">
        <v>20</v>
      </c>
      <c r="L717" s="17">
        <v>3295</v>
      </c>
      <c r="M717" s="17">
        <v>36.611111111111114</v>
      </c>
      <c r="N717" s="17">
        <v>1647.5</v>
      </c>
      <c r="O717" s="1" t="s">
        <v>172</v>
      </c>
      <c r="P717" s="1" t="s">
        <v>160</v>
      </c>
    </row>
    <row r="718" spans="1:16" x14ac:dyDescent="0.3">
      <c r="A718" t="s">
        <v>560</v>
      </c>
      <c r="B718" t="s">
        <v>103</v>
      </c>
      <c r="C718" s="17">
        <v>1600</v>
      </c>
      <c r="D718" s="18">
        <v>2</v>
      </c>
      <c r="E718" s="18">
        <v>70</v>
      </c>
      <c r="F718" t="s">
        <v>35</v>
      </c>
      <c r="G718" t="s">
        <v>16</v>
      </c>
      <c r="H718" t="s">
        <v>18</v>
      </c>
      <c r="I718" t="s">
        <v>19</v>
      </c>
      <c r="J718" t="s">
        <v>20</v>
      </c>
      <c r="L718" s="17">
        <v>1600</v>
      </c>
      <c r="M718" s="17">
        <v>22.857142857142858</v>
      </c>
      <c r="N718" s="17">
        <v>800</v>
      </c>
      <c r="O718" s="1" t="s">
        <v>172</v>
      </c>
      <c r="P718" s="1" t="s">
        <v>160</v>
      </c>
    </row>
    <row r="719" spans="1:16" x14ac:dyDescent="0.3">
      <c r="A719" t="s">
        <v>561</v>
      </c>
      <c r="B719" t="s">
        <v>103</v>
      </c>
      <c r="C719" s="17">
        <v>1200</v>
      </c>
      <c r="D719" s="18">
        <v>1</v>
      </c>
      <c r="E719" s="18">
        <v>54</v>
      </c>
      <c r="F719" t="s">
        <v>35</v>
      </c>
      <c r="G719" t="s">
        <v>16</v>
      </c>
      <c r="H719" t="s">
        <v>18</v>
      </c>
      <c r="I719" t="s">
        <v>19</v>
      </c>
      <c r="J719" t="s">
        <v>20</v>
      </c>
      <c r="L719" s="17">
        <v>1200</v>
      </c>
      <c r="M719" s="17">
        <v>22.222222222222221</v>
      </c>
      <c r="N719" s="17">
        <v>1200</v>
      </c>
      <c r="O719" s="1" t="s">
        <v>172</v>
      </c>
      <c r="P719" s="1" t="s">
        <v>160</v>
      </c>
    </row>
    <row r="720" spans="1:16" x14ac:dyDescent="0.3">
      <c r="A720" t="s">
        <v>562</v>
      </c>
      <c r="B720" t="s">
        <v>103</v>
      </c>
      <c r="C720" s="17">
        <v>2300</v>
      </c>
      <c r="D720" s="18">
        <v>2</v>
      </c>
      <c r="E720" s="18">
        <v>64</v>
      </c>
      <c r="F720" t="s">
        <v>35</v>
      </c>
      <c r="G720" t="s">
        <v>16</v>
      </c>
      <c r="H720" t="s">
        <v>29</v>
      </c>
      <c r="I720" t="s">
        <v>19</v>
      </c>
      <c r="J720" t="s">
        <v>20</v>
      </c>
      <c r="L720" s="17">
        <v>2300</v>
      </c>
      <c r="M720" s="17">
        <v>35.9375</v>
      </c>
      <c r="N720" s="17">
        <v>1150</v>
      </c>
      <c r="O720" s="1" t="s">
        <v>172</v>
      </c>
      <c r="P720" s="1" t="s">
        <v>160</v>
      </c>
    </row>
    <row r="721" spans="1:16" x14ac:dyDescent="0.3">
      <c r="A721" t="s">
        <v>563</v>
      </c>
      <c r="B721" t="s">
        <v>103</v>
      </c>
      <c r="C721" s="17">
        <v>2100</v>
      </c>
      <c r="D721" s="18">
        <v>3</v>
      </c>
      <c r="E721" s="18">
        <v>126</v>
      </c>
      <c r="F721" t="s">
        <v>35</v>
      </c>
      <c r="G721" t="s">
        <v>16</v>
      </c>
      <c r="H721" t="s">
        <v>29</v>
      </c>
      <c r="I721" t="s">
        <v>19</v>
      </c>
      <c r="J721" t="s">
        <v>20</v>
      </c>
      <c r="L721" s="17">
        <v>2100</v>
      </c>
      <c r="M721" s="17">
        <v>16.666666666666668</v>
      </c>
      <c r="N721" s="17">
        <v>700</v>
      </c>
      <c r="O721" s="1" t="s">
        <v>172</v>
      </c>
      <c r="P721" s="1" t="s">
        <v>160</v>
      </c>
    </row>
    <row r="722" spans="1:16" x14ac:dyDescent="0.3">
      <c r="A722" t="s">
        <v>564</v>
      </c>
      <c r="B722" t="s">
        <v>103</v>
      </c>
      <c r="C722" s="17">
        <v>1355</v>
      </c>
      <c r="D722" s="18">
        <v>1</v>
      </c>
      <c r="E722" s="18">
        <v>51</v>
      </c>
      <c r="F722" t="s">
        <v>35</v>
      </c>
      <c r="G722" t="s">
        <v>16</v>
      </c>
      <c r="H722" t="s">
        <v>29</v>
      </c>
      <c r="I722" t="s">
        <v>19</v>
      </c>
      <c r="J722" t="s">
        <v>20</v>
      </c>
      <c r="L722" s="17">
        <v>1355</v>
      </c>
      <c r="M722" s="17">
        <v>26.568627450980394</v>
      </c>
      <c r="N722" s="17">
        <v>1355</v>
      </c>
      <c r="O722" s="1" t="s">
        <v>172</v>
      </c>
      <c r="P722" s="1" t="s">
        <v>160</v>
      </c>
    </row>
    <row r="723" spans="1:16" x14ac:dyDescent="0.3">
      <c r="A723" t="s">
        <v>565</v>
      </c>
      <c r="B723" t="s">
        <v>103</v>
      </c>
      <c r="C723" s="17">
        <v>1355</v>
      </c>
      <c r="D723" s="18">
        <v>1</v>
      </c>
      <c r="E723" s="18">
        <v>51</v>
      </c>
      <c r="F723" t="s">
        <v>35</v>
      </c>
      <c r="G723" t="s">
        <v>16</v>
      </c>
      <c r="H723" t="s">
        <v>29</v>
      </c>
      <c r="I723" t="s">
        <v>19</v>
      </c>
      <c r="J723" t="s">
        <v>20</v>
      </c>
      <c r="L723" s="17">
        <v>1355</v>
      </c>
      <c r="M723" s="17">
        <v>26.568627450980394</v>
      </c>
      <c r="N723" s="17">
        <v>1355</v>
      </c>
      <c r="O723" s="1" t="s">
        <v>172</v>
      </c>
      <c r="P723" s="1" t="s">
        <v>160</v>
      </c>
    </row>
    <row r="724" spans="1:16" x14ac:dyDescent="0.3">
      <c r="A724" t="s">
        <v>566</v>
      </c>
      <c r="B724" t="s">
        <v>103</v>
      </c>
      <c r="C724" s="17">
        <v>2290</v>
      </c>
      <c r="D724" s="18">
        <v>1</v>
      </c>
      <c r="E724" s="18">
        <v>85</v>
      </c>
      <c r="F724" t="s">
        <v>35</v>
      </c>
      <c r="G724" t="s">
        <v>16</v>
      </c>
      <c r="H724" t="s">
        <v>29</v>
      </c>
      <c r="I724" t="s">
        <v>19</v>
      </c>
      <c r="J724" t="s">
        <v>20</v>
      </c>
      <c r="L724" s="17">
        <v>2290</v>
      </c>
      <c r="M724" s="17">
        <v>26.941176470588236</v>
      </c>
      <c r="N724" s="17">
        <v>2290</v>
      </c>
      <c r="O724" s="1" t="s">
        <v>172</v>
      </c>
      <c r="P724" s="1" t="s">
        <v>160</v>
      </c>
    </row>
    <row r="725" spans="1:16" x14ac:dyDescent="0.3">
      <c r="A725" t="s">
        <v>567</v>
      </c>
      <c r="B725" t="s">
        <v>103</v>
      </c>
      <c r="C725" s="17">
        <v>1200</v>
      </c>
      <c r="D725" s="18">
        <v>1</v>
      </c>
      <c r="E725" s="18">
        <v>44</v>
      </c>
      <c r="F725" t="s">
        <v>35</v>
      </c>
      <c r="G725" t="s">
        <v>16</v>
      </c>
      <c r="H725" t="s">
        <v>29</v>
      </c>
      <c r="I725" t="s">
        <v>19</v>
      </c>
      <c r="J725" t="s">
        <v>20</v>
      </c>
      <c r="L725" s="17">
        <v>1200</v>
      </c>
      <c r="M725" s="17">
        <v>27.272727272727273</v>
      </c>
      <c r="N725" s="17">
        <v>1200</v>
      </c>
      <c r="O725" s="1" t="s">
        <v>172</v>
      </c>
      <c r="P725" s="1" t="s">
        <v>160</v>
      </c>
    </row>
    <row r="726" spans="1:16" x14ac:dyDescent="0.3">
      <c r="A726" t="s">
        <v>568</v>
      </c>
      <c r="B726" t="s">
        <v>103</v>
      </c>
      <c r="C726" s="17">
        <v>1320</v>
      </c>
      <c r="D726" s="18">
        <v>2</v>
      </c>
      <c r="E726" s="18">
        <v>80</v>
      </c>
      <c r="F726" t="s">
        <v>35</v>
      </c>
      <c r="G726" t="s">
        <v>16</v>
      </c>
      <c r="H726" t="s">
        <v>29</v>
      </c>
      <c r="I726" t="s">
        <v>19</v>
      </c>
      <c r="J726" t="s">
        <v>20</v>
      </c>
      <c r="L726" s="17">
        <v>1320</v>
      </c>
      <c r="M726" s="17">
        <v>16.5</v>
      </c>
      <c r="N726" s="17">
        <v>660</v>
      </c>
      <c r="O726" s="1" t="s">
        <v>172</v>
      </c>
      <c r="P726" s="1" t="s">
        <v>160</v>
      </c>
    </row>
    <row r="727" spans="1:16" x14ac:dyDescent="0.3">
      <c r="A727" t="s">
        <v>569</v>
      </c>
      <c r="B727" t="s">
        <v>103</v>
      </c>
      <c r="C727" s="17">
        <v>1320</v>
      </c>
      <c r="D727" s="18">
        <v>2</v>
      </c>
      <c r="E727" s="18">
        <v>80</v>
      </c>
      <c r="F727" t="s">
        <v>35</v>
      </c>
      <c r="G727" t="s">
        <v>16</v>
      </c>
      <c r="H727" t="s">
        <v>29</v>
      </c>
      <c r="I727" t="s">
        <v>19</v>
      </c>
      <c r="J727" t="s">
        <v>20</v>
      </c>
      <c r="L727" s="17">
        <v>1320</v>
      </c>
      <c r="M727" s="17">
        <v>16.5</v>
      </c>
      <c r="N727" s="17">
        <v>660</v>
      </c>
      <c r="O727" s="1" t="s">
        <v>172</v>
      </c>
      <c r="P727" s="1" t="s">
        <v>160</v>
      </c>
    </row>
    <row r="728" spans="1:16" x14ac:dyDescent="0.3">
      <c r="A728" t="s">
        <v>570</v>
      </c>
      <c r="B728" t="s">
        <v>103</v>
      </c>
      <c r="C728" s="17">
        <v>5500</v>
      </c>
      <c r="D728" s="18">
        <v>5</v>
      </c>
      <c r="E728" s="18">
        <v>269</v>
      </c>
      <c r="F728" t="s">
        <v>35</v>
      </c>
      <c r="G728" t="s">
        <v>16</v>
      </c>
      <c r="H728" t="s">
        <v>29</v>
      </c>
      <c r="I728" t="s">
        <v>19</v>
      </c>
      <c r="J728" t="s">
        <v>20</v>
      </c>
      <c r="L728" s="17">
        <v>5500</v>
      </c>
      <c r="M728" s="17">
        <v>20.446096654275092</v>
      </c>
      <c r="N728" s="17">
        <v>1100</v>
      </c>
      <c r="O728" s="1" t="s">
        <v>172</v>
      </c>
      <c r="P728" s="1" t="s">
        <v>501</v>
      </c>
    </row>
    <row r="729" spans="1:16" x14ac:dyDescent="0.3">
      <c r="A729" t="s">
        <v>571</v>
      </c>
      <c r="B729" t="s">
        <v>103</v>
      </c>
      <c r="C729" s="17">
        <v>2700</v>
      </c>
      <c r="D729" s="18">
        <v>2</v>
      </c>
      <c r="E729" s="18">
        <v>85</v>
      </c>
      <c r="F729" t="s">
        <v>35</v>
      </c>
      <c r="G729" t="s">
        <v>16</v>
      </c>
      <c r="H729" t="s">
        <v>29</v>
      </c>
      <c r="I729" t="s">
        <v>19</v>
      </c>
      <c r="J729" t="s">
        <v>20</v>
      </c>
      <c r="L729" s="17">
        <v>2700</v>
      </c>
      <c r="M729" s="17">
        <v>31.764705882352942</v>
      </c>
      <c r="N729" s="17">
        <v>1350</v>
      </c>
      <c r="O729" s="1" t="s">
        <v>172</v>
      </c>
      <c r="P729" s="1" t="s">
        <v>160</v>
      </c>
    </row>
    <row r="730" spans="1:16" x14ac:dyDescent="0.3">
      <c r="A730" t="s">
        <v>572</v>
      </c>
      <c r="B730" t="s">
        <v>103</v>
      </c>
      <c r="C730" s="17">
        <v>2113</v>
      </c>
      <c r="D730" s="18">
        <v>3</v>
      </c>
      <c r="E730" s="18">
        <v>126</v>
      </c>
      <c r="F730" t="s">
        <v>35</v>
      </c>
      <c r="G730" t="s">
        <v>16</v>
      </c>
      <c r="H730" t="s">
        <v>29</v>
      </c>
      <c r="I730" t="s">
        <v>19</v>
      </c>
      <c r="J730" t="s">
        <v>20</v>
      </c>
      <c r="L730" s="17">
        <v>2113</v>
      </c>
      <c r="M730" s="17">
        <v>16.769841269841269</v>
      </c>
      <c r="N730" s="17">
        <v>704.33333333333337</v>
      </c>
      <c r="O730" s="1" t="s">
        <v>172</v>
      </c>
      <c r="P730" s="1" t="s">
        <v>506</v>
      </c>
    </row>
    <row r="731" spans="1:16" x14ac:dyDescent="0.3">
      <c r="A731" t="s">
        <v>573</v>
      </c>
      <c r="B731" t="s">
        <v>103</v>
      </c>
      <c r="C731" s="17">
        <v>1399</v>
      </c>
      <c r="D731" s="18">
        <v>1</v>
      </c>
      <c r="E731" s="18">
        <v>21</v>
      </c>
      <c r="F731" t="s">
        <v>35</v>
      </c>
      <c r="G731" t="s">
        <v>16</v>
      </c>
      <c r="H731" t="s">
        <v>18</v>
      </c>
      <c r="I731" t="s">
        <v>19</v>
      </c>
      <c r="J731" t="s">
        <v>20</v>
      </c>
      <c r="L731" s="17">
        <v>1399</v>
      </c>
      <c r="M731" s="17">
        <v>66.61904761904762</v>
      </c>
      <c r="N731" s="17">
        <v>1399</v>
      </c>
      <c r="O731" s="1" t="s">
        <v>172</v>
      </c>
      <c r="P731" s="1" t="s">
        <v>160</v>
      </c>
    </row>
    <row r="732" spans="1:16" x14ac:dyDescent="0.3">
      <c r="A732" t="s">
        <v>574</v>
      </c>
      <c r="B732" t="s">
        <v>103</v>
      </c>
      <c r="C732" s="17">
        <v>1000</v>
      </c>
      <c r="D732" s="18">
        <v>1</v>
      </c>
      <c r="E732" s="18">
        <v>35</v>
      </c>
      <c r="F732" t="s">
        <v>35</v>
      </c>
      <c r="G732" t="s">
        <v>16</v>
      </c>
      <c r="H732" t="s">
        <v>29</v>
      </c>
      <c r="I732" t="s">
        <v>19</v>
      </c>
      <c r="J732" t="s">
        <v>20</v>
      </c>
      <c r="L732" s="17">
        <v>1000</v>
      </c>
      <c r="M732" s="17">
        <v>28.571428571428573</v>
      </c>
      <c r="N732" s="17">
        <v>1000</v>
      </c>
      <c r="O732" s="1" t="s">
        <v>172</v>
      </c>
      <c r="P732" s="1" t="s">
        <v>160</v>
      </c>
    </row>
    <row r="733" spans="1:16" x14ac:dyDescent="0.3">
      <c r="A733" t="s">
        <v>575</v>
      </c>
      <c r="B733" t="s">
        <v>103</v>
      </c>
      <c r="C733" s="17">
        <v>950</v>
      </c>
      <c r="D733" s="18">
        <v>3</v>
      </c>
      <c r="E733" s="18">
        <v>72</v>
      </c>
      <c r="F733" t="s">
        <v>35</v>
      </c>
      <c r="G733" t="s">
        <v>16</v>
      </c>
      <c r="H733" t="s">
        <v>18</v>
      </c>
      <c r="I733" t="s">
        <v>19</v>
      </c>
      <c r="J733" t="s">
        <v>20</v>
      </c>
      <c r="L733" s="17">
        <v>950</v>
      </c>
      <c r="M733" s="17">
        <v>13.194444444444445</v>
      </c>
      <c r="N733" s="17">
        <v>316.66666666666669</v>
      </c>
      <c r="O733" s="1" t="s">
        <v>172</v>
      </c>
      <c r="P733" s="1" t="s">
        <v>506</v>
      </c>
    </row>
    <row r="734" spans="1:16" x14ac:dyDescent="0.3">
      <c r="A734" t="s">
        <v>576</v>
      </c>
      <c r="B734" t="s">
        <v>103</v>
      </c>
      <c r="C734" s="17">
        <v>1800</v>
      </c>
      <c r="D734" s="18">
        <v>2</v>
      </c>
      <c r="E734" s="18">
        <v>112</v>
      </c>
      <c r="F734" t="s">
        <v>35</v>
      </c>
      <c r="G734" t="s">
        <v>16</v>
      </c>
      <c r="H734" t="s">
        <v>18</v>
      </c>
      <c r="I734" t="s">
        <v>19</v>
      </c>
      <c r="J734" t="s">
        <v>20</v>
      </c>
      <c r="L734" s="17">
        <v>1800</v>
      </c>
      <c r="M734" s="17">
        <v>16.071428571428573</v>
      </c>
      <c r="N734" s="17">
        <v>900</v>
      </c>
      <c r="O734" s="1" t="s">
        <v>172</v>
      </c>
      <c r="P734" s="1" t="s">
        <v>160</v>
      </c>
    </row>
    <row r="735" spans="1:16" x14ac:dyDescent="0.3">
      <c r="A735" t="s">
        <v>577</v>
      </c>
      <c r="B735" t="s">
        <v>103</v>
      </c>
      <c r="C735" s="17">
        <v>2050</v>
      </c>
      <c r="D735" s="18">
        <v>1</v>
      </c>
      <c r="E735" s="18">
        <v>62</v>
      </c>
      <c r="F735" t="s">
        <v>35</v>
      </c>
      <c r="G735" t="s">
        <v>16</v>
      </c>
      <c r="H735" t="s">
        <v>29</v>
      </c>
      <c r="I735" t="s">
        <v>19</v>
      </c>
      <c r="J735" t="s">
        <v>20</v>
      </c>
      <c r="L735" s="17">
        <v>2050</v>
      </c>
      <c r="M735" s="17">
        <v>33.064516129032256</v>
      </c>
      <c r="N735" s="17">
        <v>2050</v>
      </c>
      <c r="O735" s="1" t="s">
        <v>172</v>
      </c>
      <c r="P735" s="1" t="s">
        <v>160</v>
      </c>
    </row>
    <row r="736" spans="1:16" x14ac:dyDescent="0.3">
      <c r="A736" t="s">
        <v>578</v>
      </c>
      <c r="B736" t="s">
        <v>103</v>
      </c>
      <c r="C736" s="17">
        <v>2735</v>
      </c>
      <c r="D736" s="18">
        <v>2</v>
      </c>
      <c r="E736" s="18">
        <v>70</v>
      </c>
      <c r="F736" t="s">
        <v>35</v>
      </c>
      <c r="G736" t="s">
        <v>16</v>
      </c>
      <c r="H736" t="s">
        <v>29</v>
      </c>
      <c r="I736" t="s">
        <v>19</v>
      </c>
      <c r="J736" t="s">
        <v>20</v>
      </c>
      <c r="L736" s="17">
        <v>2735</v>
      </c>
      <c r="M736" s="17">
        <v>39.071428571428569</v>
      </c>
      <c r="N736" s="17">
        <v>1367.5</v>
      </c>
      <c r="O736" s="1" t="s">
        <v>172</v>
      </c>
      <c r="P736" s="1" t="s">
        <v>160</v>
      </c>
    </row>
    <row r="737" spans="1:16" x14ac:dyDescent="0.3">
      <c r="A737" t="s">
        <v>579</v>
      </c>
      <c r="B737" t="s">
        <v>103</v>
      </c>
      <c r="C737" s="17">
        <v>1200</v>
      </c>
      <c r="D737" s="18">
        <v>1</v>
      </c>
      <c r="E737" s="18">
        <v>49</v>
      </c>
      <c r="F737" t="s">
        <v>35</v>
      </c>
      <c r="G737" t="s">
        <v>16</v>
      </c>
      <c r="H737" t="s">
        <v>29</v>
      </c>
      <c r="I737" t="s">
        <v>19</v>
      </c>
      <c r="J737" t="s">
        <v>20</v>
      </c>
      <c r="L737" s="17">
        <v>1200</v>
      </c>
      <c r="M737" s="17">
        <v>24.489795918367346</v>
      </c>
      <c r="N737" s="17">
        <v>1200</v>
      </c>
      <c r="O737" s="1" t="s">
        <v>172</v>
      </c>
      <c r="P737" s="1" t="s">
        <v>160</v>
      </c>
    </row>
    <row r="738" spans="1:16" x14ac:dyDescent="0.3">
      <c r="A738" t="s">
        <v>580</v>
      </c>
      <c r="B738" t="s">
        <v>103</v>
      </c>
      <c r="C738" s="17">
        <v>4575</v>
      </c>
      <c r="D738" s="18">
        <v>4</v>
      </c>
      <c r="E738" s="18">
        <v>128</v>
      </c>
      <c r="F738" t="s">
        <v>35</v>
      </c>
      <c r="G738" t="s">
        <v>16</v>
      </c>
      <c r="H738" t="s">
        <v>29</v>
      </c>
      <c r="I738" t="s">
        <v>19</v>
      </c>
      <c r="J738" t="s">
        <v>20</v>
      </c>
      <c r="L738" s="17">
        <v>4575</v>
      </c>
      <c r="M738" s="17">
        <v>35.7421875</v>
      </c>
      <c r="N738" s="17">
        <v>1143.75</v>
      </c>
      <c r="O738" s="1" t="s">
        <v>172</v>
      </c>
      <c r="P738" s="1" t="s">
        <v>160</v>
      </c>
    </row>
    <row r="739" spans="1:16" x14ac:dyDescent="0.3">
      <c r="A739" t="s">
        <v>581</v>
      </c>
      <c r="B739" t="s">
        <v>103</v>
      </c>
      <c r="C739" s="17">
        <v>1860</v>
      </c>
      <c r="D739" s="18">
        <v>1</v>
      </c>
      <c r="E739" s="18">
        <v>56</v>
      </c>
      <c r="F739" t="s">
        <v>35</v>
      </c>
      <c r="G739" t="s">
        <v>16</v>
      </c>
      <c r="H739" t="s">
        <v>29</v>
      </c>
      <c r="I739" t="s">
        <v>19</v>
      </c>
      <c r="J739" t="s">
        <v>20</v>
      </c>
      <c r="L739" s="17">
        <v>1860</v>
      </c>
      <c r="M739" s="17">
        <v>33.214285714285715</v>
      </c>
      <c r="N739" s="17">
        <v>1860</v>
      </c>
      <c r="O739" s="1" t="s">
        <v>172</v>
      </c>
      <c r="P739" s="1" t="s">
        <v>160</v>
      </c>
    </row>
    <row r="740" spans="1:16" x14ac:dyDescent="0.3">
      <c r="A740" t="s">
        <v>582</v>
      </c>
      <c r="B740" t="s">
        <v>103</v>
      </c>
      <c r="C740" s="17">
        <v>2470</v>
      </c>
      <c r="D740" s="18">
        <v>1</v>
      </c>
      <c r="E740" s="18">
        <v>48</v>
      </c>
      <c r="F740" t="s">
        <v>35</v>
      </c>
      <c r="G740" t="s">
        <v>16</v>
      </c>
      <c r="H740" t="s">
        <v>29</v>
      </c>
      <c r="I740" t="s">
        <v>19</v>
      </c>
      <c r="J740" t="s">
        <v>20</v>
      </c>
      <c r="L740" s="17">
        <v>2470</v>
      </c>
      <c r="M740" s="17">
        <v>51.458333333333336</v>
      </c>
      <c r="N740" s="17">
        <v>2470</v>
      </c>
      <c r="O740" s="1" t="s">
        <v>172</v>
      </c>
      <c r="P740" s="1" t="s">
        <v>160</v>
      </c>
    </row>
    <row r="741" spans="1:16" x14ac:dyDescent="0.3">
      <c r="A741" t="s">
        <v>583</v>
      </c>
      <c r="B741" t="s">
        <v>103</v>
      </c>
      <c r="C741" s="17">
        <v>2800</v>
      </c>
      <c r="D741" s="18">
        <v>1</v>
      </c>
      <c r="E741" s="18">
        <v>70</v>
      </c>
      <c r="F741" t="s">
        <v>35</v>
      </c>
      <c r="G741" t="s">
        <v>16</v>
      </c>
      <c r="H741" t="s">
        <v>29</v>
      </c>
      <c r="I741" t="s">
        <v>19</v>
      </c>
      <c r="J741" t="s">
        <v>20</v>
      </c>
      <c r="L741" s="17">
        <v>2800</v>
      </c>
      <c r="M741" s="17">
        <v>40</v>
      </c>
      <c r="N741" s="17">
        <v>2800</v>
      </c>
      <c r="O741" s="1" t="s">
        <v>172</v>
      </c>
      <c r="P741" s="1" t="s">
        <v>160</v>
      </c>
    </row>
    <row r="742" spans="1:16" x14ac:dyDescent="0.3">
      <c r="A742" t="s">
        <v>584</v>
      </c>
      <c r="B742" t="s">
        <v>103</v>
      </c>
      <c r="C742" s="17">
        <v>3150</v>
      </c>
      <c r="D742" s="18">
        <v>2</v>
      </c>
      <c r="E742" s="18">
        <v>115</v>
      </c>
      <c r="F742" t="s">
        <v>35</v>
      </c>
      <c r="G742" t="s">
        <v>16</v>
      </c>
      <c r="H742" t="s">
        <v>29</v>
      </c>
      <c r="I742" t="s">
        <v>19</v>
      </c>
      <c r="J742" t="s">
        <v>20</v>
      </c>
      <c r="L742" s="17">
        <v>3150</v>
      </c>
      <c r="M742" s="17">
        <v>27.391304347826086</v>
      </c>
      <c r="N742" s="17">
        <v>1575</v>
      </c>
      <c r="O742" s="1" t="s">
        <v>172</v>
      </c>
      <c r="P742" s="1" t="s">
        <v>160</v>
      </c>
    </row>
    <row r="743" spans="1:16" x14ac:dyDescent="0.3">
      <c r="A743" t="s">
        <v>585</v>
      </c>
      <c r="B743" t="s">
        <v>103</v>
      </c>
      <c r="C743" s="17">
        <v>2855</v>
      </c>
      <c r="D743" s="18">
        <v>2</v>
      </c>
      <c r="E743" s="18">
        <v>66</v>
      </c>
      <c r="F743" t="s">
        <v>35</v>
      </c>
      <c r="G743" t="s">
        <v>16</v>
      </c>
      <c r="H743" t="s">
        <v>29</v>
      </c>
      <c r="I743" t="s">
        <v>19</v>
      </c>
      <c r="J743" t="s">
        <v>20</v>
      </c>
      <c r="L743" s="17">
        <v>2855</v>
      </c>
      <c r="M743" s="17">
        <v>43.257575757575758</v>
      </c>
      <c r="N743" s="17">
        <v>1427.5</v>
      </c>
      <c r="O743" s="1" t="s">
        <v>172</v>
      </c>
      <c r="P743" s="1" t="s">
        <v>160</v>
      </c>
    </row>
    <row r="744" spans="1:16" x14ac:dyDescent="0.3">
      <c r="A744" t="s">
        <v>586</v>
      </c>
      <c r="B744" t="s">
        <v>103</v>
      </c>
      <c r="C744" s="17">
        <v>750</v>
      </c>
      <c r="D744" s="18">
        <v>1</v>
      </c>
      <c r="E744" s="18">
        <v>38</v>
      </c>
      <c r="F744" t="s">
        <v>35</v>
      </c>
      <c r="G744" t="s">
        <v>16</v>
      </c>
      <c r="H744" t="s">
        <v>29</v>
      </c>
      <c r="I744" t="s">
        <v>19</v>
      </c>
      <c r="J744" t="s">
        <v>20</v>
      </c>
      <c r="L744" s="17">
        <v>750</v>
      </c>
      <c r="M744" s="17">
        <v>19.736842105263158</v>
      </c>
      <c r="N744" s="17">
        <v>750</v>
      </c>
      <c r="O744" s="1" t="s">
        <v>172</v>
      </c>
      <c r="P744" s="1" t="s">
        <v>160</v>
      </c>
    </row>
    <row r="745" spans="1:16" x14ac:dyDescent="0.3">
      <c r="A745" t="s">
        <v>587</v>
      </c>
      <c r="B745" t="s">
        <v>103</v>
      </c>
      <c r="C745" s="17">
        <v>1200</v>
      </c>
      <c r="D745" s="18">
        <v>1</v>
      </c>
      <c r="E745" s="18">
        <v>60</v>
      </c>
      <c r="F745" t="s">
        <v>35</v>
      </c>
      <c r="G745" t="s">
        <v>16</v>
      </c>
      <c r="H745" t="s">
        <v>29</v>
      </c>
      <c r="I745" t="s">
        <v>19</v>
      </c>
      <c r="J745" t="s">
        <v>20</v>
      </c>
      <c r="L745" s="17">
        <v>1200</v>
      </c>
      <c r="M745" s="17">
        <v>20</v>
      </c>
      <c r="N745" s="17">
        <v>1200</v>
      </c>
      <c r="O745" s="1" t="s">
        <v>172</v>
      </c>
      <c r="P745" s="1" t="s">
        <v>160</v>
      </c>
    </row>
    <row r="746" spans="1:16" x14ac:dyDescent="0.3">
      <c r="A746" t="s">
        <v>588</v>
      </c>
      <c r="B746" t="s">
        <v>103</v>
      </c>
      <c r="C746" s="17">
        <v>2500</v>
      </c>
      <c r="D746" s="18">
        <v>2</v>
      </c>
      <c r="E746" s="18">
        <v>80</v>
      </c>
      <c r="F746" t="s">
        <v>35</v>
      </c>
      <c r="G746" t="s">
        <v>16</v>
      </c>
      <c r="H746" t="s">
        <v>29</v>
      </c>
      <c r="I746" t="s">
        <v>19</v>
      </c>
      <c r="J746" t="s">
        <v>20</v>
      </c>
      <c r="L746" s="17">
        <v>2500</v>
      </c>
      <c r="M746" s="17">
        <v>31.25</v>
      </c>
      <c r="N746" s="17">
        <v>1250</v>
      </c>
      <c r="O746" s="1" t="s">
        <v>172</v>
      </c>
      <c r="P746" s="1" t="s">
        <v>160</v>
      </c>
    </row>
    <row r="747" spans="1:16" x14ac:dyDescent="0.3">
      <c r="A747" t="s">
        <v>589</v>
      </c>
      <c r="B747" t="s">
        <v>103</v>
      </c>
      <c r="C747" s="17">
        <v>1200</v>
      </c>
      <c r="D747" s="18">
        <v>3</v>
      </c>
      <c r="E747" s="18">
        <v>78</v>
      </c>
      <c r="F747" t="s">
        <v>35</v>
      </c>
      <c r="G747" t="s">
        <v>16</v>
      </c>
      <c r="H747" t="s">
        <v>18</v>
      </c>
      <c r="I747" t="s">
        <v>19</v>
      </c>
      <c r="J747" t="s">
        <v>20</v>
      </c>
      <c r="L747" s="17">
        <v>1200</v>
      </c>
      <c r="M747" s="17">
        <v>15.384615384615385</v>
      </c>
      <c r="N747" s="17">
        <v>400</v>
      </c>
      <c r="O747" s="1" t="s">
        <v>172</v>
      </c>
      <c r="P747" s="1" t="s">
        <v>160</v>
      </c>
    </row>
    <row r="748" spans="1:16" x14ac:dyDescent="0.3">
      <c r="A748" t="s">
        <v>590</v>
      </c>
      <c r="B748" t="s">
        <v>103</v>
      </c>
      <c r="C748" s="17">
        <v>2340</v>
      </c>
      <c r="D748" s="18">
        <v>2</v>
      </c>
      <c r="E748" s="18">
        <v>57</v>
      </c>
      <c r="F748" t="s">
        <v>35</v>
      </c>
      <c r="G748" t="s">
        <v>16</v>
      </c>
      <c r="H748" t="s">
        <v>29</v>
      </c>
      <c r="I748" t="s">
        <v>19</v>
      </c>
      <c r="J748" t="s">
        <v>20</v>
      </c>
      <c r="L748" s="17">
        <v>2340</v>
      </c>
      <c r="M748" s="17">
        <v>41.05263157894737</v>
      </c>
      <c r="N748" s="17">
        <v>1170</v>
      </c>
      <c r="O748" s="1" t="s">
        <v>172</v>
      </c>
      <c r="P748" s="1" t="s">
        <v>160</v>
      </c>
    </row>
    <row r="749" spans="1:16" x14ac:dyDescent="0.3">
      <c r="A749" t="s">
        <v>591</v>
      </c>
      <c r="B749" t="s">
        <v>103</v>
      </c>
      <c r="C749" s="17">
        <v>2100</v>
      </c>
      <c r="D749" s="18">
        <v>4</v>
      </c>
      <c r="E749" s="18">
        <v>110</v>
      </c>
      <c r="F749" t="s">
        <v>35</v>
      </c>
      <c r="G749" t="s">
        <v>16</v>
      </c>
      <c r="H749" t="s">
        <v>29</v>
      </c>
      <c r="I749" t="s">
        <v>19</v>
      </c>
      <c r="J749" t="s">
        <v>20</v>
      </c>
      <c r="L749" s="17">
        <v>2100</v>
      </c>
      <c r="M749" s="17">
        <v>19.09090909090909</v>
      </c>
      <c r="N749" s="17">
        <v>525</v>
      </c>
      <c r="O749" s="1" t="s">
        <v>172</v>
      </c>
      <c r="P749" s="1" t="s">
        <v>160</v>
      </c>
    </row>
    <row r="750" spans="1:16" x14ac:dyDescent="0.3">
      <c r="A750" t="s">
        <v>592</v>
      </c>
      <c r="B750" t="s">
        <v>103</v>
      </c>
      <c r="C750" s="17">
        <v>1200</v>
      </c>
      <c r="D750" s="18">
        <v>1</v>
      </c>
      <c r="E750" s="18">
        <v>64</v>
      </c>
      <c r="F750" t="s">
        <v>35</v>
      </c>
      <c r="G750" t="s">
        <v>16</v>
      </c>
      <c r="H750" t="s">
        <v>29</v>
      </c>
      <c r="I750" t="s">
        <v>19</v>
      </c>
      <c r="J750" t="s">
        <v>20</v>
      </c>
      <c r="L750" s="17">
        <v>1200</v>
      </c>
      <c r="M750" s="17">
        <v>18.75</v>
      </c>
      <c r="N750" s="17">
        <v>1200</v>
      </c>
      <c r="O750" s="1" t="s">
        <v>172</v>
      </c>
      <c r="P750" s="1" t="s">
        <v>160</v>
      </c>
    </row>
    <row r="751" spans="1:16" x14ac:dyDescent="0.3">
      <c r="A751" t="s">
        <v>593</v>
      </c>
      <c r="B751" t="s">
        <v>103</v>
      </c>
      <c r="C751" s="17">
        <v>1400</v>
      </c>
      <c r="D751" s="18">
        <v>1</v>
      </c>
      <c r="E751" s="18">
        <v>64</v>
      </c>
      <c r="F751" t="s">
        <v>35</v>
      </c>
      <c r="G751" t="s">
        <v>16</v>
      </c>
      <c r="H751" t="s">
        <v>29</v>
      </c>
      <c r="I751" t="s">
        <v>19</v>
      </c>
      <c r="J751" t="s">
        <v>20</v>
      </c>
      <c r="L751" s="17">
        <v>1400</v>
      </c>
      <c r="M751" s="17">
        <v>21.875</v>
      </c>
      <c r="N751" s="17">
        <v>1400</v>
      </c>
      <c r="O751" s="1" t="s">
        <v>172</v>
      </c>
      <c r="P751" s="1" t="s">
        <v>160</v>
      </c>
    </row>
    <row r="752" spans="1:16" x14ac:dyDescent="0.3">
      <c r="A752" t="s">
        <v>594</v>
      </c>
      <c r="B752" t="s">
        <v>103</v>
      </c>
      <c r="C752" s="17">
        <v>1400</v>
      </c>
      <c r="D752" s="18">
        <v>1</v>
      </c>
      <c r="E752" s="18">
        <v>64</v>
      </c>
      <c r="F752" t="s">
        <v>35</v>
      </c>
      <c r="G752" t="s">
        <v>16</v>
      </c>
      <c r="H752" t="s">
        <v>29</v>
      </c>
      <c r="I752" t="s">
        <v>19</v>
      </c>
      <c r="J752" t="s">
        <v>20</v>
      </c>
      <c r="L752" s="17">
        <v>1400</v>
      </c>
      <c r="M752" s="17">
        <v>21.875</v>
      </c>
      <c r="N752" s="17">
        <v>1400</v>
      </c>
      <c r="O752" s="1" t="s">
        <v>172</v>
      </c>
      <c r="P752" s="1" t="s">
        <v>160</v>
      </c>
    </row>
    <row r="753" spans="1:16" x14ac:dyDescent="0.3">
      <c r="A753" t="s">
        <v>595</v>
      </c>
      <c r="B753" t="s">
        <v>103</v>
      </c>
      <c r="C753" s="17">
        <v>1300</v>
      </c>
      <c r="D753" s="18">
        <v>2</v>
      </c>
      <c r="E753" s="18">
        <v>86</v>
      </c>
      <c r="F753" t="s">
        <v>35</v>
      </c>
      <c r="G753" t="s">
        <v>16</v>
      </c>
      <c r="H753" t="s">
        <v>29</v>
      </c>
      <c r="I753" t="s">
        <v>19</v>
      </c>
      <c r="J753" t="s">
        <v>20</v>
      </c>
      <c r="L753" s="17">
        <v>1300</v>
      </c>
      <c r="M753" s="17">
        <v>15.116279069767442</v>
      </c>
      <c r="N753" s="17">
        <v>650</v>
      </c>
      <c r="O753" s="1" t="s">
        <v>172</v>
      </c>
      <c r="P753" s="1" t="s">
        <v>160</v>
      </c>
    </row>
    <row r="754" spans="1:16" x14ac:dyDescent="0.3">
      <c r="A754" t="s">
        <v>596</v>
      </c>
      <c r="B754" t="s">
        <v>103</v>
      </c>
      <c r="C754" s="17">
        <v>800</v>
      </c>
      <c r="D754" s="18">
        <v>1</v>
      </c>
      <c r="E754" s="18">
        <v>70</v>
      </c>
      <c r="F754" t="s">
        <v>35</v>
      </c>
      <c r="G754" t="s">
        <v>16</v>
      </c>
      <c r="H754" t="s">
        <v>18</v>
      </c>
      <c r="I754" t="s">
        <v>19</v>
      </c>
      <c r="J754" t="s">
        <v>20</v>
      </c>
      <c r="L754" s="17">
        <v>800</v>
      </c>
      <c r="M754" s="17">
        <v>11.428571428571429</v>
      </c>
      <c r="N754" s="17">
        <v>800</v>
      </c>
      <c r="O754" s="1" t="s">
        <v>172</v>
      </c>
      <c r="P754" s="1" t="s">
        <v>160</v>
      </c>
    </row>
    <row r="755" spans="1:16" x14ac:dyDescent="0.3">
      <c r="A755" t="s">
        <v>597</v>
      </c>
      <c r="B755" t="s">
        <v>103</v>
      </c>
      <c r="C755" s="17">
        <v>1490</v>
      </c>
      <c r="D755" s="18">
        <v>3</v>
      </c>
      <c r="E755" s="18">
        <v>60</v>
      </c>
      <c r="F755" t="s">
        <v>35</v>
      </c>
      <c r="G755" t="s">
        <v>16</v>
      </c>
      <c r="H755" t="s">
        <v>18</v>
      </c>
      <c r="I755" t="s">
        <v>19</v>
      </c>
      <c r="J755" t="s">
        <v>20</v>
      </c>
      <c r="L755" s="17">
        <v>1490</v>
      </c>
      <c r="M755" s="17">
        <v>24.833333333333332</v>
      </c>
      <c r="N755" s="17">
        <v>496.66666666666669</v>
      </c>
      <c r="O755" s="1" t="s">
        <v>172</v>
      </c>
      <c r="P755" s="1" t="s">
        <v>506</v>
      </c>
    </row>
    <row r="756" spans="1:16" x14ac:dyDescent="0.3">
      <c r="A756" t="s">
        <v>598</v>
      </c>
      <c r="B756" t="s">
        <v>103</v>
      </c>
      <c r="C756" s="17">
        <v>925</v>
      </c>
      <c r="D756" s="18">
        <v>3</v>
      </c>
      <c r="E756" s="18">
        <v>70</v>
      </c>
      <c r="F756" t="s">
        <v>35</v>
      </c>
      <c r="G756" t="s">
        <v>16</v>
      </c>
      <c r="H756" t="s">
        <v>18</v>
      </c>
      <c r="I756" t="s">
        <v>19</v>
      </c>
      <c r="J756" t="s">
        <v>20</v>
      </c>
      <c r="L756" s="17">
        <v>925</v>
      </c>
      <c r="M756" s="17">
        <v>13.214285714285714</v>
      </c>
      <c r="N756" s="17">
        <v>308.33333333333331</v>
      </c>
      <c r="O756" s="1" t="s">
        <v>172</v>
      </c>
      <c r="P756" s="1" t="s">
        <v>506</v>
      </c>
    </row>
    <row r="757" spans="1:16" x14ac:dyDescent="0.3">
      <c r="A757" t="s">
        <v>599</v>
      </c>
      <c r="B757" t="s">
        <v>103</v>
      </c>
      <c r="C757" s="17">
        <v>2530</v>
      </c>
      <c r="D757" s="18">
        <v>2</v>
      </c>
      <c r="E757" s="18">
        <v>71</v>
      </c>
      <c r="F757" t="s">
        <v>35</v>
      </c>
      <c r="G757" t="s">
        <v>16</v>
      </c>
      <c r="H757" t="s">
        <v>29</v>
      </c>
      <c r="I757" t="s">
        <v>19</v>
      </c>
      <c r="J757" t="s">
        <v>20</v>
      </c>
      <c r="L757" s="17">
        <v>2530</v>
      </c>
      <c r="M757" s="17">
        <v>35.633802816901408</v>
      </c>
      <c r="N757" s="17">
        <v>1265</v>
      </c>
      <c r="O757" s="1" t="s">
        <v>172</v>
      </c>
      <c r="P757" s="1" t="s">
        <v>160</v>
      </c>
    </row>
    <row r="758" spans="1:16" x14ac:dyDescent="0.3">
      <c r="A758" t="s">
        <v>600</v>
      </c>
      <c r="B758" t="s">
        <v>103</v>
      </c>
      <c r="C758" s="17">
        <v>1200</v>
      </c>
      <c r="D758" s="18">
        <v>2</v>
      </c>
      <c r="E758" s="18">
        <v>82</v>
      </c>
      <c r="F758" t="s">
        <v>35</v>
      </c>
      <c r="G758" t="s">
        <v>16</v>
      </c>
      <c r="H758" t="s">
        <v>29</v>
      </c>
      <c r="I758" t="s">
        <v>19</v>
      </c>
      <c r="J758" t="s">
        <v>20</v>
      </c>
      <c r="L758" s="17">
        <v>1200</v>
      </c>
      <c r="M758" s="17">
        <v>14.634146341463415</v>
      </c>
      <c r="N758" s="17">
        <v>600</v>
      </c>
      <c r="O758" s="1" t="s">
        <v>172</v>
      </c>
      <c r="P758" s="1" t="s">
        <v>500</v>
      </c>
    </row>
    <row r="759" spans="1:16" x14ac:dyDescent="0.3">
      <c r="A759" t="s">
        <v>601</v>
      </c>
      <c r="B759" t="s">
        <v>103</v>
      </c>
      <c r="C759" s="17">
        <v>1250</v>
      </c>
      <c r="D759" s="18">
        <v>1</v>
      </c>
      <c r="E759" s="18">
        <v>50</v>
      </c>
      <c r="F759" t="s">
        <v>35</v>
      </c>
      <c r="G759" t="s">
        <v>16</v>
      </c>
      <c r="H759" t="s">
        <v>29</v>
      </c>
      <c r="I759" t="s">
        <v>19</v>
      </c>
      <c r="J759" t="s">
        <v>20</v>
      </c>
      <c r="L759" s="17">
        <v>1250</v>
      </c>
      <c r="M759" s="17">
        <v>25</v>
      </c>
      <c r="N759" s="17">
        <v>1250</v>
      </c>
      <c r="O759" s="1" t="s">
        <v>172</v>
      </c>
      <c r="P759" s="1" t="s">
        <v>160</v>
      </c>
    </row>
    <row r="760" spans="1:16" x14ac:dyDescent="0.3">
      <c r="A760" t="s">
        <v>602</v>
      </c>
      <c r="B760" t="s">
        <v>103</v>
      </c>
      <c r="C760" s="17">
        <v>850</v>
      </c>
      <c r="D760" s="18">
        <v>1</v>
      </c>
      <c r="E760" s="18">
        <v>62</v>
      </c>
      <c r="F760" t="s">
        <v>35</v>
      </c>
      <c r="G760" t="s">
        <v>16</v>
      </c>
      <c r="H760" t="s">
        <v>29</v>
      </c>
      <c r="I760" t="s">
        <v>19</v>
      </c>
      <c r="J760" t="s">
        <v>20</v>
      </c>
      <c r="L760" s="17">
        <v>850</v>
      </c>
      <c r="M760" s="17">
        <v>13.709677419354838</v>
      </c>
      <c r="N760" s="17">
        <v>850</v>
      </c>
      <c r="O760" s="1" t="s">
        <v>172</v>
      </c>
      <c r="P760" s="1" t="s">
        <v>500</v>
      </c>
    </row>
    <row r="761" spans="1:16" x14ac:dyDescent="0.3">
      <c r="A761" t="s">
        <v>603</v>
      </c>
      <c r="B761" t="s">
        <v>103</v>
      </c>
      <c r="C761" s="17">
        <v>3550</v>
      </c>
      <c r="D761" s="18">
        <v>4</v>
      </c>
      <c r="E761" s="18">
        <v>150</v>
      </c>
      <c r="F761" t="s">
        <v>35</v>
      </c>
      <c r="G761" t="s">
        <v>16</v>
      </c>
      <c r="H761" t="s">
        <v>29</v>
      </c>
      <c r="I761" t="s">
        <v>19</v>
      </c>
      <c r="J761" t="s">
        <v>20</v>
      </c>
      <c r="L761" s="17">
        <v>3550</v>
      </c>
      <c r="M761" s="17">
        <v>23.666666666666668</v>
      </c>
      <c r="N761" s="17">
        <v>887.5</v>
      </c>
      <c r="O761" s="1" t="s">
        <v>172</v>
      </c>
      <c r="P761" s="1" t="s">
        <v>160</v>
      </c>
    </row>
    <row r="762" spans="1:16" x14ac:dyDescent="0.3">
      <c r="A762" t="s">
        <v>604</v>
      </c>
      <c r="B762" t="s">
        <v>103</v>
      </c>
      <c r="C762" s="17">
        <v>2700</v>
      </c>
      <c r="D762" s="18">
        <v>3</v>
      </c>
      <c r="E762" s="18">
        <v>108</v>
      </c>
      <c r="F762" t="s">
        <v>35</v>
      </c>
      <c r="G762" t="s">
        <v>16</v>
      </c>
      <c r="H762" t="s">
        <v>29</v>
      </c>
      <c r="I762" t="s">
        <v>19</v>
      </c>
      <c r="J762" t="s">
        <v>20</v>
      </c>
      <c r="L762" s="17">
        <v>2700</v>
      </c>
      <c r="M762" s="17">
        <v>25</v>
      </c>
      <c r="N762" s="17">
        <v>900</v>
      </c>
      <c r="O762" s="1" t="s">
        <v>172</v>
      </c>
      <c r="P762" s="1" t="s">
        <v>160</v>
      </c>
    </row>
    <row r="763" spans="1:16" x14ac:dyDescent="0.3">
      <c r="A763" t="s">
        <v>605</v>
      </c>
      <c r="B763" t="s">
        <v>103</v>
      </c>
      <c r="C763" s="17">
        <v>3400</v>
      </c>
      <c r="D763" s="18">
        <v>2</v>
      </c>
      <c r="E763" s="18">
        <v>87</v>
      </c>
      <c r="F763" t="s">
        <v>35</v>
      </c>
      <c r="G763" t="s">
        <v>16</v>
      </c>
      <c r="H763" t="s">
        <v>29</v>
      </c>
      <c r="I763" t="s">
        <v>19</v>
      </c>
      <c r="J763" t="s">
        <v>20</v>
      </c>
      <c r="L763" s="17">
        <v>3400</v>
      </c>
      <c r="M763" s="17">
        <v>39.080459770114942</v>
      </c>
      <c r="N763" s="17">
        <v>1700</v>
      </c>
      <c r="O763" s="1" t="s">
        <v>172</v>
      </c>
      <c r="P763" s="1" t="s">
        <v>160</v>
      </c>
    </row>
    <row r="764" spans="1:16" x14ac:dyDescent="0.3">
      <c r="A764" t="s">
        <v>606</v>
      </c>
      <c r="B764" t="s">
        <v>103</v>
      </c>
      <c r="C764" s="17">
        <v>1790</v>
      </c>
      <c r="D764" s="18">
        <v>2</v>
      </c>
      <c r="E764" s="18">
        <v>95</v>
      </c>
      <c r="F764" t="s">
        <v>35</v>
      </c>
      <c r="G764" t="s">
        <v>16</v>
      </c>
      <c r="H764" t="s">
        <v>29</v>
      </c>
      <c r="I764" t="s">
        <v>19</v>
      </c>
      <c r="J764" t="s">
        <v>20</v>
      </c>
      <c r="L764" s="17">
        <v>1790</v>
      </c>
      <c r="M764" s="17">
        <v>18.842105263157894</v>
      </c>
      <c r="N764" s="17">
        <v>895</v>
      </c>
      <c r="O764" s="1" t="s">
        <v>172</v>
      </c>
      <c r="P764" s="1" t="s">
        <v>160</v>
      </c>
    </row>
    <row r="765" spans="1:16" x14ac:dyDescent="0.3">
      <c r="A765" t="s">
        <v>607</v>
      </c>
      <c r="B765" t="s">
        <v>103</v>
      </c>
      <c r="C765" s="17">
        <v>1100</v>
      </c>
      <c r="D765" s="18">
        <v>2</v>
      </c>
      <c r="E765" s="18">
        <v>60</v>
      </c>
      <c r="F765" t="s">
        <v>35</v>
      </c>
      <c r="G765" t="s">
        <v>16</v>
      </c>
      <c r="H765" t="s">
        <v>29</v>
      </c>
      <c r="I765" t="s">
        <v>19</v>
      </c>
      <c r="J765" t="s">
        <v>20</v>
      </c>
      <c r="L765" s="17">
        <v>1100</v>
      </c>
      <c r="M765" s="17">
        <v>18.333333333333332</v>
      </c>
      <c r="N765" s="17">
        <v>550</v>
      </c>
      <c r="O765" s="1" t="s">
        <v>172</v>
      </c>
      <c r="P765" s="1" t="s">
        <v>160</v>
      </c>
    </row>
    <row r="766" spans="1:16" x14ac:dyDescent="0.3">
      <c r="A766" t="s">
        <v>608</v>
      </c>
      <c r="B766" t="s">
        <v>103</v>
      </c>
      <c r="C766" s="17">
        <v>2200</v>
      </c>
      <c r="D766" s="18">
        <v>3</v>
      </c>
      <c r="E766" s="18">
        <v>95</v>
      </c>
      <c r="F766" t="s">
        <v>35</v>
      </c>
      <c r="G766" t="s">
        <v>16</v>
      </c>
      <c r="H766" t="s">
        <v>18</v>
      </c>
      <c r="I766" t="s">
        <v>19</v>
      </c>
      <c r="J766" t="s">
        <v>20</v>
      </c>
      <c r="L766" s="17">
        <v>2200</v>
      </c>
      <c r="M766" s="17">
        <v>23.157894736842106</v>
      </c>
      <c r="N766" s="17">
        <v>733.33333333333337</v>
      </c>
      <c r="O766" s="1" t="s">
        <v>172</v>
      </c>
      <c r="P766" s="1" t="s">
        <v>160</v>
      </c>
    </row>
    <row r="767" spans="1:16" x14ac:dyDescent="0.3">
      <c r="A767" t="s">
        <v>609</v>
      </c>
      <c r="B767" t="s">
        <v>103</v>
      </c>
      <c r="C767" s="17">
        <v>1200</v>
      </c>
      <c r="D767" s="18">
        <v>3</v>
      </c>
      <c r="E767" s="18">
        <v>76</v>
      </c>
      <c r="F767" t="s">
        <v>35</v>
      </c>
      <c r="G767" t="s">
        <v>16</v>
      </c>
      <c r="H767" t="s">
        <v>29</v>
      </c>
      <c r="I767" t="s">
        <v>19</v>
      </c>
      <c r="J767" t="s">
        <v>20</v>
      </c>
      <c r="L767" s="17">
        <v>1200</v>
      </c>
      <c r="M767" s="17">
        <v>15.789473684210526</v>
      </c>
      <c r="N767" s="17">
        <v>400</v>
      </c>
      <c r="O767" s="1" t="s">
        <v>172</v>
      </c>
      <c r="P767" s="1" t="s">
        <v>160</v>
      </c>
    </row>
    <row r="768" spans="1:16" x14ac:dyDescent="0.3">
      <c r="A768" t="s">
        <v>610</v>
      </c>
      <c r="B768" t="s">
        <v>103</v>
      </c>
      <c r="C768" s="17">
        <v>1200</v>
      </c>
      <c r="D768" s="18">
        <v>3</v>
      </c>
      <c r="E768" s="18">
        <v>95</v>
      </c>
      <c r="F768" t="s">
        <v>35</v>
      </c>
      <c r="G768" t="s">
        <v>16</v>
      </c>
      <c r="H768" t="s">
        <v>29</v>
      </c>
      <c r="I768" t="s">
        <v>19</v>
      </c>
      <c r="J768" t="s">
        <v>20</v>
      </c>
      <c r="L768" s="17">
        <v>1200</v>
      </c>
      <c r="M768" s="17">
        <v>12.631578947368421</v>
      </c>
      <c r="N768" s="17">
        <v>400</v>
      </c>
      <c r="O768" s="1" t="s">
        <v>172</v>
      </c>
      <c r="P768" s="1" t="s">
        <v>506</v>
      </c>
    </row>
    <row r="769" spans="1:16" x14ac:dyDescent="0.3">
      <c r="A769" t="s">
        <v>611</v>
      </c>
      <c r="B769" t="s">
        <v>103</v>
      </c>
      <c r="C769" s="17">
        <v>800</v>
      </c>
      <c r="D769" s="18">
        <v>2</v>
      </c>
      <c r="E769" s="18">
        <v>52</v>
      </c>
      <c r="F769" t="s">
        <v>35</v>
      </c>
      <c r="G769" t="s">
        <v>16</v>
      </c>
      <c r="H769" t="s">
        <v>18</v>
      </c>
      <c r="I769" t="s">
        <v>19</v>
      </c>
      <c r="J769" t="s">
        <v>20</v>
      </c>
      <c r="L769" s="17">
        <v>800</v>
      </c>
      <c r="M769" s="17">
        <v>15.384615384615385</v>
      </c>
      <c r="N769" s="17">
        <v>400</v>
      </c>
      <c r="O769" s="1" t="s">
        <v>172</v>
      </c>
      <c r="P769" s="1" t="s">
        <v>501</v>
      </c>
    </row>
    <row r="770" spans="1:16" x14ac:dyDescent="0.3">
      <c r="A770" t="s">
        <v>612</v>
      </c>
      <c r="B770" t="s">
        <v>103</v>
      </c>
      <c r="C770" s="17">
        <v>1110</v>
      </c>
      <c r="D770" s="18">
        <v>3</v>
      </c>
      <c r="E770" s="18">
        <v>65</v>
      </c>
      <c r="F770" t="s">
        <v>35</v>
      </c>
      <c r="G770" t="s">
        <v>16</v>
      </c>
      <c r="H770" t="s">
        <v>29</v>
      </c>
      <c r="I770" t="s">
        <v>19</v>
      </c>
      <c r="J770" t="s">
        <v>20</v>
      </c>
      <c r="L770" s="17">
        <v>1110</v>
      </c>
      <c r="M770" s="17">
        <v>17.076923076923077</v>
      </c>
      <c r="N770" s="17">
        <v>370</v>
      </c>
      <c r="O770" s="1" t="s">
        <v>172</v>
      </c>
      <c r="P770" s="1" t="s">
        <v>506</v>
      </c>
    </row>
    <row r="771" spans="1:16" x14ac:dyDescent="0.3">
      <c r="A771" t="s">
        <v>613</v>
      </c>
      <c r="B771" t="s">
        <v>103</v>
      </c>
      <c r="C771" s="17">
        <v>3765</v>
      </c>
      <c r="D771" s="18">
        <v>2</v>
      </c>
      <c r="E771" s="18">
        <v>100</v>
      </c>
      <c r="F771" t="s">
        <v>507</v>
      </c>
      <c r="G771" t="s">
        <v>16</v>
      </c>
      <c r="H771" t="s">
        <v>29</v>
      </c>
      <c r="I771" t="s">
        <v>19</v>
      </c>
      <c r="J771" t="s">
        <v>20</v>
      </c>
      <c r="L771" s="17">
        <v>3765</v>
      </c>
      <c r="M771" s="17">
        <v>37.65</v>
      </c>
      <c r="N771" s="17">
        <v>1882.5</v>
      </c>
      <c r="O771" s="1" t="s">
        <v>172</v>
      </c>
      <c r="P771" s="1" t="s">
        <v>160</v>
      </c>
    </row>
    <row r="772" spans="1:16" x14ac:dyDescent="0.3">
      <c r="A772" t="s">
        <v>614</v>
      </c>
      <c r="B772" t="s">
        <v>103</v>
      </c>
      <c r="C772" s="17">
        <v>1000</v>
      </c>
      <c r="D772" s="18">
        <v>2</v>
      </c>
      <c r="E772" s="18">
        <v>100</v>
      </c>
      <c r="F772" t="s">
        <v>17</v>
      </c>
      <c r="G772" t="s">
        <v>16</v>
      </c>
      <c r="H772" t="s">
        <v>18</v>
      </c>
      <c r="I772" t="s">
        <v>19</v>
      </c>
      <c r="J772" t="s">
        <v>20</v>
      </c>
      <c r="L772" s="17">
        <v>1000</v>
      </c>
      <c r="M772" s="17">
        <v>10</v>
      </c>
      <c r="N772" s="17">
        <v>500</v>
      </c>
      <c r="O772" s="1" t="s">
        <v>172</v>
      </c>
      <c r="P772" s="1" t="s">
        <v>501</v>
      </c>
    </row>
    <row r="773" spans="1:16" x14ac:dyDescent="0.3">
      <c r="A773" t="s">
        <v>615</v>
      </c>
      <c r="B773" t="s">
        <v>103</v>
      </c>
      <c r="C773" s="17">
        <v>900</v>
      </c>
      <c r="D773" s="18">
        <v>2</v>
      </c>
      <c r="E773" s="18">
        <v>70</v>
      </c>
      <c r="F773" t="s">
        <v>17</v>
      </c>
      <c r="G773" t="s">
        <v>16</v>
      </c>
      <c r="H773" t="s">
        <v>18</v>
      </c>
      <c r="I773" t="s">
        <v>19</v>
      </c>
      <c r="J773" t="s">
        <v>20</v>
      </c>
      <c r="L773" s="17">
        <v>900</v>
      </c>
      <c r="M773" s="17">
        <v>12.857142857142858</v>
      </c>
      <c r="N773" s="17">
        <v>450</v>
      </c>
      <c r="O773" s="1" t="s">
        <v>172</v>
      </c>
      <c r="P773" s="1" t="s">
        <v>500</v>
      </c>
    </row>
    <row r="774" spans="1:16" x14ac:dyDescent="0.3">
      <c r="A774" t="s">
        <v>616</v>
      </c>
      <c r="B774" t="s">
        <v>103</v>
      </c>
      <c r="C774" s="17">
        <v>1175</v>
      </c>
      <c r="D774" s="18">
        <v>3</v>
      </c>
      <c r="E774" s="18">
        <v>60</v>
      </c>
      <c r="F774" t="s">
        <v>17</v>
      </c>
      <c r="G774" t="s">
        <v>16</v>
      </c>
      <c r="H774" t="s">
        <v>18</v>
      </c>
      <c r="I774" t="s">
        <v>19</v>
      </c>
      <c r="J774" t="s">
        <v>20</v>
      </c>
      <c r="L774" s="17">
        <v>1175</v>
      </c>
      <c r="M774" s="17">
        <v>19.583333333333332</v>
      </c>
      <c r="N774" s="17">
        <v>391.66666666666669</v>
      </c>
      <c r="O774" s="1" t="s">
        <v>172</v>
      </c>
      <c r="P774" s="1" t="s">
        <v>160</v>
      </c>
    </row>
    <row r="775" spans="1:16" x14ac:dyDescent="0.3">
      <c r="A775" t="s">
        <v>617</v>
      </c>
      <c r="B775" t="s">
        <v>103</v>
      </c>
      <c r="C775" s="17">
        <v>875</v>
      </c>
      <c r="D775" s="18">
        <v>1</v>
      </c>
      <c r="E775" s="18">
        <v>70</v>
      </c>
      <c r="F775" t="s">
        <v>17</v>
      </c>
      <c r="G775" t="s">
        <v>16</v>
      </c>
      <c r="H775" t="s">
        <v>29</v>
      </c>
      <c r="I775" t="s">
        <v>19</v>
      </c>
      <c r="J775" t="s">
        <v>20</v>
      </c>
      <c r="L775" s="17">
        <v>875</v>
      </c>
      <c r="M775" s="17">
        <v>12.5</v>
      </c>
      <c r="N775" s="17">
        <v>875</v>
      </c>
      <c r="O775" s="1" t="s">
        <v>172</v>
      </c>
      <c r="P775" s="1" t="s">
        <v>500</v>
      </c>
    </row>
    <row r="776" spans="1:16" x14ac:dyDescent="0.3">
      <c r="A776" t="s">
        <v>618</v>
      </c>
      <c r="B776" t="s">
        <v>103</v>
      </c>
      <c r="C776" s="17">
        <v>3800</v>
      </c>
      <c r="D776" s="18">
        <v>4</v>
      </c>
      <c r="E776" s="18">
        <v>230</v>
      </c>
      <c r="F776" t="s">
        <v>17</v>
      </c>
      <c r="G776" t="s">
        <v>16</v>
      </c>
      <c r="H776" t="s">
        <v>29</v>
      </c>
      <c r="I776" t="s">
        <v>19</v>
      </c>
      <c r="J776" t="s">
        <v>20</v>
      </c>
      <c r="L776" s="17">
        <v>3800</v>
      </c>
      <c r="M776" s="17">
        <v>16.521739130434781</v>
      </c>
      <c r="N776" s="17">
        <v>950</v>
      </c>
      <c r="O776" s="1" t="s">
        <v>172</v>
      </c>
      <c r="P776" s="1" t="s">
        <v>160</v>
      </c>
    </row>
    <row r="777" spans="1:16" x14ac:dyDescent="0.3">
      <c r="A777" t="s">
        <v>619</v>
      </c>
      <c r="B777" t="s">
        <v>103</v>
      </c>
      <c r="C777" s="17">
        <v>2300</v>
      </c>
      <c r="D777" s="18">
        <v>3</v>
      </c>
      <c r="E777" s="18">
        <v>144</v>
      </c>
      <c r="F777" t="s">
        <v>17</v>
      </c>
      <c r="G777" t="s">
        <v>16</v>
      </c>
      <c r="H777" t="s">
        <v>18</v>
      </c>
      <c r="I777" t="s">
        <v>19</v>
      </c>
      <c r="J777" t="s">
        <v>20</v>
      </c>
      <c r="L777" s="17">
        <v>2300</v>
      </c>
      <c r="M777" s="17">
        <v>15.972222222222221</v>
      </c>
      <c r="N777" s="17">
        <v>766.66666666666663</v>
      </c>
      <c r="O777" s="1" t="s">
        <v>172</v>
      </c>
      <c r="P777" s="1" t="s">
        <v>160</v>
      </c>
    </row>
    <row r="778" spans="1:16" x14ac:dyDescent="0.3">
      <c r="A778" t="s">
        <v>620</v>
      </c>
      <c r="B778" t="s">
        <v>103</v>
      </c>
      <c r="C778" s="17">
        <v>4500</v>
      </c>
      <c r="D778" s="18">
        <v>3</v>
      </c>
      <c r="E778" s="18">
        <v>130</v>
      </c>
      <c r="F778" t="s">
        <v>17</v>
      </c>
      <c r="G778" t="s">
        <v>16</v>
      </c>
      <c r="H778" t="s">
        <v>29</v>
      </c>
      <c r="I778" t="s">
        <v>19</v>
      </c>
      <c r="J778" t="s">
        <v>20</v>
      </c>
      <c r="L778" s="17">
        <v>4500</v>
      </c>
      <c r="M778" s="17">
        <v>34.615384615384613</v>
      </c>
      <c r="N778" s="17">
        <v>1500</v>
      </c>
      <c r="O778" s="1" t="s">
        <v>172</v>
      </c>
      <c r="P778" s="1" t="s">
        <v>160</v>
      </c>
    </row>
    <row r="779" spans="1:16" x14ac:dyDescent="0.3">
      <c r="A779" t="s">
        <v>621</v>
      </c>
      <c r="B779" t="s">
        <v>103</v>
      </c>
      <c r="C779" s="17">
        <v>4300</v>
      </c>
      <c r="D779" s="18">
        <v>4</v>
      </c>
      <c r="E779" s="18">
        <v>210</v>
      </c>
      <c r="F779" t="s">
        <v>17</v>
      </c>
      <c r="G779" t="s">
        <v>16</v>
      </c>
      <c r="H779" t="s">
        <v>29</v>
      </c>
      <c r="I779" t="s">
        <v>19</v>
      </c>
      <c r="J779" t="s">
        <v>20</v>
      </c>
      <c r="L779" s="17">
        <v>4300</v>
      </c>
      <c r="M779" s="17">
        <v>20.476190476190474</v>
      </c>
      <c r="N779" s="17">
        <v>1075</v>
      </c>
      <c r="O779" s="1" t="s">
        <v>172</v>
      </c>
      <c r="P779" s="1" t="s">
        <v>160</v>
      </c>
    </row>
    <row r="780" spans="1:16" x14ac:dyDescent="0.3">
      <c r="A780" t="s">
        <v>622</v>
      </c>
      <c r="B780" t="s">
        <v>103</v>
      </c>
      <c r="C780" s="17">
        <v>1100</v>
      </c>
      <c r="D780" s="18">
        <v>1</v>
      </c>
      <c r="E780" s="18">
        <v>50</v>
      </c>
      <c r="F780" t="s">
        <v>17</v>
      </c>
      <c r="G780" t="s">
        <v>16</v>
      </c>
      <c r="H780" t="s">
        <v>29</v>
      </c>
      <c r="I780" t="s">
        <v>19</v>
      </c>
      <c r="J780" t="s">
        <v>20</v>
      </c>
      <c r="L780" s="17">
        <v>1100</v>
      </c>
      <c r="M780" s="17">
        <v>22</v>
      </c>
      <c r="N780" s="17">
        <v>1100</v>
      </c>
      <c r="O780" s="1" t="s">
        <v>172</v>
      </c>
      <c r="P780" s="1" t="s">
        <v>160</v>
      </c>
    </row>
    <row r="781" spans="1:16" x14ac:dyDescent="0.3">
      <c r="A781" t="s">
        <v>623</v>
      </c>
      <c r="B781" t="s">
        <v>103</v>
      </c>
      <c r="C781" s="17">
        <v>1290</v>
      </c>
      <c r="D781" s="18">
        <v>1</v>
      </c>
      <c r="E781" s="18">
        <v>65</v>
      </c>
      <c r="F781" t="s">
        <v>17</v>
      </c>
      <c r="G781" t="s">
        <v>16</v>
      </c>
      <c r="H781" t="s">
        <v>29</v>
      </c>
      <c r="I781" t="s">
        <v>19</v>
      </c>
      <c r="J781" t="s">
        <v>20</v>
      </c>
      <c r="L781" s="17">
        <v>1290</v>
      </c>
      <c r="M781" s="17">
        <v>19.846153846153847</v>
      </c>
      <c r="N781" s="17">
        <v>1290</v>
      </c>
      <c r="O781" s="1" t="s">
        <v>172</v>
      </c>
      <c r="P781" s="1" t="s">
        <v>160</v>
      </c>
    </row>
    <row r="782" spans="1:16" x14ac:dyDescent="0.3">
      <c r="A782" t="s">
        <v>624</v>
      </c>
      <c r="B782" t="s">
        <v>103</v>
      </c>
      <c r="C782" s="17">
        <v>1300</v>
      </c>
      <c r="D782" s="18">
        <v>1</v>
      </c>
      <c r="E782" s="18">
        <v>65</v>
      </c>
      <c r="F782" t="s">
        <v>17</v>
      </c>
      <c r="G782" t="s">
        <v>16</v>
      </c>
      <c r="H782" t="s">
        <v>29</v>
      </c>
      <c r="I782" t="s">
        <v>19</v>
      </c>
      <c r="J782" t="s">
        <v>20</v>
      </c>
      <c r="L782" s="17">
        <v>1300</v>
      </c>
      <c r="M782" s="17">
        <v>20</v>
      </c>
      <c r="N782" s="17">
        <v>1300</v>
      </c>
      <c r="O782" s="1" t="s">
        <v>172</v>
      </c>
      <c r="P782" s="1" t="s">
        <v>160</v>
      </c>
    </row>
    <row r="783" spans="1:16" x14ac:dyDescent="0.3">
      <c r="A783" t="s">
        <v>625</v>
      </c>
      <c r="B783" t="s">
        <v>103</v>
      </c>
      <c r="C783" s="17">
        <v>2675</v>
      </c>
      <c r="D783" s="18">
        <v>1</v>
      </c>
      <c r="E783" s="18">
        <v>60</v>
      </c>
      <c r="F783" t="s">
        <v>17</v>
      </c>
      <c r="G783" t="s">
        <v>16</v>
      </c>
      <c r="H783" t="s">
        <v>29</v>
      </c>
      <c r="I783" t="s">
        <v>19</v>
      </c>
      <c r="J783" t="s">
        <v>20</v>
      </c>
      <c r="L783" s="17">
        <v>2675</v>
      </c>
      <c r="M783" s="17">
        <v>44.583333333333336</v>
      </c>
      <c r="N783" s="17">
        <v>2675</v>
      </c>
      <c r="O783" s="1" t="s">
        <v>172</v>
      </c>
      <c r="P783" s="1" t="s">
        <v>160</v>
      </c>
    </row>
    <row r="784" spans="1:16" x14ac:dyDescent="0.3">
      <c r="A784" t="s">
        <v>626</v>
      </c>
      <c r="B784" t="s">
        <v>103</v>
      </c>
      <c r="C784" s="17">
        <v>2675</v>
      </c>
      <c r="D784" s="18">
        <v>1</v>
      </c>
      <c r="E784" s="18">
        <v>60</v>
      </c>
      <c r="F784" t="s">
        <v>17</v>
      </c>
      <c r="G784" t="s">
        <v>16</v>
      </c>
      <c r="H784" t="s">
        <v>29</v>
      </c>
      <c r="I784" t="s">
        <v>19</v>
      </c>
      <c r="J784" t="s">
        <v>20</v>
      </c>
      <c r="L784" s="17">
        <v>2675</v>
      </c>
      <c r="M784" s="17">
        <v>44.583333333333336</v>
      </c>
      <c r="N784" s="17">
        <v>2675</v>
      </c>
      <c r="O784" s="1" t="s">
        <v>172</v>
      </c>
      <c r="P784" s="1" t="s">
        <v>160</v>
      </c>
    </row>
    <row r="785" spans="1:16" x14ac:dyDescent="0.3">
      <c r="A785" t="s">
        <v>627</v>
      </c>
      <c r="B785" t="s">
        <v>103</v>
      </c>
      <c r="C785" s="17">
        <v>950</v>
      </c>
      <c r="D785" s="18">
        <v>3</v>
      </c>
      <c r="E785" s="18">
        <v>65</v>
      </c>
      <c r="F785" t="s">
        <v>17</v>
      </c>
      <c r="G785" t="s">
        <v>16</v>
      </c>
      <c r="H785" t="s">
        <v>29</v>
      </c>
      <c r="I785" t="s">
        <v>19</v>
      </c>
      <c r="J785" t="s">
        <v>20</v>
      </c>
      <c r="L785" s="17">
        <v>950</v>
      </c>
      <c r="M785" s="17">
        <v>14.615384615384615</v>
      </c>
      <c r="N785" s="17">
        <v>316.66666666666669</v>
      </c>
      <c r="O785" s="1" t="s">
        <v>172</v>
      </c>
      <c r="P785" s="1" t="s">
        <v>506</v>
      </c>
    </row>
    <row r="786" spans="1:16" x14ac:dyDescent="0.3">
      <c r="A786" t="s">
        <v>628</v>
      </c>
      <c r="B786" t="s">
        <v>103</v>
      </c>
      <c r="C786" s="17">
        <v>3105</v>
      </c>
      <c r="D786" s="18">
        <v>1</v>
      </c>
      <c r="E786" s="18">
        <v>80</v>
      </c>
      <c r="F786" t="s">
        <v>17</v>
      </c>
      <c r="G786" t="s">
        <v>16</v>
      </c>
      <c r="H786" t="s">
        <v>29</v>
      </c>
      <c r="I786" t="s">
        <v>19</v>
      </c>
      <c r="J786" t="s">
        <v>20</v>
      </c>
      <c r="L786" s="17">
        <v>3105</v>
      </c>
      <c r="M786" s="17">
        <v>38.8125</v>
      </c>
      <c r="N786" s="17">
        <v>3105</v>
      </c>
      <c r="O786" s="1" t="s">
        <v>172</v>
      </c>
      <c r="P786" s="1" t="s">
        <v>160</v>
      </c>
    </row>
    <row r="787" spans="1:16" x14ac:dyDescent="0.3">
      <c r="A787" t="s">
        <v>629</v>
      </c>
      <c r="B787" t="s">
        <v>103</v>
      </c>
      <c r="C787" s="17">
        <v>5495</v>
      </c>
      <c r="D787" s="18">
        <v>3</v>
      </c>
      <c r="E787" s="18">
        <v>220</v>
      </c>
      <c r="F787" t="s">
        <v>17</v>
      </c>
      <c r="G787" t="s">
        <v>16</v>
      </c>
      <c r="H787" t="s">
        <v>29</v>
      </c>
      <c r="I787" t="s">
        <v>19</v>
      </c>
      <c r="J787" t="s">
        <v>20</v>
      </c>
      <c r="L787" s="17">
        <v>5495</v>
      </c>
      <c r="M787" s="17">
        <v>24.977272727272727</v>
      </c>
      <c r="N787" s="17">
        <v>1831.6666666666667</v>
      </c>
      <c r="O787" s="1" t="s">
        <v>172</v>
      </c>
      <c r="P787" s="1" t="s">
        <v>160</v>
      </c>
    </row>
    <row r="788" spans="1:16" x14ac:dyDescent="0.3">
      <c r="A788" t="s">
        <v>630</v>
      </c>
      <c r="B788" t="s">
        <v>103</v>
      </c>
      <c r="C788" s="17">
        <v>1600</v>
      </c>
      <c r="D788" s="18">
        <v>2</v>
      </c>
      <c r="E788" s="18">
        <v>57</v>
      </c>
      <c r="F788" t="s">
        <v>17</v>
      </c>
      <c r="G788" t="s">
        <v>16</v>
      </c>
      <c r="H788" t="s">
        <v>29</v>
      </c>
      <c r="I788" t="s">
        <v>19</v>
      </c>
      <c r="J788" t="s">
        <v>20</v>
      </c>
      <c r="L788" s="17">
        <v>1600</v>
      </c>
      <c r="M788" s="17">
        <v>28.07017543859649</v>
      </c>
      <c r="N788" s="17">
        <v>800</v>
      </c>
      <c r="O788" s="1" t="s">
        <v>172</v>
      </c>
      <c r="P788" s="1" t="s">
        <v>160</v>
      </c>
    </row>
    <row r="789" spans="1:16" x14ac:dyDescent="0.3">
      <c r="A789" t="s">
        <v>631</v>
      </c>
      <c r="B789" t="s">
        <v>103</v>
      </c>
      <c r="C789" s="17">
        <v>2300</v>
      </c>
      <c r="D789" s="18">
        <v>2</v>
      </c>
      <c r="E789" s="18">
        <v>120</v>
      </c>
      <c r="F789" t="s">
        <v>17</v>
      </c>
      <c r="G789" t="s">
        <v>16</v>
      </c>
      <c r="H789" t="s">
        <v>29</v>
      </c>
      <c r="I789" t="s">
        <v>19</v>
      </c>
      <c r="J789" t="s">
        <v>20</v>
      </c>
      <c r="L789" s="17">
        <v>2300</v>
      </c>
      <c r="M789" s="17">
        <v>19.166666666666668</v>
      </c>
      <c r="N789" s="17">
        <v>1150</v>
      </c>
      <c r="O789" s="1" t="s">
        <v>172</v>
      </c>
      <c r="P789" s="1" t="s">
        <v>160</v>
      </c>
    </row>
    <row r="790" spans="1:16" x14ac:dyDescent="0.3">
      <c r="A790" t="s">
        <v>632</v>
      </c>
      <c r="B790" t="s">
        <v>103</v>
      </c>
      <c r="C790" s="17">
        <v>3400</v>
      </c>
      <c r="D790" s="18">
        <v>2</v>
      </c>
      <c r="E790" s="18">
        <v>170</v>
      </c>
      <c r="F790" t="s">
        <v>17</v>
      </c>
      <c r="G790" t="s">
        <v>16</v>
      </c>
      <c r="H790" t="s">
        <v>29</v>
      </c>
      <c r="I790" t="s">
        <v>19</v>
      </c>
      <c r="J790" t="s">
        <v>20</v>
      </c>
      <c r="L790" s="17">
        <v>3400</v>
      </c>
      <c r="M790" s="17">
        <v>20</v>
      </c>
      <c r="N790" s="17">
        <v>1700</v>
      </c>
      <c r="O790" s="1" t="s">
        <v>172</v>
      </c>
      <c r="P790" s="1" t="s">
        <v>160</v>
      </c>
    </row>
    <row r="791" spans="1:16" x14ac:dyDescent="0.3">
      <c r="A791" t="s">
        <v>633</v>
      </c>
      <c r="B791" t="s">
        <v>103</v>
      </c>
      <c r="C791" s="17">
        <v>1500</v>
      </c>
      <c r="D791" s="18">
        <v>2</v>
      </c>
      <c r="E791" s="18">
        <v>84</v>
      </c>
      <c r="F791" t="s">
        <v>17</v>
      </c>
      <c r="G791" t="s">
        <v>16</v>
      </c>
      <c r="H791" t="s">
        <v>29</v>
      </c>
      <c r="I791" t="s">
        <v>19</v>
      </c>
      <c r="J791" t="s">
        <v>20</v>
      </c>
      <c r="L791" s="17">
        <v>1500</v>
      </c>
      <c r="M791" s="17">
        <v>17.857142857142858</v>
      </c>
      <c r="N791" s="17">
        <v>750</v>
      </c>
      <c r="O791" s="1" t="s">
        <v>172</v>
      </c>
      <c r="P791" s="1" t="s">
        <v>160</v>
      </c>
    </row>
    <row r="792" spans="1:16" x14ac:dyDescent="0.3">
      <c r="A792" t="s">
        <v>634</v>
      </c>
      <c r="B792" t="s">
        <v>103</v>
      </c>
      <c r="C792" s="17">
        <v>1200</v>
      </c>
      <c r="D792" s="18">
        <v>2</v>
      </c>
      <c r="E792" s="18">
        <v>50</v>
      </c>
      <c r="F792" t="s">
        <v>17</v>
      </c>
      <c r="G792" t="s">
        <v>16</v>
      </c>
      <c r="H792" t="s">
        <v>29</v>
      </c>
      <c r="I792" t="s">
        <v>19</v>
      </c>
      <c r="J792" t="s">
        <v>20</v>
      </c>
      <c r="L792" s="17">
        <v>1200</v>
      </c>
      <c r="M792" s="17">
        <v>24</v>
      </c>
      <c r="N792" s="17">
        <v>600</v>
      </c>
      <c r="O792" s="1" t="s">
        <v>172</v>
      </c>
      <c r="P792" s="1" t="s">
        <v>160</v>
      </c>
    </row>
    <row r="793" spans="1:16" x14ac:dyDescent="0.3">
      <c r="A793" t="s">
        <v>635</v>
      </c>
      <c r="B793" t="s">
        <v>103</v>
      </c>
      <c r="C793" s="17">
        <v>3120</v>
      </c>
      <c r="D793" s="18">
        <v>2</v>
      </c>
      <c r="E793" s="18">
        <v>81</v>
      </c>
      <c r="F793" t="s">
        <v>17</v>
      </c>
      <c r="G793" t="s">
        <v>16</v>
      </c>
      <c r="H793" t="s">
        <v>29</v>
      </c>
      <c r="I793" t="s">
        <v>19</v>
      </c>
      <c r="J793" t="s">
        <v>20</v>
      </c>
      <c r="L793" s="17">
        <v>3120</v>
      </c>
      <c r="M793" s="17">
        <v>38.518518518518519</v>
      </c>
      <c r="N793" s="17">
        <v>1560</v>
      </c>
      <c r="O793" s="1" t="s">
        <v>172</v>
      </c>
      <c r="P793" s="1" t="s">
        <v>160</v>
      </c>
    </row>
    <row r="794" spans="1:16" x14ac:dyDescent="0.3">
      <c r="A794" t="s">
        <v>636</v>
      </c>
      <c r="B794" t="s">
        <v>103</v>
      </c>
      <c r="C794" s="17">
        <v>1700</v>
      </c>
      <c r="D794" s="18">
        <v>3</v>
      </c>
      <c r="E794" s="18">
        <v>87</v>
      </c>
      <c r="F794" t="s">
        <v>17</v>
      </c>
      <c r="G794" t="s">
        <v>16</v>
      </c>
      <c r="H794" t="s">
        <v>29</v>
      </c>
      <c r="I794" t="s">
        <v>19</v>
      </c>
      <c r="J794" t="s">
        <v>20</v>
      </c>
      <c r="L794" s="17">
        <v>1700</v>
      </c>
      <c r="M794" s="17">
        <v>19.540229885057471</v>
      </c>
      <c r="N794" s="17">
        <v>566.66666666666663</v>
      </c>
      <c r="O794" s="1" t="s">
        <v>172</v>
      </c>
      <c r="P794" s="1" t="s">
        <v>160</v>
      </c>
    </row>
    <row r="795" spans="1:16" x14ac:dyDescent="0.3">
      <c r="A795" t="s">
        <v>637</v>
      </c>
      <c r="B795" t="s">
        <v>103</v>
      </c>
      <c r="C795" s="17">
        <v>5495</v>
      </c>
      <c r="D795" s="18">
        <v>3</v>
      </c>
      <c r="E795" s="18">
        <v>220</v>
      </c>
      <c r="F795" t="s">
        <v>17</v>
      </c>
      <c r="G795" t="s">
        <v>16</v>
      </c>
      <c r="H795" t="s">
        <v>29</v>
      </c>
      <c r="I795" t="s">
        <v>19</v>
      </c>
      <c r="J795" t="s">
        <v>20</v>
      </c>
      <c r="L795" s="17">
        <v>5495</v>
      </c>
      <c r="M795" s="17">
        <v>24.977272727272727</v>
      </c>
      <c r="N795" s="17">
        <v>1831.6666666666667</v>
      </c>
      <c r="O795" s="1" t="s">
        <v>172</v>
      </c>
      <c r="P795" s="1" t="s">
        <v>160</v>
      </c>
    </row>
    <row r="796" spans="1:16" x14ac:dyDescent="0.3">
      <c r="A796" t="s">
        <v>638</v>
      </c>
      <c r="B796" t="s">
        <v>103</v>
      </c>
      <c r="C796" s="17">
        <v>1250</v>
      </c>
      <c r="D796" s="18">
        <v>2</v>
      </c>
      <c r="E796" s="18">
        <v>52</v>
      </c>
      <c r="F796" t="s">
        <v>17</v>
      </c>
      <c r="G796" t="s">
        <v>16</v>
      </c>
      <c r="H796" t="s">
        <v>18</v>
      </c>
      <c r="I796" t="s">
        <v>19</v>
      </c>
      <c r="J796" t="s">
        <v>20</v>
      </c>
      <c r="L796" s="17">
        <v>1250</v>
      </c>
      <c r="M796" s="17">
        <v>24.03846153846154</v>
      </c>
      <c r="N796" s="17">
        <v>625</v>
      </c>
      <c r="O796" s="1" t="s">
        <v>172</v>
      </c>
      <c r="P796" s="1" t="s">
        <v>160</v>
      </c>
    </row>
    <row r="797" spans="1:16" x14ac:dyDescent="0.3">
      <c r="A797" t="s">
        <v>639</v>
      </c>
      <c r="B797" t="s">
        <v>103</v>
      </c>
      <c r="C797" s="17">
        <v>1080</v>
      </c>
      <c r="D797" s="18">
        <v>1</v>
      </c>
      <c r="E797" s="18">
        <v>48</v>
      </c>
      <c r="F797" t="s">
        <v>17</v>
      </c>
      <c r="G797" t="s">
        <v>16</v>
      </c>
      <c r="H797" t="s">
        <v>29</v>
      </c>
      <c r="I797" t="s">
        <v>19</v>
      </c>
      <c r="J797" t="s">
        <v>20</v>
      </c>
      <c r="L797" s="17">
        <v>1080</v>
      </c>
      <c r="M797" s="17">
        <v>22.5</v>
      </c>
      <c r="N797" s="17">
        <v>1080</v>
      </c>
      <c r="O797" s="1" t="s">
        <v>172</v>
      </c>
      <c r="P797" s="1" t="s">
        <v>160</v>
      </c>
    </row>
    <row r="798" spans="1:16" x14ac:dyDescent="0.3">
      <c r="A798" t="s">
        <v>640</v>
      </c>
      <c r="B798" t="s">
        <v>103</v>
      </c>
      <c r="C798" s="17">
        <v>950</v>
      </c>
      <c r="D798" s="18">
        <v>2</v>
      </c>
      <c r="E798" s="18">
        <v>62</v>
      </c>
      <c r="F798" t="s">
        <v>17</v>
      </c>
      <c r="G798" t="s">
        <v>16</v>
      </c>
      <c r="H798" t="s">
        <v>18</v>
      </c>
      <c r="I798" t="s">
        <v>19</v>
      </c>
      <c r="J798" t="s">
        <v>20</v>
      </c>
      <c r="L798" s="17">
        <v>950</v>
      </c>
      <c r="M798" s="17">
        <v>15.32258064516129</v>
      </c>
      <c r="N798" s="17">
        <v>475</v>
      </c>
      <c r="O798" s="1" t="s">
        <v>172</v>
      </c>
      <c r="P798" s="1" t="s">
        <v>160</v>
      </c>
    </row>
    <row r="799" spans="1:16" x14ac:dyDescent="0.3">
      <c r="A799" t="s">
        <v>641</v>
      </c>
      <c r="B799" t="s">
        <v>103</v>
      </c>
      <c r="C799" s="17">
        <v>2000</v>
      </c>
      <c r="D799" s="18">
        <v>1</v>
      </c>
      <c r="E799" s="18">
        <v>65</v>
      </c>
      <c r="F799" t="s">
        <v>17</v>
      </c>
      <c r="G799" t="s">
        <v>16</v>
      </c>
      <c r="H799" t="s">
        <v>29</v>
      </c>
      <c r="I799" t="s">
        <v>19</v>
      </c>
      <c r="J799" t="s">
        <v>20</v>
      </c>
      <c r="L799" s="17">
        <v>2000</v>
      </c>
      <c r="M799" s="17">
        <v>30.76923076923077</v>
      </c>
      <c r="N799" s="17">
        <v>2000</v>
      </c>
      <c r="O799" s="1" t="s">
        <v>172</v>
      </c>
      <c r="P799" s="1" t="s">
        <v>160</v>
      </c>
    </row>
    <row r="800" spans="1:16" x14ac:dyDescent="0.3">
      <c r="A800" t="s">
        <v>642</v>
      </c>
      <c r="B800" t="s">
        <v>103</v>
      </c>
      <c r="C800" s="17">
        <v>1390</v>
      </c>
      <c r="D800" s="18">
        <v>2</v>
      </c>
      <c r="E800" s="18">
        <v>52</v>
      </c>
      <c r="F800" t="s">
        <v>17</v>
      </c>
      <c r="G800" t="s">
        <v>16</v>
      </c>
      <c r="H800" t="s">
        <v>18</v>
      </c>
      <c r="I800" t="s">
        <v>19</v>
      </c>
      <c r="J800" t="s">
        <v>20</v>
      </c>
      <c r="L800" s="17">
        <v>1390</v>
      </c>
      <c r="M800" s="17">
        <v>26.73076923076923</v>
      </c>
      <c r="N800" s="17">
        <v>695</v>
      </c>
      <c r="O800" s="1" t="s">
        <v>172</v>
      </c>
      <c r="P800" s="1" t="s">
        <v>160</v>
      </c>
    </row>
    <row r="801" spans="1:16" x14ac:dyDescent="0.3">
      <c r="A801" t="s">
        <v>643</v>
      </c>
      <c r="B801" t="s">
        <v>103</v>
      </c>
      <c r="C801" s="17">
        <v>1390</v>
      </c>
      <c r="D801" s="18">
        <v>2</v>
      </c>
      <c r="E801" s="18">
        <v>52</v>
      </c>
      <c r="F801" t="s">
        <v>17</v>
      </c>
      <c r="G801" t="s">
        <v>16</v>
      </c>
      <c r="H801" t="s">
        <v>18</v>
      </c>
      <c r="I801" t="s">
        <v>19</v>
      </c>
      <c r="J801" t="s">
        <v>20</v>
      </c>
      <c r="L801" s="17">
        <v>1390</v>
      </c>
      <c r="M801" s="17">
        <v>26.73076923076923</v>
      </c>
      <c r="N801" s="17">
        <v>695</v>
      </c>
      <c r="O801" s="1" t="s">
        <v>172</v>
      </c>
      <c r="P801" s="1" t="s">
        <v>160</v>
      </c>
    </row>
    <row r="802" spans="1:16" x14ac:dyDescent="0.3">
      <c r="A802" t="s">
        <v>644</v>
      </c>
      <c r="B802" t="s">
        <v>103</v>
      </c>
      <c r="C802" s="17">
        <v>2990</v>
      </c>
      <c r="D802" s="18">
        <v>3</v>
      </c>
      <c r="E802" s="18">
        <v>116</v>
      </c>
      <c r="F802" t="s">
        <v>17</v>
      </c>
      <c r="G802" t="s">
        <v>16</v>
      </c>
      <c r="H802" t="s">
        <v>29</v>
      </c>
      <c r="I802" t="s">
        <v>19</v>
      </c>
      <c r="J802" t="s">
        <v>20</v>
      </c>
      <c r="L802" s="17">
        <v>2990</v>
      </c>
      <c r="M802" s="17">
        <v>25.775862068965516</v>
      </c>
      <c r="N802" s="17">
        <v>996.66666666666663</v>
      </c>
      <c r="O802" s="1" t="s">
        <v>172</v>
      </c>
      <c r="P802" s="1" t="s">
        <v>160</v>
      </c>
    </row>
    <row r="803" spans="1:16" x14ac:dyDescent="0.3">
      <c r="A803" t="s">
        <v>645</v>
      </c>
      <c r="B803" t="s">
        <v>103</v>
      </c>
      <c r="C803" s="17">
        <v>2990</v>
      </c>
      <c r="D803" s="18">
        <v>3</v>
      </c>
      <c r="E803" s="18">
        <v>114</v>
      </c>
      <c r="F803" t="s">
        <v>17</v>
      </c>
      <c r="G803" t="s">
        <v>16</v>
      </c>
      <c r="H803" t="s">
        <v>29</v>
      </c>
      <c r="I803" t="s">
        <v>19</v>
      </c>
      <c r="J803" t="s">
        <v>20</v>
      </c>
      <c r="L803" s="17">
        <v>2990</v>
      </c>
      <c r="M803" s="17">
        <v>26.228070175438596</v>
      </c>
      <c r="N803" s="17">
        <v>996.66666666666663</v>
      </c>
      <c r="O803" s="1" t="s">
        <v>172</v>
      </c>
      <c r="P803" s="1" t="s">
        <v>160</v>
      </c>
    </row>
    <row r="804" spans="1:16" x14ac:dyDescent="0.3">
      <c r="A804" t="s">
        <v>646</v>
      </c>
      <c r="B804" t="s">
        <v>103</v>
      </c>
      <c r="C804" s="17">
        <v>990</v>
      </c>
      <c r="D804" s="18">
        <v>1</v>
      </c>
      <c r="E804" s="18">
        <v>59</v>
      </c>
      <c r="F804" t="s">
        <v>17</v>
      </c>
      <c r="G804" t="s">
        <v>16</v>
      </c>
      <c r="H804" t="s">
        <v>29</v>
      </c>
      <c r="I804" t="s">
        <v>19</v>
      </c>
      <c r="J804" t="s">
        <v>20</v>
      </c>
      <c r="L804" s="17">
        <v>990</v>
      </c>
      <c r="M804" s="17">
        <v>16.779661016949152</v>
      </c>
      <c r="N804" s="17">
        <v>990</v>
      </c>
      <c r="O804" s="1" t="s">
        <v>172</v>
      </c>
      <c r="P804" s="1" t="s">
        <v>160</v>
      </c>
    </row>
    <row r="805" spans="1:16" x14ac:dyDescent="0.3">
      <c r="A805" t="s">
        <v>647</v>
      </c>
      <c r="B805" t="s">
        <v>103</v>
      </c>
      <c r="C805" s="17">
        <v>1200</v>
      </c>
      <c r="D805" s="18">
        <v>3</v>
      </c>
      <c r="E805" s="18">
        <v>65</v>
      </c>
      <c r="F805" t="s">
        <v>17</v>
      </c>
      <c r="G805" t="s">
        <v>16</v>
      </c>
      <c r="H805" t="s">
        <v>18</v>
      </c>
      <c r="I805" t="s">
        <v>19</v>
      </c>
      <c r="J805" t="s">
        <v>20</v>
      </c>
      <c r="L805" s="17">
        <v>1200</v>
      </c>
      <c r="M805" s="17">
        <v>18.46153846153846</v>
      </c>
      <c r="N805" s="17">
        <v>400</v>
      </c>
      <c r="O805" s="1" t="s">
        <v>172</v>
      </c>
      <c r="P805" s="1" t="s">
        <v>160</v>
      </c>
    </row>
    <row r="806" spans="1:16" x14ac:dyDescent="0.3">
      <c r="A806" t="s">
        <v>648</v>
      </c>
      <c r="B806" t="s">
        <v>103</v>
      </c>
      <c r="C806" s="17">
        <v>1200</v>
      </c>
      <c r="D806" s="18">
        <v>1</v>
      </c>
      <c r="E806" s="18">
        <v>51</v>
      </c>
      <c r="F806" t="s">
        <v>17</v>
      </c>
      <c r="G806" t="s">
        <v>16</v>
      </c>
      <c r="H806" t="s">
        <v>29</v>
      </c>
      <c r="I806" t="s">
        <v>19</v>
      </c>
      <c r="J806" t="s">
        <v>20</v>
      </c>
      <c r="L806" s="17">
        <v>1200</v>
      </c>
      <c r="M806" s="17">
        <v>23.529411764705884</v>
      </c>
      <c r="N806" s="17">
        <v>1200</v>
      </c>
      <c r="O806" s="1" t="s">
        <v>172</v>
      </c>
      <c r="P806" s="1" t="s">
        <v>160</v>
      </c>
    </row>
    <row r="807" spans="1:16" x14ac:dyDescent="0.3">
      <c r="A807" t="s">
        <v>649</v>
      </c>
      <c r="B807" t="s">
        <v>103</v>
      </c>
      <c r="C807" s="17">
        <v>1600</v>
      </c>
      <c r="D807" s="18">
        <v>2</v>
      </c>
      <c r="E807" s="18">
        <v>50</v>
      </c>
      <c r="F807" t="s">
        <v>17</v>
      </c>
      <c r="G807" t="s">
        <v>16</v>
      </c>
      <c r="H807" t="s">
        <v>18</v>
      </c>
      <c r="I807" t="s">
        <v>19</v>
      </c>
      <c r="J807" t="s">
        <v>20</v>
      </c>
      <c r="L807" s="17">
        <v>1600</v>
      </c>
      <c r="M807" s="17">
        <v>32</v>
      </c>
      <c r="N807" s="17">
        <v>800</v>
      </c>
      <c r="O807" s="1" t="s">
        <v>172</v>
      </c>
      <c r="P807" s="1" t="s">
        <v>160</v>
      </c>
    </row>
    <row r="808" spans="1:16" x14ac:dyDescent="0.3">
      <c r="A808" t="s">
        <v>650</v>
      </c>
      <c r="B808" t="s">
        <v>103</v>
      </c>
      <c r="C808" s="17">
        <v>890</v>
      </c>
      <c r="D808" s="18">
        <v>3</v>
      </c>
      <c r="E808" s="18">
        <v>71</v>
      </c>
      <c r="F808" t="s">
        <v>17</v>
      </c>
      <c r="G808" t="s">
        <v>16</v>
      </c>
      <c r="H808" t="s">
        <v>18</v>
      </c>
      <c r="I808" t="s">
        <v>19</v>
      </c>
      <c r="J808" t="s">
        <v>20</v>
      </c>
      <c r="L808" s="17">
        <v>890</v>
      </c>
      <c r="M808" s="17">
        <v>12.535211267605634</v>
      </c>
      <c r="N808" s="17">
        <v>296.66666666666669</v>
      </c>
      <c r="O808" s="1" t="s">
        <v>172</v>
      </c>
      <c r="P808" s="1" t="s">
        <v>506</v>
      </c>
    </row>
    <row r="809" spans="1:16" x14ac:dyDescent="0.3">
      <c r="A809" t="s">
        <v>651</v>
      </c>
      <c r="B809" t="s">
        <v>103</v>
      </c>
      <c r="C809" s="17">
        <v>900</v>
      </c>
      <c r="D809" s="18">
        <v>1</v>
      </c>
      <c r="E809" s="18">
        <v>55</v>
      </c>
      <c r="F809" t="s">
        <v>17</v>
      </c>
      <c r="G809" t="s">
        <v>16</v>
      </c>
      <c r="H809" t="s">
        <v>29</v>
      </c>
      <c r="I809" t="s">
        <v>19</v>
      </c>
      <c r="J809" t="s">
        <v>20</v>
      </c>
      <c r="L809" s="17">
        <v>900</v>
      </c>
      <c r="M809" s="17">
        <v>16.363636363636363</v>
      </c>
      <c r="N809" s="17">
        <v>900</v>
      </c>
      <c r="O809" s="1" t="s">
        <v>172</v>
      </c>
      <c r="P809" s="1" t="s">
        <v>506</v>
      </c>
    </row>
    <row r="810" spans="1:16" x14ac:dyDescent="0.3">
      <c r="A810" t="s">
        <v>652</v>
      </c>
      <c r="B810" t="s">
        <v>103</v>
      </c>
      <c r="C810" s="17">
        <v>1920</v>
      </c>
      <c r="D810" s="18">
        <v>1</v>
      </c>
      <c r="E810" s="18">
        <v>42</v>
      </c>
      <c r="F810" t="s">
        <v>17</v>
      </c>
      <c r="G810" t="s">
        <v>16</v>
      </c>
      <c r="H810" t="s">
        <v>29</v>
      </c>
      <c r="I810" t="s">
        <v>19</v>
      </c>
      <c r="J810" t="s">
        <v>20</v>
      </c>
      <c r="L810" s="17">
        <v>1920</v>
      </c>
      <c r="M810" s="17">
        <v>45.714285714285715</v>
      </c>
      <c r="N810" s="17">
        <v>1920</v>
      </c>
      <c r="O810" s="1" t="s">
        <v>172</v>
      </c>
      <c r="P810" s="1" t="s">
        <v>160</v>
      </c>
    </row>
    <row r="811" spans="1:16" x14ac:dyDescent="0.3">
      <c r="A811" t="s">
        <v>653</v>
      </c>
      <c r="B811" t="s">
        <v>103</v>
      </c>
      <c r="C811" s="17">
        <v>950</v>
      </c>
      <c r="D811" s="18">
        <v>1</v>
      </c>
      <c r="E811" s="18">
        <v>50</v>
      </c>
      <c r="F811" t="s">
        <v>17</v>
      </c>
      <c r="G811" t="s">
        <v>16</v>
      </c>
      <c r="H811" t="s">
        <v>18</v>
      </c>
      <c r="I811" t="s">
        <v>19</v>
      </c>
      <c r="J811" t="s">
        <v>20</v>
      </c>
      <c r="L811" s="17">
        <v>950</v>
      </c>
      <c r="M811" s="17">
        <v>19</v>
      </c>
      <c r="N811" s="17">
        <v>950</v>
      </c>
      <c r="O811" s="1" t="s">
        <v>172</v>
      </c>
      <c r="P811" s="1" t="s">
        <v>160</v>
      </c>
    </row>
    <row r="812" spans="1:16" x14ac:dyDescent="0.3">
      <c r="A812" t="s">
        <v>654</v>
      </c>
      <c r="B812" t="s">
        <v>103</v>
      </c>
      <c r="C812" s="17">
        <v>2160</v>
      </c>
      <c r="D812" s="18">
        <v>1</v>
      </c>
      <c r="E812" s="18">
        <v>45</v>
      </c>
      <c r="F812" t="s">
        <v>17</v>
      </c>
      <c r="G812" t="s">
        <v>16</v>
      </c>
      <c r="H812" t="s">
        <v>29</v>
      </c>
      <c r="I812" t="s">
        <v>19</v>
      </c>
      <c r="J812" t="s">
        <v>20</v>
      </c>
      <c r="L812" s="17">
        <v>2160</v>
      </c>
      <c r="M812" s="17">
        <v>48</v>
      </c>
      <c r="N812" s="17">
        <v>2160</v>
      </c>
      <c r="O812" s="1" t="s">
        <v>172</v>
      </c>
      <c r="P812" s="1" t="s">
        <v>160</v>
      </c>
    </row>
    <row r="813" spans="1:16" x14ac:dyDescent="0.3">
      <c r="A813" t="s">
        <v>655</v>
      </c>
      <c r="B813" t="s">
        <v>103</v>
      </c>
      <c r="C813" s="17">
        <v>1100</v>
      </c>
      <c r="D813" s="18">
        <v>2</v>
      </c>
      <c r="E813" s="18">
        <v>50</v>
      </c>
      <c r="F813" t="s">
        <v>17</v>
      </c>
      <c r="G813" t="s">
        <v>16</v>
      </c>
      <c r="H813" t="s">
        <v>18</v>
      </c>
      <c r="I813" t="s">
        <v>19</v>
      </c>
      <c r="J813" t="s">
        <v>20</v>
      </c>
      <c r="L813" s="17">
        <v>1100</v>
      </c>
      <c r="M813" s="17">
        <v>22</v>
      </c>
      <c r="N813" s="17">
        <v>550</v>
      </c>
      <c r="O813" s="1" t="s">
        <v>172</v>
      </c>
      <c r="P813" s="1" t="s">
        <v>160</v>
      </c>
    </row>
    <row r="814" spans="1:16" x14ac:dyDescent="0.3">
      <c r="A814" t="s">
        <v>656</v>
      </c>
      <c r="B814" t="s">
        <v>103</v>
      </c>
      <c r="C814" s="17">
        <v>2650</v>
      </c>
      <c r="D814" s="18">
        <v>1</v>
      </c>
      <c r="E814" s="18">
        <v>160</v>
      </c>
      <c r="F814" t="s">
        <v>17</v>
      </c>
      <c r="G814" t="s">
        <v>16</v>
      </c>
      <c r="H814" t="s">
        <v>18</v>
      </c>
      <c r="I814" t="s">
        <v>19</v>
      </c>
      <c r="J814" t="s">
        <v>20</v>
      </c>
      <c r="L814" s="17">
        <v>2650</v>
      </c>
      <c r="M814" s="17">
        <v>16.5625</v>
      </c>
      <c r="N814" s="17">
        <v>2650</v>
      </c>
      <c r="O814" s="1" t="s">
        <v>172</v>
      </c>
      <c r="P814" s="1" t="s">
        <v>160</v>
      </c>
    </row>
    <row r="815" spans="1:16" x14ac:dyDescent="0.3">
      <c r="A815" t="s">
        <v>657</v>
      </c>
      <c r="B815" t="s">
        <v>103</v>
      </c>
      <c r="C815" s="17">
        <v>1600</v>
      </c>
      <c r="D815" s="18">
        <v>4</v>
      </c>
      <c r="E815" s="18">
        <v>121</v>
      </c>
      <c r="F815" t="s">
        <v>17</v>
      </c>
      <c r="G815" t="s">
        <v>16</v>
      </c>
      <c r="H815" t="s">
        <v>18</v>
      </c>
      <c r="I815" t="s">
        <v>19</v>
      </c>
      <c r="J815" t="s">
        <v>20</v>
      </c>
      <c r="L815" s="17">
        <v>1600</v>
      </c>
      <c r="M815" s="17">
        <v>13.223140495867769</v>
      </c>
      <c r="N815" s="17">
        <v>400</v>
      </c>
      <c r="O815" s="1" t="s">
        <v>172</v>
      </c>
      <c r="P815" s="1" t="s">
        <v>160</v>
      </c>
    </row>
    <row r="816" spans="1:16" x14ac:dyDescent="0.3">
      <c r="A816" t="s">
        <v>658</v>
      </c>
      <c r="B816" t="s">
        <v>103</v>
      </c>
      <c r="C816" s="17">
        <v>1085</v>
      </c>
      <c r="D816" s="18">
        <v>2</v>
      </c>
      <c r="E816" s="18">
        <v>79</v>
      </c>
      <c r="F816" t="s">
        <v>17</v>
      </c>
      <c r="G816" t="s">
        <v>16</v>
      </c>
      <c r="H816" t="s">
        <v>29</v>
      </c>
      <c r="I816" t="s">
        <v>19</v>
      </c>
      <c r="J816" t="s">
        <v>20</v>
      </c>
      <c r="L816" s="17">
        <v>1085</v>
      </c>
      <c r="M816" s="17">
        <v>13.734177215189874</v>
      </c>
      <c r="N816" s="17">
        <v>542.5</v>
      </c>
      <c r="O816" s="1" t="s">
        <v>172</v>
      </c>
      <c r="P816" s="1" t="s">
        <v>506</v>
      </c>
    </row>
    <row r="817" spans="1:16" x14ac:dyDescent="0.3">
      <c r="A817" t="s">
        <v>659</v>
      </c>
      <c r="B817" t="s">
        <v>103</v>
      </c>
      <c r="C817" s="17">
        <v>1250</v>
      </c>
      <c r="D817" s="18">
        <v>2</v>
      </c>
      <c r="E817" s="18">
        <v>50</v>
      </c>
      <c r="F817" t="s">
        <v>17</v>
      </c>
      <c r="G817" t="s">
        <v>16</v>
      </c>
      <c r="H817" t="s">
        <v>18</v>
      </c>
      <c r="I817" t="s">
        <v>19</v>
      </c>
      <c r="J817" t="s">
        <v>20</v>
      </c>
      <c r="L817" s="17">
        <v>1250</v>
      </c>
      <c r="M817" s="17">
        <v>25</v>
      </c>
      <c r="N817" s="17">
        <v>625</v>
      </c>
      <c r="O817" s="1" t="s">
        <v>172</v>
      </c>
      <c r="P817" s="1" t="s">
        <v>160</v>
      </c>
    </row>
    <row r="818" spans="1:16" x14ac:dyDescent="0.3">
      <c r="A818" t="s">
        <v>660</v>
      </c>
      <c r="B818" t="s">
        <v>103</v>
      </c>
      <c r="C818" s="17">
        <v>950</v>
      </c>
      <c r="D818" s="18">
        <v>1</v>
      </c>
      <c r="E818" s="18">
        <v>45</v>
      </c>
      <c r="F818" t="s">
        <v>17</v>
      </c>
      <c r="G818" t="s">
        <v>16</v>
      </c>
      <c r="H818" t="s">
        <v>18</v>
      </c>
      <c r="I818" t="s">
        <v>19</v>
      </c>
      <c r="J818" t="s">
        <v>20</v>
      </c>
      <c r="L818" s="17">
        <v>950</v>
      </c>
      <c r="M818" s="17">
        <v>21.111111111111111</v>
      </c>
      <c r="N818" s="17">
        <v>950</v>
      </c>
      <c r="O818" s="1" t="s">
        <v>172</v>
      </c>
      <c r="P818" s="1" t="s">
        <v>160</v>
      </c>
    </row>
    <row r="819" spans="1:16" x14ac:dyDescent="0.3">
      <c r="A819" t="s">
        <v>661</v>
      </c>
      <c r="B819" t="s">
        <v>103</v>
      </c>
      <c r="C819" s="17">
        <v>1100</v>
      </c>
      <c r="D819" s="18">
        <v>3</v>
      </c>
      <c r="E819" s="18">
        <v>62</v>
      </c>
      <c r="F819" t="s">
        <v>17</v>
      </c>
      <c r="G819" t="s">
        <v>16</v>
      </c>
      <c r="H819" t="s">
        <v>18</v>
      </c>
      <c r="I819" t="s">
        <v>19</v>
      </c>
      <c r="J819" t="s">
        <v>20</v>
      </c>
      <c r="L819" s="17">
        <v>1100</v>
      </c>
      <c r="M819" s="17">
        <v>17.741935483870968</v>
      </c>
      <c r="N819" s="17">
        <v>366.66666666666669</v>
      </c>
      <c r="O819" s="1" t="s">
        <v>172</v>
      </c>
      <c r="P819" s="1" t="s">
        <v>160</v>
      </c>
    </row>
    <row r="820" spans="1:16" x14ac:dyDescent="0.3">
      <c r="A820" t="s">
        <v>662</v>
      </c>
      <c r="B820" t="s">
        <v>103</v>
      </c>
      <c r="C820" s="17">
        <v>1200</v>
      </c>
      <c r="D820" s="18">
        <v>3</v>
      </c>
      <c r="E820" s="18">
        <v>80</v>
      </c>
      <c r="F820" t="s">
        <v>17</v>
      </c>
      <c r="G820" t="s">
        <v>16</v>
      </c>
      <c r="H820" t="s">
        <v>18</v>
      </c>
      <c r="I820" t="s">
        <v>19</v>
      </c>
      <c r="J820" t="s">
        <v>20</v>
      </c>
      <c r="L820" s="17">
        <v>1200</v>
      </c>
      <c r="M820" s="17">
        <v>15</v>
      </c>
      <c r="N820" s="17">
        <v>400</v>
      </c>
      <c r="O820" s="1" t="s">
        <v>172</v>
      </c>
      <c r="P820" s="1" t="s">
        <v>500</v>
      </c>
    </row>
    <row r="821" spans="1:16" x14ac:dyDescent="0.3">
      <c r="A821" t="s">
        <v>663</v>
      </c>
      <c r="B821" t="s">
        <v>103</v>
      </c>
      <c r="C821" s="17">
        <v>4500</v>
      </c>
      <c r="D821" s="18">
        <v>4</v>
      </c>
      <c r="E821" s="18">
        <v>137</v>
      </c>
      <c r="F821" t="s">
        <v>17</v>
      </c>
      <c r="G821" t="s">
        <v>16</v>
      </c>
      <c r="H821" t="s">
        <v>29</v>
      </c>
      <c r="I821" t="s">
        <v>19</v>
      </c>
      <c r="J821" t="s">
        <v>20</v>
      </c>
      <c r="L821" s="17">
        <v>4500</v>
      </c>
      <c r="M821" s="17">
        <v>32.846715328467155</v>
      </c>
      <c r="N821" s="17">
        <v>1125</v>
      </c>
      <c r="O821" s="1" t="s">
        <v>172</v>
      </c>
      <c r="P821" s="1" t="s">
        <v>160</v>
      </c>
    </row>
    <row r="822" spans="1:16" x14ac:dyDescent="0.3">
      <c r="A822" t="s">
        <v>664</v>
      </c>
      <c r="B822" t="s">
        <v>103</v>
      </c>
      <c r="C822" s="17">
        <v>1750</v>
      </c>
      <c r="D822" s="18">
        <v>1</v>
      </c>
      <c r="E822" s="18">
        <v>66</v>
      </c>
      <c r="F822" t="s">
        <v>17</v>
      </c>
      <c r="G822" t="s">
        <v>16</v>
      </c>
      <c r="H822" t="s">
        <v>29</v>
      </c>
      <c r="I822" t="s">
        <v>19</v>
      </c>
      <c r="J822" t="s">
        <v>20</v>
      </c>
      <c r="L822" s="17">
        <v>1750</v>
      </c>
      <c r="M822" s="17">
        <v>26.515151515151516</v>
      </c>
      <c r="N822" s="17">
        <v>1750</v>
      </c>
      <c r="O822" s="1" t="s">
        <v>172</v>
      </c>
      <c r="P822" s="1" t="s">
        <v>160</v>
      </c>
    </row>
    <row r="823" spans="1:16" x14ac:dyDescent="0.3">
      <c r="A823" t="s">
        <v>665</v>
      </c>
      <c r="B823" t="s">
        <v>103</v>
      </c>
      <c r="C823" s="17">
        <v>950</v>
      </c>
      <c r="D823" s="18">
        <v>1</v>
      </c>
      <c r="E823" s="18">
        <v>35</v>
      </c>
      <c r="F823" t="s">
        <v>17</v>
      </c>
      <c r="G823" t="s">
        <v>16</v>
      </c>
      <c r="H823" t="s">
        <v>29</v>
      </c>
      <c r="I823" t="s">
        <v>19</v>
      </c>
      <c r="J823" t="s">
        <v>20</v>
      </c>
      <c r="L823" s="17">
        <v>950</v>
      </c>
      <c r="M823" s="17">
        <v>27.142857142857142</v>
      </c>
      <c r="N823" s="17">
        <v>950</v>
      </c>
      <c r="O823" s="1" t="s">
        <v>172</v>
      </c>
      <c r="P823" s="1" t="s">
        <v>160</v>
      </c>
    </row>
    <row r="824" spans="1:16" x14ac:dyDescent="0.3">
      <c r="A824" t="s">
        <v>666</v>
      </c>
      <c r="B824" t="s">
        <v>103</v>
      </c>
      <c r="C824" s="17">
        <v>1950</v>
      </c>
      <c r="D824" s="18">
        <v>3</v>
      </c>
      <c r="E824" s="18">
        <v>113</v>
      </c>
      <c r="F824" t="s">
        <v>17</v>
      </c>
      <c r="G824" t="s">
        <v>16</v>
      </c>
      <c r="H824" t="s">
        <v>29</v>
      </c>
      <c r="I824" t="s">
        <v>19</v>
      </c>
      <c r="J824" t="s">
        <v>20</v>
      </c>
      <c r="L824" s="17">
        <v>1950</v>
      </c>
      <c r="M824" s="17">
        <v>17.256637168141594</v>
      </c>
      <c r="N824" s="17">
        <v>650</v>
      </c>
      <c r="O824" s="1" t="s">
        <v>172</v>
      </c>
      <c r="P824" s="1" t="s">
        <v>500</v>
      </c>
    </row>
    <row r="825" spans="1:16" x14ac:dyDescent="0.3">
      <c r="A825" t="s">
        <v>667</v>
      </c>
      <c r="B825" t="s">
        <v>103</v>
      </c>
      <c r="C825" s="17">
        <v>1150</v>
      </c>
      <c r="D825" s="18">
        <v>1</v>
      </c>
      <c r="E825" s="18">
        <v>50</v>
      </c>
      <c r="F825" t="s">
        <v>17</v>
      </c>
      <c r="G825" t="s">
        <v>16</v>
      </c>
      <c r="H825" t="s">
        <v>29</v>
      </c>
      <c r="I825" t="s">
        <v>19</v>
      </c>
      <c r="J825" t="s">
        <v>20</v>
      </c>
      <c r="L825" s="17">
        <v>1150</v>
      </c>
      <c r="M825" s="17">
        <v>23</v>
      </c>
      <c r="N825" s="17">
        <v>1150</v>
      </c>
      <c r="O825" s="1" t="s">
        <v>172</v>
      </c>
      <c r="P825" s="1" t="s">
        <v>160</v>
      </c>
    </row>
    <row r="826" spans="1:16" x14ac:dyDescent="0.3">
      <c r="A826" t="s">
        <v>668</v>
      </c>
      <c r="B826" t="s">
        <v>103</v>
      </c>
      <c r="C826" s="17">
        <v>980</v>
      </c>
      <c r="D826" s="18">
        <v>2</v>
      </c>
      <c r="E826" s="18">
        <v>52</v>
      </c>
      <c r="F826" t="s">
        <v>17</v>
      </c>
      <c r="G826" t="s">
        <v>16</v>
      </c>
      <c r="H826" t="s">
        <v>18</v>
      </c>
      <c r="I826" t="s">
        <v>19</v>
      </c>
      <c r="J826" t="s">
        <v>20</v>
      </c>
      <c r="L826" s="17">
        <v>980</v>
      </c>
      <c r="M826" s="17">
        <v>18.846153846153847</v>
      </c>
      <c r="N826" s="17">
        <v>490</v>
      </c>
      <c r="O826" s="1" t="s">
        <v>172</v>
      </c>
      <c r="P826" s="1" t="s">
        <v>506</v>
      </c>
    </row>
    <row r="827" spans="1:16" x14ac:dyDescent="0.3">
      <c r="A827" t="s">
        <v>669</v>
      </c>
      <c r="B827" t="s">
        <v>103</v>
      </c>
      <c r="C827" s="17">
        <v>1100</v>
      </c>
      <c r="D827" s="18">
        <v>1</v>
      </c>
      <c r="E827" s="18">
        <v>50</v>
      </c>
      <c r="F827" t="s">
        <v>17</v>
      </c>
      <c r="G827" t="s">
        <v>16</v>
      </c>
      <c r="H827" t="s">
        <v>29</v>
      </c>
      <c r="I827" t="s">
        <v>19</v>
      </c>
      <c r="J827" t="s">
        <v>20</v>
      </c>
      <c r="L827" s="17">
        <v>1100</v>
      </c>
      <c r="M827" s="17">
        <v>22</v>
      </c>
      <c r="N827" s="17">
        <v>1100</v>
      </c>
      <c r="O827" s="1" t="s">
        <v>172</v>
      </c>
      <c r="P827" s="1" t="s">
        <v>500</v>
      </c>
    </row>
    <row r="828" spans="1:16" x14ac:dyDescent="0.3">
      <c r="A828" t="s">
        <v>670</v>
      </c>
      <c r="B828" t="s">
        <v>103</v>
      </c>
      <c r="C828" s="17">
        <v>1200</v>
      </c>
      <c r="D828" s="18">
        <v>3</v>
      </c>
      <c r="E828" s="18">
        <v>87</v>
      </c>
      <c r="F828" t="s">
        <v>17</v>
      </c>
      <c r="G828" t="s">
        <v>16</v>
      </c>
      <c r="H828" t="s">
        <v>29</v>
      </c>
      <c r="I828" t="s">
        <v>19</v>
      </c>
      <c r="J828" t="s">
        <v>20</v>
      </c>
      <c r="L828" s="17">
        <v>1200</v>
      </c>
      <c r="M828" s="17">
        <v>13.793103448275861</v>
      </c>
      <c r="N828" s="17">
        <v>400</v>
      </c>
      <c r="O828" s="1" t="s">
        <v>172</v>
      </c>
      <c r="P828" s="1" t="s">
        <v>506</v>
      </c>
    </row>
    <row r="829" spans="1:16" x14ac:dyDescent="0.3">
      <c r="A829" t="s">
        <v>671</v>
      </c>
      <c r="B829" t="s">
        <v>103</v>
      </c>
      <c r="C829" s="17">
        <v>1550</v>
      </c>
      <c r="D829" s="18">
        <v>3</v>
      </c>
      <c r="E829" s="18">
        <v>70</v>
      </c>
      <c r="F829" t="s">
        <v>17</v>
      </c>
      <c r="G829" t="s">
        <v>16</v>
      </c>
      <c r="H829" t="s">
        <v>18</v>
      </c>
      <c r="I829" t="s">
        <v>19</v>
      </c>
      <c r="J829" t="s">
        <v>20</v>
      </c>
      <c r="L829" s="17">
        <v>1550</v>
      </c>
      <c r="M829" s="17">
        <v>22.142857142857142</v>
      </c>
      <c r="N829" s="17">
        <v>516.66666666666663</v>
      </c>
      <c r="O829" s="1" t="s">
        <v>172</v>
      </c>
      <c r="P829" s="1" t="s">
        <v>160</v>
      </c>
    </row>
    <row r="830" spans="1:16" x14ac:dyDescent="0.3">
      <c r="A830" t="s">
        <v>672</v>
      </c>
      <c r="B830" t="s">
        <v>103</v>
      </c>
      <c r="C830" s="17">
        <v>1050</v>
      </c>
      <c r="D830" s="18">
        <v>1</v>
      </c>
      <c r="E830" s="18">
        <v>60</v>
      </c>
      <c r="F830" t="s">
        <v>17</v>
      </c>
      <c r="G830" t="s">
        <v>16</v>
      </c>
      <c r="H830" t="s">
        <v>18</v>
      </c>
      <c r="I830" t="s">
        <v>19</v>
      </c>
      <c r="J830" t="s">
        <v>20</v>
      </c>
      <c r="L830" s="17">
        <v>1050</v>
      </c>
      <c r="M830" s="17">
        <v>17.5</v>
      </c>
      <c r="N830" s="17">
        <v>1050</v>
      </c>
      <c r="O830" s="1" t="s">
        <v>172</v>
      </c>
      <c r="P830" s="1" t="s">
        <v>500</v>
      </c>
    </row>
    <row r="831" spans="1:16" x14ac:dyDescent="0.3">
      <c r="A831" t="s">
        <v>673</v>
      </c>
      <c r="B831" t="s">
        <v>103</v>
      </c>
      <c r="C831" s="17">
        <v>1200</v>
      </c>
      <c r="D831" s="18">
        <v>2</v>
      </c>
      <c r="E831" s="18">
        <v>73</v>
      </c>
      <c r="F831" t="s">
        <v>17</v>
      </c>
      <c r="G831" t="s">
        <v>16</v>
      </c>
      <c r="H831" t="s">
        <v>18</v>
      </c>
      <c r="I831" t="s">
        <v>19</v>
      </c>
      <c r="J831" t="s">
        <v>20</v>
      </c>
      <c r="L831" s="17">
        <v>1200</v>
      </c>
      <c r="M831" s="17">
        <v>16.438356164383563</v>
      </c>
      <c r="N831" s="17">
        <v>600</v>
      </c>
      <c r="O831" s="1" t="s">
        <v>172</v>
      </c>
      <c r="P831" s="1" t="s">
        <v>500</v>
      </c>
    </row>
    <row r="832" spans="1:16" x14ac:dyDescent="0.3">
      <c r="A832" t="s">
        <v>674</v>
      </c>
      <c r="B832" t="s">
        <v>103</v>
      </c>
      <c r="C832" s="17">
        <v>1090</v>
      </c>
      <c r="D832" s="18">
        <v>3</v>
      </c>
      <c r="E832" s="18">
        <v>85</v>
      </c>
      <c r="F832" t="s">
        <v>17</v>
      </c>
      <c r="G832" t="s">
        <v>16</v>
      </c>
      <c r="H832" t="s">
        <v>18</v>
      </c>
      <c r="I832" t="s">
        <v>19</v>
      </c>
      <c r="J832" t="s">
        <v>20</v>
      </c>
      <c r="L832" s="17">
        <v>1090</v>
      </c>
      <c r="M832" s="17">
        <v>12.823529411764707</v>
      </c>
      <c r="N832" s="17">
        <v>363.33333333333331</v>
      </c>
      <c r="O832" s="1" t="s">
        <v>172</v>
      </c>
      <c r="P832" s="1" t="s">
        <v>506</v>
      </c>
    </row>
    <row r="833" spans="1:16" x14ac:dyDescent="0.3">
      <c r="A833" t="s">
        <v>675</v>
      </c>
      <c r="B833" t="s">
        <v>103</v>
      </c>
      <c r="C833" s="17">
        <v>4300</v>
      </c>
      <c r="D833" s="18">
        <v>5</v>
      </c>
      <c r="E833" s="18">
        <v>239</v>
      </c>
      <c r="F833" t="s">
        <v>17</v>
      </c>
      <c r="G833" t="s">
        <v>16</v>
      </c>
      <c r="H833" t="s">
        <v>29</v>
      </c>
      <c r="I833" t="s">
        <v>19</v>
      </c>
      <c r="J833" t="s">
        <v>20</v>
      </c>
      <c r="L833" s="17">
        <v>4300</v>
      </c>
      <c r="M833" s="17">
        <v>17.99163179916318</v>
      </c>
      <c r="N833" s="17">
        <v>860</v>
      </c>
      <c r="O833" s="1" t="s">
        <v>172</v>
      </c>
      <c r="P833" s="1" t="s">
        <v>160</v>
      </c>
    </row>
    <row r="834" spans="1:16" x14ac:dyDescent="0.3">
      <c r="A834" t="s">
        <v>676</v>
      </c>
      <c r="B834" t="s">
        <v>103</v>
      </c>
      <c r="C834" s="17">
        <v>1600</v>
      </c>
      <c r="D834" s="18">
        <v>3</v>
      </c>
      <c r="E834" s="18">
        <v>100</v>
      </c>
      <c r="F834" t="s">
        <v>17</v>
      </c>
      <c r="G834" t="s">
        <v>16</v>
      </c>
      <c r="H834" t="s">
        <v>29</v>
      </c>
      <c r="I834" t="s">
        <v>19</v>
      </c>
      <c r="J834" t="s">
        <v>20</v>
      </c>
      <c r="L834" s="17">
        <v>1600</v>
      </c>
      <c r="M834" s="17">
        <v>16</v>
      </c>
      <c r="N834" s="17">
        <v>533.33333333333337</v>
      </c>
      <c r="O834" s="1" t="s">
        <v>172</v>
      </c>
      <c r="P834" s="1" t="s">
        <v>160</v>
      </c>
    </row>
    <row r="835" spans="1:16" x14ac:dyDescent="0.3">
      <c r="A835" t="s">
        <v>677</v>
      </c>
      <c r="B835" t="s">
        <v>103</v>
      </c>
      <c r="C835" s="17">
        <v>980</v>
      </c>
      <c r="D835" s="18">
        <v>1</v>
      </c>
      <c r="E835" s="18">
        <v>54</v>
      </c>
      <c r="F835" t="s">
        <v>17</v>
      </c>
      <c r="G835" t="s">
        <v>16</v>
      </c>
      <c r="H835" t="s">
        <v>29</v>
      </c>
      <c r="I835" t="s">
        <v>19</v>
      </c>
      <c r="J835" t="s">
        <v>20</v>
      </c>
      <c r="L835" s="17">
        <v>980</v>
      </c>
      <c r="M835" s="17">
        <v>18.148148148148149</v>
      </c>
      <c r="N835" s="17">
        <v>980</v>
      </c>
      <c r="O835" s="1" t="s">
        <v>172</v>
      </c>
      <c r="P835" s="1" t="s">
        <v>160</v>
      </c>
    </row>
    <row r="836" spans="1:16" x14ac:dyDescent="0.3">
      <c r="A836" t="s">
        <v>678</v>
      </c>
      <c r="B836" t="s">
        <v>103</v>
      </c>
      <c r="C836" s="17">
        <v>3400</v>
      </c>
      <c r="D836" s="18">
        <v>2</v>
      </c>
      <c r="E836" s="18">
        <v>87</v>
      </c>
      <c r="F836" t="s">
        <v>17</v>
      </c>
      <c r="G836" t="s">
        <v>16</v>
      </c>
      <c r="H836" t="s">
        <v>29</v>
      </c>
      <c r="I836" t="s">
        <v>19</v>
      </c>
      <c r="J836" t="s">
        <v>20</v>
      </c>
      <c r="L836" s="17">
        <v>3400</v>
      </c>
      <c r="M836" s="17">
        <v>39.080459770114942</v>
      </c>
      <c r="N836" s="17">
        <v>1700</v>
      </c>
      <c r="O836" s="1" t="s">
        <v>172</v>
      </c>
      <c r="P836" s="1" t="s">
        <v>160</v>
      </c>
    </row>
    <row r="837" spans="1:16" x14ac:dyDescent="0.3">
      <c r="A837" t="s">
        <v>679</v>
      </c>
      <c r="B837" t="s">
        <v>103</v>
      </c>
      <c r="C837" s="17">
        <v>3200</v>
      </c>
      <c r="D837" s="18">
        <v>4</v>
      </c>
      <c r="E837" s="18">
        <v>120</v>
      </c>
      <c r="F837" t="s">
        <v>17</v>
      </c>
      <c r="G837" t="s">
        <v>16</v>
      </c>
      <c r="H837" t="s">
        <v>29</v>
      </c>
      <c r="I837" t="s">
        <v>19</v>
      </c>
      <c r="J837" t="s">
        <v>20</v>
      </c>
      <c r="L837" s="17">
        <v>3200</v>
      </c>
      <c r="M837" s="17">
        <v>26.666666666666668</v>
      </c>
      <c r="N837" s="17">
        <v>800</v>
      </c>
      <c r="O837" s="1" t="s">
        <v>172</v>
      </c>
      <c r="P837" s="1" t="s">
        <v>160</v>
      </c>
    </row>
    <row r="838" spans="1:16" x14ac:dyDescent="0.3">
      <c r="A838" t="s">
        <v>680</v>
      </c>
      <c r="B838" t="s">
        <v>103</v>
      </c>
      <c r="C838" s="17">
        <v>1550</v>
      </c>
      <c r="D838" s="18">
        <v>2</v>
      </c>
      <c r="E838" s="18">
        <v>65</v>
      </c>
      <c r="F838" t="s">
        <v>17</v>
      </c>
      <c r="G838" t="s">
        <v>16</v>
      </c>
      <c r="H838" t="s">
        <v>29</v>
      </c>
      <c r="I838" t="s">
        <v>19</v>
      </c>
      <c r="J838" t="s">
        <v>20</v>
      </c>
      <c r="L838" s="17">
        <v>1550</v>
      </c>
      <c r="M838" s="17">
        <v>23.846153846153847</v>
      </c>
      <c r="N838" s="17">
        <v>775</v>
      </c>
      <c r="O838" s="1" t="s">
        <v>172</v>
      </c>
      <c r="P838" s="1" t="s">
        <v>160</v>
      </c>
    </row>
    <row r="839" spans="1:16" x14ac:dyDescent="0.3">
      <c r="A839" t="s">
        <v>681</v>
      </c>
      <c r="B839" t="s">
        <v>103</v>
      </c>
      <c r="C839" s="17">
        <v>825</v>
      </c>
      <c r="D839" s="18">
        <v>2</v>
      </c>
      <c r="E839" s="18">
        <v>50</v>
      </c>
      <c r="F839" t="s">
        <v>17</v>
      </c>
      <c r="G839" t="s">
        <v>16</v>
      </c>
      <c r="H839" t="s">
        <v>18</v>
      </c>
      <c r="I839" t="s">
        <v>19</v>
      </c>
      <c r="J839" t="s">
        <v>20</v>
      </c>
      <c r="L839" s="17">
        <v>825</v>
      </c>
      <c r="M839" s="17">
        <v>16.5</v>
      </c>
      <c r="N839" s="17">
        <v>412.5</v>
      </c>
      <c r="O839" s="1" t="s">
        <v>172</v>
      </c>
      <c r="P839" s="1" t="s">
        <v>160</v>
      </c>
    </row>
    <row r="840" spans="1:16" x14ac:dyDescent="0.3">
      <c r="A840" t="s">
        <v>682</v>
      </c>
      <c r="B840" t="s">
        <v>103</v>
      </c>
      <c r="C840" s="17">
        <v>600</v>
      </c>
      <c r="D840" s="18">
        <v>3</v>
      </c>
      <c r="E840" s="18">
        <v>88</v>
      </c>
      <c r="F840" t="s">
        <v>17</v>
      </c>
      <c r="G840" t="s">
        <v>16</v>
      </c>
      <c r="H840" t="s">
        <v>18</v>
      </c>
      <c r="I840" t="s">
        <v>19</v>
      </c>
      <c r="J840" t="s">
        <v>20</v>
      </c>
      <c r="L840" s="17">
        <v>600</v>
      </c>
      <c r="M840" s="17">
        <v>6.8181818181818183</v>
      </c>
      <c r="N840" s="17">
        <v>200</v>
      </c>
      <c r="O840" s="1" t="s">
        <v>172</v>
      </c>
      <c r="P840" s="1" t="s">
        <v>501</v>
      </c>
    </row>
    <row r="841" spans="1:16" x14ac:dyDescent="0.3">
      <c r="A841" t="s">
        <v>683</v>
      </c>
      <c r="B841" t="s">
        <v>103</v>
      </c>
      <c r="C841" s="17">
        <v>900</v>
      </c>
      <c r="D841" s="18">
        <v>2</v>
      </c>
      <c r="E841" s="18">
        <v>70</v>
      </c>
      <c r="F841" t="s">
        <v>17</v>
      </c>
      <c r="G841" t="s">
        <v>16</v>
      </c>
      <c r="H841" t="s">
        <v>18</v>
      </c>
      <c r="I841" t="s">
        <v>19</v>
      </c>
      <c r="J841" t="s">
        <v>20</v>
      </c>
      <c r="L841" s="17">
        <v>900</v>
      </c>
      <c r="M841" s="17">
        <v>12.857142857142858</v>
      </c>
      <c r="N841" s="17">
        <v>450</v>
      </c>
      <c r="O841" s="1" t="s">
        <v>172</v>
      </c>
      <c r="P841" s="1" t="s">
        <v>506</v>
      </c>
    </row>
    <row r="842" spans="1:16" x14ac:dyDescent="0.3">
      <c r="A842" t="s">
        <v>684</v>
      </c>
      <c r="B842" t="s">
        <v>103</v>
      </c>
      <c r="C842" s="17">
        <v>2450</v>
      </c>
      <c r="D842" s="18">
        <v>1</v>
      </c>
      <c r="E842" s="18">
        <v>58</v>
      </c>
      <c r="F842" t="s">
        <v>17</v>
      </c>
      <c r="G842" t="s">
        <v>16</v>
      </c>
      <c r="H842" t="s">
        <v>29</v>
      </c>
      <c r="I842" t="s">
        <v>19</v>
      </c>
      <c r="J842" t="s">
        <v>20</v>
      </c>
      <c r="L842" s="17">
        <v>2450</v>
      </c>
      <c r="M842" s="17">
        <v>42.241379310344826</v>
      </c>
      <c r="N842" s="17">
        <v>2450</v>
      </c>
      <c r="O842" s="1" t="s">
        <v>172</v>
      </c>
      <c r="P842" s="1" t="s">
        <v>160</v>
      </c>
    </row>
    <row r="843" spans="1:16" x14ac:dyDescent="0.3">
      <c r="A843" t="s">
        <v>685</v>
      </c>
      <c r="B843" t="s">
        <v>103</v>
      </c>
      <c r="C843" s="17">
        <v>3450</v>
      </c>
      <c r="D843" s="18">
        <v>2</v>
      </c>
      <c r="E843" s="18">
        <v>120</v>
      </c>
      <c r="F843" t="s">
        <v>17</v>
      </c>
      <c r="G843" t="s">
        <v>16</v>
      </c>
      <c r="H843" t="s">
        <v>29</v>
      </c>
      <c r="I843" t="s">
        <v>19</v>
      </c>
      <c r="J843" t="s">
        <v>20</v>
      </c>
      <c r="L843" s="17">
        <v>3450</v>
      </c>
      <c r="M843" s="17">
        <v>28.75</v>
      </c>
      <c r="N843" s="17">
        <v>1725</v>
      </c>
      <c r="O843" s="1" t="s">
        <v>172</v>
      </c>
      <c r="P843" s="1" t="s">
        <v>160</v>
      </c>
    </row>
    <row r="844" spans="1:16" x14ac:dyDescent="0.3">
      <c r="A844" t="s">
        <v>686</v>
      </c>
      <c r="B844" t="s">
        <v>103</v>
      </c>
      <c r="C844" s="17">
        <v>1125</v>
      </c>
      <c r="D844" s="18">
        <v>3</v>
      </c>
      <c r="E844" s="18">
        <v>63</v>
      </c>
      <c r="F844" t="s">
        <v>17</v>
      </c>
      <c r="G844" t="s">
        <v>16</v>
      </c>
      <c r="H844" t="s">
        <v>18</v>
      </c>
      <c r="I844" t="s">
        <v>19</v>
      </c>
      <c r="J844" t="s">
        <v>20</v>
      </c>
      <c r="L844" s="17">
        <v>1125</v>
      </c>
      <c r="M844" s="17">
        <v>17.857142857142858</v>
      </c>
      <c r="N844" s="17">
        <v>375</v>
      </c>
      <c r="O844" s="1" t="s">
        <v>172</v>
      </c>
      <c r="P844" s="1" t="s">
        <v>506</v>
      </c>
    </row>
    <row r="845" spans="1:16" x14ac:dyDescent="0.3">
      <c r="A845" t="s">
        <v>687</v>
      </c>
      <c r="B845" t="s">
        <v>103</v>
      </c>
      <c r="C845" s="17">
        <v>1400</v>
      </c>
      <c r="D845" s="18">
        <v>2</v>
      </c>
      <c r="E845" s="18">
        <v>85</v>
      </c>
      <c r="F845" t="s">
        <v>41</v>
      </c>
      <c r="G845" t="s">
        <v>16</v>
      </c>
      <c r="H845" t="s">
        <v>29</v>
      </c>
      <c r="I845" t="s">
        <v>19</v>
      </c>
      <c r="J845" t="s">
        <v>20</v>
      </c>
      <c r="L845" s="17">
        <v>1400</v>
      </c>
      <c r="M845" s="17">
        <v>16.470588235294116</v>
      </c>
      <c r="N845" s="17">
        <v>700</v>
      </c>
      <c r="O845" s="1" t="s">
        <v>172</v>
      </c>
      <c r="P845" s="1" t="s">
        <v>160</v>
      </c>
    </row>
    <row r="846" spans="1:16" x14ac:dyDescent="0.3">
      <c r="A846" t="s">
        <v>688</v>
      </c>
      <c r="B846" t="s">
        <v>103</v>
      </c>
      <c r="C846" s="17">
        <v>1400</v>
      </c>
      <c r="D846" s="18">
        <v>2</v>
      </c>
      <c r="E846" s="18">
        <v>85</v>
      </c>
      <c r="F846" t="s">
        <v>41</v>
      </c>
      <c r="G846" t="s">
        <v>16</v>
      </c>
      <c r="H846" t="s">
        <v>29</v>
      </c>
      <c r="I846" t="s">
        <v>19</v>
      </c>
      <c r="J846" t="s">
        <v>20</v>
      </c>
      <c r="L846" s="17">
        <v>1400</v>
      </c>
      <c r="M846" s="17">
        <v>16.470588235294116</v>
      </c>
      <c r="N846" s="17">
        <v>700</v>
      </c>
      <c r="O846" s="1" t="s">
        <v>172</v>
      </c>
      <c r="P846" s="1" t="s">
        <v>160</v>
      </c>
    </row>
    <row r="847" spans="1:16" x14ac:dyDescent="0.3">
      <c r="A847" t="s">
        <v>689</v>
      </c>
      <c r="B847" t="s">
        <v>103</v>
      </c>
      <c r="C847" s="17">
        <v>1350</v>
      </c>
      <c r="D847" s="18">
        <v>1</v>
      </c>
      <c r="E847" s="18">
        <v>75</v>
      </c>
      <c r="F847" t="s">
        <v>41</v>
      </c>
      <c r="G847" t="s">
        <v>16</v>
      </c>
      <c r="H847" t="s">
        <v>29</v>
      </c>
      <c r="I847" t="s">
        <v>19</v>
      </c>
      <c r="J847" t="s">
        <v>20</v>
      </c>
      <c r="L847" s="17">
        <v>1350</v>
      </c>
      <c r="M847" s="17">
        <v>18</v>
      </c>
      <c r="N847" s="17">
        <v>1350</v>
      </c>
      <c r="O847" s="1" t="s">
        <v>172</v>
      </c>
      <c r="P847" s="1" t="s">
        <v>160</v>
      </c>
    </row>
    <row r="848" spans="1:16" x14ac:dyDescent="0.3">
      <c r="A848" t="s">
        <v>690</v>
      </c>
      <c r="B848" t="s">
        <v>103</v>
      </c>
      <c r="C848" s="17">
        <v>1049</v>
      </c>
      <c r="D848" s="18">
        <v>1</v>
      </c>
      <c r="E848" s="18">
        <v>50</v>
      </c>
      <c r="F848" t="s">
        <v>41</v>
      </c>
      <c r="G848" t="s">
        <v>16</v>
      </c>
      <c r="H848" t="s">
        <v>29</v>
      </c>
      <c r="I848" t="s">
        <v>19</v>
      </c>
      <c r="J848" t="s">
        <v>20</v>
      </c>
      <c r="L848" s="17">
        <v>1049</v>
      </c>
      <c r="M848" s="17">
        <v>20.98</v>
      </c>
      <c r="N848" s="17">
        <v>1049</v>
      </c>
      <c r="O848" s="1" t="s">
        <v>172</v>
      </c>
      <c r="P848" s="1" t="s">
        <v>506</v>
      </c>
    </row>
    <row r="849" spans="1:16" x14ac:dyDescent="0.3">
      <c r="A849" t="s">
        <v>691</v>
      </c>
      <c r="B849" t="s">
        <v>103</v>
      </c>
      <c r="C849" s="17">
        <v>1600</v>
      </c>
      <c r="D849" s="18">
        <v>1</v>
      </c>
      <c r="E849" s="18">
        <v>65</v>
      </c>
      <c r="F849" t="s">
        <v>41</v>
      </c>
      <c r="G849" t="s">
        <v>16</v>
      </c>
      <c r="H849" t="s">
        <v>18</v>
      </c>
      <c r="I849" t="s">
        <v>19</v>
      </c>
      <c r="J849" t="s">
        <v>20</v>
      </c>
      <c r="L849" s="17">
        <v>1600</v>
      </c>
      <c r="M849" s="17">
        <v>24.615384615384617</v>
      </c>
      <c r="N849" s="17">
        <v>1600</v>
      </c>
      <c r="O849" s="1" t="s">
        <v>172</v>
      </c>
      <c r="P849" s="1" t="s">
        <v>160</v>
      </c>
    </row>
    <row r="850" spans="1:16" x14ac:dyDescent="0.3">
      <c r="A850" t="s">
        <v>692</v>
      </c>
      <c r="B850" t="s">
        <v>103</v>
      </c>
      <c r="C850" s="17">
        <v>1350</v>
      </c>
      <c r="D850" s="18">
        <v>1</v>
      </c>
      <c r="E850" s="18">
        <v>75</v>
      </c>
      <c r="F850" t="s">
        <v>41</v>
      </c>
      <c r="G850" t="s">
        <v>16</v>
      </c>
      <c r="H850" t="s">
        <v>29</v>
      </c>
      <c r="I850" t="s">
        <v>19</v>
      </c>
      <c r="J850" t="s">
        <v>20</v>
      </c>
      <c r="L850" s="17">
        <v>1350</v>
      </c>
      <c r="M850" s="17">
        <v>18</v>
      </c>
      <c r="N850" s="17">
        <v>1350</v>
      </c>
      <c r="O850" s="1" t="s">
        <v>172</v>
      </c>
      <c r="P850" s="1" t="s">
        <v>160</v>
      </c>
    </row>
    <row r="851" spans="1:16" x14ac:dyDescent="0.3">
      <c r="A851" t="s">
        <v>693</v>
      </c>
      <c r="B851" t="s">
        <v>103</v>
      </c>
      <c r="C851" s="17">
        <v>1080</v>
      </c>
      <c r="D851" s="18">
        <v>1</v>
      </c>
      <c r="E851" s="18">
        <v>45</v>
      </c>
      <c r="F851" t="s">
        <v>41</v>
      </c>
      <c r="G851" t="s">
        <v>16</v>
      </c>
      <c r="H851" t="s">
        <v>18</v>
      </c>
      <c r="I851" t="s">
        <v>19</v>
      </c>
      <c r="J851" t="s">
        <v>20</v>
      </c>
      <c r="L851" s="17">
        <v>1080</v>
      </c>
      <c r="M851" s="17">
        <v>24</v>
      </c>
      <c r="N851" s="17">
        <v>1080</v>
      </c>
      <c r="O851" s="1" t="s">
        <v>172</v>
      </c>
      <c r="P851" s="1" t="s">
        <v>160</v>
      </c>
    </row>
    <row r="852" spans="1:16" x14ac:dyDescent="0.3">
      <c r="A852" t="s">
        <v>694</v>
      </c>
      <c r="B852" t="s">
        <v>103</v>
      </c>
      <c r="C852" s="17">
        <v>720</v>
      </c>
      <c r="D852" s="18">
        <v>1</v>
      </c>
      <c r="E852" s="18">
        <v>35</v>
      </c>
      <c r="F852" t="s">
        <v>41</v>
      </c>
      <c r="G852" t="s">
        <v>16</v>
      </c>
      <c r="H852" t="s">
        <v>18</v>
      </c>
      <c r="I852" t="s">
        <v>19</v>
      </c>
      <c r="J852" t="s">
        <v>20</v>
      </c>
      <c r="L852" s="17">
        <v>720</v>
      </c>
      <c r="M852" s="17">
        <v>20.571428571428573</v>
      </c>
      <c r="N852" s="17">
        <v>720</v>
      </c>
      <c r="O852" s="1" t="s">
        <v>172</v>
      </c>
      <c r="P852" s="1" t="s">
        <v>160</v>
      </c>
    </row>
    <row r="853" spans="1:16" x14ac:dyDescent="0.3">
      <c r="A853" t="s">
        <v>695</v>
      </c>
      <c r="B853" t="s">
        <v>103</v>
      </c>
      <c r="C853" s="17">
        <v>720</v>
      </c>
      <c r="D853" s="18">
        <v>1</v>
      </c>
      <c r="E853" s="18">
        <v>35</v>
      </c>
      <c r="F853" t="s">
        <v>41</v>
      </c>
      <c r="G853" t="s">
        <v>16</v>
      </c>
      <c r="H853" t="s">
        <v>18</v>
      </c>
      <c r="I853" t="s">
        <v>19</v>
      </c>
      <c r="J853" t="s">
        <v>20</v>
      </c>
      <c r="L853" s="17">
        <v>720</v>
      </c>
      <c r="M853" s="17">
        <v>20.571428571428573</v>
      </c>
      <c r="N853" s="17">
        <v>720</v>
      </c>
      <c r="O853" s="1" t="s">
        <v>172</v>
      </c>
      <c r="P853" s="1" t="s">
        <v>160</v>
      </c>
    </row>
    <row r="854" spans="1:16" x14ac:dyDescent="0.3">
      <c r="A854" t="s">
        <v>696</v>
      </c>
      <c r="B854" t="s">
        <v>103</v>
      </c>
      <c r="C854" s="17">
        <v>3500</v>
      </c>
      <c r="D854" s="18">
        <v>5</v>
      </c>
      <c r="E854" s="18">
        <v>310</v>
      </c>
      <c r="F854" t="s">
        <v>41</v>
      </c>
      <c r="G854" t="s">
        <v>16</v>
      </c>
      <c r="H854" t="s">
        <v>29</v>
      </c>
      <c r="I854" t="s">
        <v>19</v>
      </c>
      <c r="J854" t="s">
        <v>20</v>
      </c>
      <c r="L854" s="17">
        <v>3500</v>
      </c>
      <c r="M854" s="17">
        <v>11.290322580645162</v>
      </c>
      <c r="N854" s="17">
        <v>700</v>
      </c>
      <c r="O854" s="1" t="s">
        <v>172</v>
      </c>
      <c r="P854" s="1" t="s">
        <v>160</v>
      </c>
    </row>
    <row r="855" spans="1:16" x14ac:dyDescent="0.3">
      <c r="A855" t="s">
        <v>697</v>
      </c>
      <c r="B855" t="s">
        <v>103</v>
      </c>
      <c r="C855" s="17">
        <v>1720</v>
      </c>
      <c r="D855" s="18">
        <v>2</v>
      </c>
      <c r="E855" s="18">
        <v>71</v>
      </c>
      <c r="F855" t="s">
        <v>41</v>
      </c>
      <c r="G855" t="s">
        <v>16</v>
      </c>
      <c r="H855" t="s">
        <v>29</v>
      </c>
      <c r="I855" t="s">
        <v>19</v>
      </c>
      <c r="J855" t="s">
        <v>20</v>
      </c>
      <c r="L855" s="17">
        <v>1720</v>
      </c>
      <c r="M855" s="17">
        <v>24.225352112676056</v>
      </c>
      <c r="N855" s="17">
        <v>860</v>
      </c>
      <c r="O855" s="1" t="s">
        <v>172</v>
      </c>
      <c r="P855" s="1" t="s">
        <v>160</v>
      </c>
    </row>
    <row r="856" spans="1:16" x14ac:dyDescent="0.3">
      <c r="A856" t="s">
        <v>698</v>
      </c>
      <c r="B856" t="s">
        <v>103</v>
      </c>
      <c r="C856" s="17">
        <v>2200</v>
      </c>
      <c r="D856" s="18">
        <v>2</v>
      </c>
      <c r="E856" s="18">
        <v>105</v>
      </c>
      <c r="F856" t="s">
        <v>41</v>
      </c>
      <c r="G856" t="s">
        <v>16</v>
      </c>
      <c r="H856" t="s">
        <v>29</v>
      </c>
      <c r="I856" t="s">
        <v>19</v>
      </c>
      <c r="J856" t="s">
        <v>20</v>
      </c>
      <c r="L856" s="17">
        <v>2200</v>
      </c>
      <c r="M856" s="17">
        <v>20.952380952380953</v>
      </c>
      <c r="N856" s="17">
        <v>1100</v>
      </c>
      <c r="O856" s="1" t="s">
        <v>172</v>
      </c>
      <c r="P856" s="1" t="s">
        <v>160</v>
      </c>
    </row>
    <row r="857" spans="1:16" x14ac:dyDescent="0.3">
      <c r="A857" t="s">
        <v>699</v>
      </c>
      <c r="B857" t="s">
        <v>103</v>
      </c>
      <c r="C857" s="17">
        <v>1000</v>
      </c>
      <c r="D857" s="18">
        <v>1</v>
      </c>
      <c r="E857" s="18">
        <v>37</v>
      </c>
      <c r="F857" t="s">
        <v>41</v>
      </c>
      <c r="G857" t="s">
        <v>16</v>
      </c>
      <c r="H857" t="s">
        <v>18</v>
      </c>
      <c r="I857" t="s">
        <v>19</v>
      </c>
      <c r="J857" t="s">
        <v>20</v>
      </c>
      <c r="L857" s="17">
        <v>1000</v>
      </c>
      <c r="M857" s="17">
        <v>27.027027027027028</v>
      </c>
      <c r="N857" s="17">
        <v>1000</v>
      </c>
      <c r="O857" s="1" t="s">
        <v>172</v>
      </c>
      <c r="P857" s="1" t="s">
        <v>160</v>
      </c>
    </row>
    <row r="858" spans="1:16" x14ac:dyDescent="0.3">
      <c r="A858" t="s">
        <v>700</v>
      </c>
      <c r="B858" t="s">
        <v>103</v>
      </c>
      <c r="C858" s="17">
        <v>2270</v>
      </c>
      <c r="D858" s="18">
        <v>1</v>
      </c>
      <c r="E858" s="18">
        <v>50</v>
      </c>
      <c r="F858" t="s">
        <v>41</v>
      </c>
      <c r="G858" t="s">
        <v>16</v>
      </c>
      <c r="H858" t="s">
        <v>29</v>
      </c>
      <c r="I858" t="s">
        <v>19</v>
      </c>
      <c r="J858" t="s">
        <v>20</v>
      </c>
      <c r="L858" s="17">
        <v>2270</v>
      </c>
      <c r="M858" s="17">
        <v>45.4</v>
      </c>
      <c r="N858" s="17">
        <v>2270</v>
      </c>
      <c r="O858" s="1" t="s">
        <v>172</v>
      </c>
      <c r="P858" s="1" t="s">
        <v>160</v>
      </c>
    </row>
    <row r="859" spans="1:16" x14ac:dyDescent="0.3">
      <c r="A859" t="s">
        <v>701</v>
      </c>
      <c r="B859" t="s">
        <v>103</v>
      </c>
      <c r="C859" s="17">
        <v>2270</v>
      </c>
      <c r="D859" s="18">
        <v>1</v>
      </c>
      <c r="E859" s="18">
        <v>50</v>
      </c>
      <c r="F859" t="s">
        <v>41</v>
      </c>
      <c r="G859" t="s">
        <v>16</v>
      </c>
      <c r="H859" t="s">
        <v>29</v>
      </c>
      <c r="I859" t="s">
        <v>19</v>
      </c>
      <c r="J859" t="s">
        <v>20</v>
      </c>
      <c r="L859" s="17">
        <v>2270</v>
      </c>
      <c r="M859" s="17">
        <v>45.4</v>
      </c>
      <c r="N859" s="17">
        <v>2270</v>
      </c>
      <c r="O859" s="1" t="s">
        <v>172</v>
      </c>
      <c r="P859" s="1" t="s">
        <v>160</v>
      </c>
    </row>
    <row r="860" spans="1:16" x14ac:dyDescent="0.3">
      <c r="A860" t="s">
        <v>702</v>
      </c>
      <c r="B860" t="s">
        <v>103</v>
      </c>
      <c r="C860" s="17">
        <v>2600</v>
      </c>
      <c r="D860" s="18">
        <v>3</v>
      </c>
      <c r="E860" s="18">
        <v>145</v>
      </c>
      <c r="F860" t="s">
        <v>41</v>
      </c>
      <c r="G860" t="s">
        <v>16</v>
      </c>
      <c r="H860" t="s">
        <v>29</v>
      </c>
      <c r="I860" t="s">
        <v>19</v>
      </c>
      <c r="J860" t="s">
        <v>20</v>
      </c>
      <c r="L860" s="17">
        <v>2600</v>
      </c>
      <c r="M860" s="17">
        <v>17.931034482758619</v>
      </c>
      <c r="N860" s="17">
        <v>866.66666666666663</v>
      </c>
      <c r="O860" s="1" t="s">
        <v>172</v>
      </c>
      <c r="P860" s="1" t="s">
        <v>160</v>
      </c>
    </row>
    <row r="861" spans="1:16" x14ac:dyDescent="0.3">
      <c r="A861" t="s">
        <v>703</v>
      </c>
      <c r="B861" t="s">
        <v>103</v>
      </c>
      <c r="C861" s="17">
        <v>1900</v>
      </c>
      <c r="D861" s="18">
        <v>2</v>
      </c>
      <c r="E861" s="18">
        <v>67</v>
      </c>
      <c r="F861" t="s">
        <v>41</v>
      </c>
      <c r="G861" t="s">
        <v>16</v>
      </c>
      <c r="H861" t="s">
        <v>18</v>
      </c>
      <c r="I861" t="s">
        <v>19</v>
      </c>
      <c r="J861" t="s">
        <v>20</v>
      </c>
      <c r="L861" s="17">
        <v>1900</v>
      </c>
      <c r="M861" s="17">
        <v>28.35820895522388</v>
      </c>
      <c r="N861" s="17">
        <v>950</v>
      </c>
      <c r="O861" s="1" t="s">
        <v>172</v>
      </c>
      <c r="P861" s="1" t="s">
        <v>160</v>
      </c>
    </row>
    <row r="862" spans="1:16" x14ac:dyDescent="0.3">
      <c r="A862" t="s">
        <v>704</v>
      </c>
      <c r="B862" t="s">
        <v>103</v>
      </c>
      <c r="C862" s="17">
        <v>1900</v>
      </c>
      <c r="D862" s="18">
        <v>2</v>
      </c>
      <c r="E862" s="18">
        <v>67</v>
      </c>
      <c r="F862" t="s">
        <v>41</v>
      </c>
      <c r="G862" t="s">
        <v>16</v>
      </c>
      <c r="H862" t="s">
        <v>18</v>
      </c>
      <c r="I862" t="s">
        <v>19</v>
      </c>
      <c r="J862" t="s">
        <v>20</v>
      </c>
      <c r="L862" s="17">
        <v>1900</v>
      </c>
      <c r="M862" s="17">
        <v>28.35820895522388</v>
      </c>
      <c r="N862" s="17">
        <v>950</v>
      </c>
      <c r="O862" s="1" t="s">
        <v>172</v>
      </c>
      <c r="P862" s="1" t="s">
        <v>160</v>
      </c>
    </row>
    <row r="863" spans="1:16" x14ac:dyDescent="0.3">
      <c r="A863" t="s">
        <v>705</v>
      </c>
      <c r="B863" t="s">
        <v>103</v>
      </c>
      <c r="C863" s="17">
        <v>1100</v>
      </c>
      <c r="D863" s="18">
        <v>1</v>
      </c>
      <c r="E863" s="18">
        <v>40</v>
      </c>
      <c r="F863" t="s">
        <v>41</v>
      </c>
      <c r="G863" t="s">
        <v>16</v>
      </c>
      <c r="H863" t="s">
        <v>18</v>
      </c>
      <c r="I863" t="s">
        <v>19</v>
      </c>
      <c r="J863" t="s">
        <v>20</v>
      </c>
      <c r="L863" s="17">
        <v>1100</v>
      </c>
      <c r="M863" s="17">
        <v>27.5</v>
      </c>
      <c r="N863" s="17">
        <v>1100</v>
      </c>
      <c r="O863" s="1" t="s">
        <v>172</v>
      </c>
      <c r="P863" s="1" t="s">
        <v>160</v>
      </c>
    </row>
    <row r="864" spans="1:16" x14ac:dyDescent="0.3">
      <c r="A864" t="s">
        <v>706</v>
      </c>
      <c r="B864" t="s">
        <v>103</v>
      </c>
      <c r="C864" s="17">
        <v>2815</v>
      </c>
      <c r="D864" s="18">
        <v>1</v>
      </c>
      <c r="E864" s="18">
        <v>80</v>
      </c>
      <c r="F864" t="s">
        <v>41</v>
      </c>
      <c r="G864" t="s">
        <v>16</v>
      </c>
      <c r="H864" t="s">
        <v>29</v>
      </c>
      <c r="I864" t="s">
        <v>19</v>
      </c>
      <c r="J864" t="s">
        <v>20</v>
      </c>
      <c r="L864" s="17">
        <v>2815</v>
      </c>
      <c r="M864" s="17">
        <v>35.1875</v>
      </c>
      <c r="N864" s="17">
        <v>2815</v>
      </c>
      <c r="O864" s="1" t="s">
        <v>172</v>
      </c>
      <c r="P864" s="1" t="s">
        <v>160</v>
      </c>
    </row>
    <row r="865" spans="1:16" x14ac:dyDescent="0.3">
      <c r="A865" t="s">
        <v>707</v>
      </c>
      <c r="B865" t="s">
        <v>103</v>
      </c>
      <c r="C865" s="17">
        <v>1550</v>
      </c>
      <c r="D865" s="18">
        <v>1</v>
      </c>
      <c r="E865" s="18">
        <v>60</v>
      </c>
      <c r="F865" t="s">
        <v>41</v>
      </c>
      <c r="G865" t="s">
        <v>16</v>
      </c>
      <c r="H865" t="s">
        <v>29</v>
      </c>
      <c r="I865" t="s">
        <v>19</v>
      </c>
      <c r="J865" t="s">
        <v>20</v>
      </c>
      <c r="L865" s="17">
        <v>1550</v>
      </c>
      <c r="M865" s="17">
        <v>25.833333333333332</v>
      </c>
      <c r="N865" s="17">
        <v>1550</v>
      </c>
      <c r="O865" s="1" t="s">
        <v>172</v>
      </c>
      <c r="P865" s="1" t="s">
        <v>160</v>
      </c>
    </row>
    <row r="866" spans="1:16" x14ac:dyDescent="0.3">
      <c r="A866" t="s">
        <v>708</v>
      </c>
      <c r="B866" t="s">
        <v>103</v>
      </c>
      <c r="C866" s="17">
        <v>1500</v>
      </c>
      <c r="D866" s="18">
        <v>2</v>
      </c>
      <c r="E866" s="18">
        <v>85</v>
      </c>
      <c r="F866" t="s">
        <v>41</v>
      </c>
      <c r="G866" t="s">
        <v>16</v>
      </c>
      <c r="H866" t="s">
        <v>29</v>
      </c>
      <c r="I866" t="s">
        <v>19</v>
      </c>
      <c r="J866" t="s">
        <v>20</v>
      </c>
      <c r="L866" s="17">
        <v>1500</v>
      </c>
      <c r="M866" s="17">
        <v>17.647058823529413</v>
      </c>
      <c r="N866" s="17">
        <v>750</v>
      </c>
      <c r="O866" s="1" t="s">
        <v>172</v>
      </c>
      <c r="P866" s="1" t="s">
        <v>160</v>
      </c>
    </row>
    <row r="867" spans="1:16" x14ac:dyDescent="0.3">
      <c r="A867" t="s">
        <v>709</v>
      </c>
      <c r="B867" t="s">
        <v>103</v>
      </c>
      <c r="C867" s="17">
        <v>1500</v>
      </c>
      <c r="D867" s="18">
        <v>3</v>
      </c>
      <c r="E867" s="18">
        <v>84</v>
      </c>
      <c r="F867" t="s">
        <v>41</v>
      </c>
      <c r="G867" t="s">
        <v>16</v>
      </c>
      <c r="H867" t="s">
        <v>29</v>
      </c>
      <c r="I867" t="s">
        <v>19</v>
      </c>
      <c r="J867" t="s">
        <v>20</v>
      </c>
      <c r="L867" s="17">
        <v>1500</v>
      </c>
      <c r="M867" s="17">
        <v>17.857142857142858</v>
      </c>
      <c r="N867" s="17">
        <v>500</v>
      </c>
      <c r="O867" s="1" t="s">
        <v>172</v>
      </c>
      <c r="P867" s="1" t="s">
        <v>160</v>
      </c>
    </row>
    <row r="868" spans="1:16" x14ac:dyDescent="0.3">
      <c r="A868" t="s">
        <v>710</v>
      </c>
      <c r="B868" t="s">
        <v>103</v>
      </c>
      <c r="C868" s="17">
        <v>4490</v>
      </c>
      <c r="D868" s="18">
        <v>4</v>
      </c>
      <c r="E868" s="18">
        <v>134</v>
      </c>
      <c r="F868" t="s">
        <v>41</v>
      </c>
      <c r="G868" t="s">
        <v>16</v>
      </c>
      <c r="H868" t="s">
        <v>29</v>
      </c>
      <c r="I868" t="s">
        <v>19</v>
      </c>
      <c r="J868" t="s">
        <v>20</v>
      </c>
      <c r="L868" s="17">
        <v>4490</v>
      </c>
      <c r="M868" s="17">
        <v>33.507462686567166</v>
      </c>
      <c r="N868" s="17">
        <v>1122.5</v>
      </c>
      <c r="O868" s="1" t="s">
        <v>172</v>
      </c>
      <c r="P868" s="1" t="s">
        <v>160</v>
      </c>
    </row>
    <row r="869" spans="1:16" x14ac:dyDescent="0.3">
      <c r="A869" t="s">
        <v>711</v>
      </c>
      <c r="B869" t="s">
        <v>103</v>
      </c>
      <c r="C869" s="17">
        <v>1100</v>
      </c>
      <c r="D869" s="18">
        <v>2</v>
      </c>
      <c r="E869" s="18">
        <v>143</v>
      </c>
      <c r="F869" t="s">
        <v>41</v>
      </c>
      <c r="G869" t="s">
        <v>16</v>
      </c>
      <c r="H869" t="s">
        <v>29</v>
      </c>
      <c r="I869" t="s">
        <v>19</v>
      </c>
      <c r="J869" t="s">
        <v>20</v>
      </c>
      <c r="L869" s="17">
        <v>1100</v>
      </c>
      <c r="M869" s="17">
        <v>7.6923076923076925</v>
      </c>
      <c r="N869" s="17">
        <v>550</v>
      </c>
      <c r="O869" s="1" t="s">
        <v>172</v>
      </c>
      <c r="P869" s="1" t="s">
        <v>506</v>
      </c>
    </row>
    <row r="870" spans="1:16" x14ac:dyDescent="0.3">
      <c r="A870" t="s">
        <v>712</v>
      </c>
      <c r="B870" t="s">
        <v>103</v>
      </c>
      <c r="C870" s="17">
        <v>1400</v>
      </c>
      <c r="D870" s="18">
        <v>3</v>
      </c>
      <c r="E870" s="18">
        <v>100</v>
      </c>
      <c r="F870" t="s">
        <v>41</v>
      </c>
      <c r="G870" t="s">
        <v>16</v>
      </c>
      <c r="H870" t="s">
        <v>29</v>
      </c>
      <c r="I870" t="s">
        <v>19</v>
      </c>
      <c r="J870" t="s">
        <v>20</v>
      </c>
      <c r="L870" s="17">
        <v>1400</v>
      </c>
      <c r="M870" s="17">
        <v>14</v>
      </c>
      <c r="N870" s="17">
        <v>466.66666666666669</v>
      </c>
      <c r="O870" s="1" t="s">
        <v>172</v>
      </c>
      <c r="P870" s="1" t="s">
        <v>160</v>
      </c>
    </row>
    <row r="871" spans="1:16" x14ac:dyDescent="0.3">
      <c r="A871" t="s">
        <v>713</v>
      </c>
      <c r="B871" t="s">
        <v>103</v>
      </c>
      <c r="C871" s="17">
        <v>2000</v>
      </c>
      <c r="D871" s="18">
        <v>3</v>
      </c>
      <c r="E871" s="18">
        <v>76</v>
      </c>
      <c r="F871" t="s">
        <v>41</v>
      </c>
      <c r="G871" t="s">
        <v>16</v>
      </c>
      <c r="H871" t="s">
        <v>29</v>
      </c>
      <c r="I871" t="s">
        <v>19</v>
      </c>
      <c r="J871" t="s">
        <v>20</v>
      </c>
      <c r="L871" s="17">
        <v>2000</v>
      </c>
      <c r="M871" s="17">
        <v>26.315789473684209</v>
      </c>
      <c r="N871" s="17">
        <v>666.66666666666663</v>
      </c>
      <c r="O871" s="1" t="s">
        <v>172</v>
      </c>
      <c r="P871" s="1" t="s">
        <v>160</v>
      </c>
    </row>
    <row r="872" spans="1:16" x14ac:dyDescent="0.3">
      <c r="A872" t="s">
        <v>714</v>
      </c>
      <c r="B872" t="s">
        <v>103</v>
      </c>
      <c r="C872" s="17">
        <v>1550</v>
      </c>
      <c r="D872" s="18">
        <v>1</v>
      </c>
      <c r="E872" s="18">
        <v>56</v>
      </c>
      <c r="F872" t="s">
        <v>41</v>
      </c>
      <c r="G872" t="s">
        <v>16</v>
      </c>
      <c r="H872" t="s">
        <v>29</v>
      </c>
      <c r="I872" t="s">
        <v>19</v>
      </c>
      <c r="J872" t="s">
        <v>20</v>
      </c>
      <c r="L872" s="17">
        <v>1550</v>
      </c>
      <c r="M872" s="17">
        <v>27.678571428571427</v>
      </c>
      <c r="N872" s="17">
        <v>1550</v>
      </c>
      <c r="O872" s="1" t="s">
        <v>172</v>
      </c>
      <c r="P872" s="1" t="s">
        <v>160</v>
      </c>
    </row>
    <row r="873" spans="1:16" x14ac:dyDescent="0.3">
      <c r="A873" t="s">
        <v>715</v>
      </c>
      <c r="B873" t="s">
        <v>103</v>
      </c>
      <c r="C873" s="17">
        <v>2000</v>
      </c>
      <c r="D873" s="18">
        <v>2</v>
      </c>
      <c r="E873" s="18">
        <v>63</v>
      </c>
      <c r="F873" t="s">
        <v>41</v>
      </c>
      <c r="G873" t="s">
        <v>16</v>
      </c>
      <c r="H873" t="s">
        <v>29</v>
      </c>
      <c r="I873" t="s">
        <v>19</v>
      </c>
      <c r="J873" t="s">
        <v>20</v>
      </c>
      <c r="L873" s="17">
        <v>2000</v>
      </c>
      <c r="M873" s="17">
        <v>31.746031746031747</v>
      </c>
      <c r="N873" s="17">
        <v>1000</v>
      </c>
      <c r="O873" s="1" t="s">
        <v>172</v>
      </c>
      <c r="P873" s="1" t="s">
        <v>160</v>
      </c>
    </row>
    <row r="874" spans="1:16" x14ac:dyDescent="0.3">
      <c r="A874" t="s">
        <v>716</v>
      </c>
      <c r="B874" t="s">
        <v>103</v>
      </c>
      <c r="C874" s="17">
        <v>3400</v>
      </c>
      <c r="D874" s="18">
        <v>2</v>
      </c>
      <c r="E874" s="18">
        <v>90</v>
      </c>
      <c r="F874" t="s">
        <v>41</v>
      </c>
      <c r="G874" t="s">
        <v>16</v>
      </c>
      <c r="H874" t="s">
        <v>29</v>
      </c>
      <c r="I874" t="s">
        <v>19</v>
      </c>
      <c r="J874" t="s">
        <v>20</v>
      </c>
      <c r="L874" s="17">
        <v>3400</v>
      </c>
      <c r="M874" s="17">
        <v>37.777777777777779</v>
      </c>
      <c r="N874" s="17">
        <v>1700</v>
      </c>
      <c r="O874" s="1" t="s">
        <v>172</v>
      </c>
      <c r="P874" s="1" t="s">
        <v>160</v>
      </c>
    </row>
    <row r="875" spans="1:16" x14ac:dyDescent="0.3">
      <c r="A875" t="s">
        <v>717</v>
      </c>
      <c r="B875" t="s">
        <v>103</v>
      </c>
      <c r="C875" s="17">
        <v>1230</v>
      </c>
      <c r="D875" s="18">
        <v>2</v>
      </c>
      <c r="E875" s="18">
        <v>70</v>
      </c>
      <c r="F875" t="s">
        <v>41</v>
      </c>
      <c r="G875" t="s">
        <v>16</v>
      </c>
      <c r="H875" t="s">
        <v>29</v>
      </c>
      <c r="I875" t="s">
        <v>19</v>
      </c>
      <c r="J875" t="s">
        <v>20</v>
      </c>
      <c r="L875" s="17">
        <v>1230</v>
      </c>
      <c r="M875" s="17">
        <v>17.571428571428573</v>
      </c>
      <c r="N875" s="17">
        <v>615</v>
      </c>
      <c r="O875" s="1" t="s">
        <v>172</v>
      </c>
      <c r="P875" s="1" t="s">
        <v>160</v>
      </c>
    </row>
    <row r="876" spans="1:16" x14ac:dyDescent="0.3">
      <c r="A876" t="s">
        <v>718</v>
      </c>
      <c r="B876" t="s">
        <v>103</v>
      </c>
      <c r="C876" s="17">
        <v>1450</v>
      </c>
      <c r="D876" s="18">
        <v>2</v>
      </c>
      <c r="E876" s="18">
        <v>60</v>
      </c>
      <c r="F876" t="s">
        <v>41</v>
      </c>
      <c r="G876" t="s">
        <v>16</v>
      </c>
      <c r="H876" t="s">
        <v>29</v>
      </c>
      <c r="I876" t="s">
        <v>19</v>
      </c>
      <c r="J876" t="s">
        <v>20</v>
      </c>
      <c r="L876" s="17">
        <v>1450</v>
      </c>
      <c r="M876" s="17">
        <v>24.166666666666668</v>
      </c>
      <c r="N876" s="17">
        <v>725</v>
      </c>
      <c r="O876" s="1" t="s">
        <v>172</v>
      </c>
      <c r="P876" s="1" t="s">
        <v>160</v>
      </c>
    </row>
    <row r="877" spans="1:16" x14ac:dyDescent="0.3">
      <c r="A877" t="s">
        <v>719</v>
      </c>
      <c r="B877" t="s">
        <v>103</v>
      </c>
      <c r="C877" s="17">
        <v>4575</v>
      </c>
      <c r="D877" s="18">
        <v>4</v>
      </c>
      <c r="E877" s="18">
        <v>128</v>
      </c>
      <c r="F877" t="s">
        <v>41</v>
      </c>
      <c r="G877" t="s">
        <v>16</v>
      </c>
      <c r="H877" t="s">
        <v>29</v>
      </c>
      <c r="I877" t="s">
        <v>19</v>
      </c>
      <c r="J877" t="s">
        <v>20</v>
      </c>
      <c r="L877" s="17">
        <v>4575</v>
      </c>
      <c r="M877" s="17">
        <v>35.7421875</v>
      </c>
      <c r="N877" s="17">
        <v>1143.75</v>
      </c>
      <c r="O877" s="1" t="s">
        <v>172</v>
      </c>
      <c r="P877" s="1" t="s">
        <v>160</v>
      </c>
    </row>
    <row r="878" spans="1:16" x14ac:dyDescent="0.3">
      <c r="A878" t="s">
        <v>720</v>
      </c>
      <c r="B878" t="s">
        <v>103</v>
      </c>
      <c r="C878" s="17">
        <v>3600</v>
      </c>
      <c r="D878" s="18">
        <v>2</v>
      </c>
      <c r="E878" s="18">
        <v>85</v>
      </c>
      <c r="F878" t="s">
        <v>41</v>
      </c>
      <c r="G878" t="s">
        <v>16</v>
      </c>
      <c r="H878" t="s">
        <v>29</v>
      </c>
      <c r="I878" t="s">
        <v>19</v>
      </c>
      <c r="J878" t="s">
        <v>20</v>
      </c>
      <c r="L878" s="17">
        <v>3600</v>
      </c>
      <c r="M878" s="17">
        <v>42.352941176470587</v>
      </c>
      <c r="N878" s="17">
        <v>1800</v>
      </c>
      <c r="O878" s="1" t="s">
        <v>172</v>
      </c>
      <c r="P878" s="1" t="s">
        <v>160</v>
      </c>
    </row>
    <row r="879" spans="1:16" x14ac:dyDescent="0.3">
      <c r="A879" t="s">
        <v>721</v>
      </c>
      <c r="B879" t="s">
        <v>103</v>
      </c>
      <c r="C879" s="17">
        <v>3600</v>
      </c>
      <c r="D879" s="18">
        <v>2</v>
      </c>
      <c r="E879" s="18">
        <v>90</v>
      </c>
      <c r="F879" t="s">
        <v>41</v>
      </c>
      <c r="G879" t="s">
        <v>16</v>
      </c>
      <c r="H879" t="s">
        <v>29</v>
      </c>
      <c r="I879" t="s">
        <v>19</v>
      </c>
      <c r="J879" t="s">
        <v>20</v>
      </c>
      <c r="L879" s="17">
        <v>3600</v>
      </c>
      <c r="M879" s="17">
        <v>40</v>
      </c>
      <c r="N879" s="17">
        <v>1800</v>
      </c>
      <c r="O879" s="1" t="s">
        <v>172</v>
      </c>
      <c r="P879" s="1" t="s">
        <v>160</v>
      </c>
    </row>
    <row r="880" spans="1:16" x14ac:dyDescent="0.3">
      <c r="A880" t="s">
        <v>722</v>
      </c>
      <c r="B880" t="s">
        <v>103</v>
      </c>
      <c r="C880" s="17">
        <v>3600</v>
      </c>
      <c r="D880" s="18">
        <v>2</v>
      </c>
      <c r="E880" s="18">
        <v>90</v>
      </c>
      <c r="F880" t="s">
        <v>41</v>
      </c>
      <c r="G880" t="s">
        <v>16</v>
      </c>
      <c r="H880" t="s">
        <v>29</v>
      </c>
      <c r="I880" t="s">
        <v>19</v>
      </c>
      <c r="J880" t="s">
        <v>20</v>
      </c>
      <c r="L880" s="17">
        <v>3600</v>
      </c>
      <c r="M880" s="17">
        <v>40</v>
      </c>
      <c r="N880" s="17">
        <v>1800</v>
      </c>
      <c r="O880" s="1" t="s">
        <v>172</v>
      </c>
      <c r="P880" s="1" t="s">
        <v>160</v>
      </c>
    </row>
    <row r="881" spans="1:16" x14ac:dyDescent="0.3">
      <c r="A881" t="s">
        <v>723</v>
      </c>
      <c r="B881" t="s">
        <v>103</v>
      </c>
      <c r="C881" s="17">
        <v>4575</v>
      </c>
      <c r="D881" s="18">
        <v>4</v>
      </c>
      <c r="E881" s="18">
        <v>150</v>
      </c>
      <c r="F881" t="s">
        <v>41</v>
      </c>
      <c r="G881" t="s">
        <v>16</v>
      </c>
      <c r="H881" t="s">
        <v>29</v>
      </c>
      <c r="I881" t="s">
        <v>19</v>
      </c>
      <c r="J881" t="s">
        <v>20</v>
      </c>
      <c r="L881" s="17">
        <v>4575</v>
      </c>
      <c r="M881" s="17">
        <v>30.5</v>
      </c>
      <c r="N881" s="17">
        <v>1143.75</v>
      </c>
      <c r="O881" s="1" t="s">
        <v>172</v>
      </c>
      <c r="P881" s="1" t="s">
        <v>160</v>
      </c>
    </row>
    <row r="882" spans="1:16" x14ac:dyDescent="0.3">
      <c r="A882" t="s">
        <v>724</v>
      </c>
      <c r="B882" t="s">
        <v>103</v>
      </c>
      <c r="C882" s="17">
        <v>900</v>
      </c>
      <c r="D882" s="18">
        <v>2</v>
      </c>
      <c r="E882" s="18">
        <v>65</v>
      </c>
      <c r="F882" t="s">
        <v>41</v>
      </c>
      <c r="G882" t="s">
        <v>16</v>
      </c>
      <c r="H882" t="s">
        <v>18</v>
      </c>
      <c r="I882" t="s">
        <v>19</v>
      </c>
      <c r="J882" t="s">
        <v>20</v>
      </c>
      <c r="L882" s="17">
        <v>900</v>
      </c>
      <c r="M882" s="17">
        <v>13.846153846153847</v>
      </c>
      <c r="N882" s="17">
        <v>450</v>
      </c>
      <c r="O882" s="1" t="s">
        <v>172</v>
      </c>
      <c r="P882" s="1" t="s">
        <v>506</v>
      </c>
    </row>
    <row r="883" spans="1:16" x14ac:dyDescent="0.3">
      <c r="A883" t="s">
        <v>725</v>
      </c>
      <c r="B883" t="s">
        <v>103</v>
      </c>
      <c r="C883" s="17">
        <v>1190</v>
      </c>
      <c r="D883" s="18">
        <v>2</v>
      </c>
      <c r="E883" s="18">
        <v>66</v>
      </c>
      <c r="F883" t="s">
        <v>41</v>
      </c>
      <c r="G883" t="s">
        <v>16</v>
      </c>
      <c r="H883" t="s">
        <v>18</v>
      </c>
      <c r="I883" t="s">
        <v>19</v>
      </c>
      <c r="J883" t="s">
        <v>20</v>
      </c>
      <c r="L883" s="17">
        <v>1190</v>
      </c>
      <c r="M883" s="17">
        <v>18.030303030303031</v>
      </c>
      <c r="N883" s="17">
        <v>595</v>
      </c>
      <c r="O883" s="1" t="s">
        <v>172</v>
      </c>
      <c r="P883" s="1" t="s">
        <v>160</v>
      </c>
    </row>
    <row r="884" spans="1:16" x14ac:dyDescent="0.3">
      <c r="A884" t="s">
        <v>726</v>
      </c>
      <c r="B884" t="s">
        <v>103</v>
      </c>
      <c r="C884" s="17">
        <v>1400</v>
      </c>
      <c r="D884" s="18">
        <v>4</v>
      </c>
      <c r="E884" s="18">
        <v>91</v>
      </c>
      <c r="F884" t="s">
        <v>41</v>
      </c>
      <c r="G884" t="s">
        <v>16</v>
      </c>
      <c r="H884" t="s">
        <v>29</v>
      </c>
      <c r="I884" t="s">
        <v>19</v>
      </c>
      <c r="J884" t="s">
        <v>20</v>
      </c>
      <c r="L884" s="17">
        <v>1400</v>
      </c>
      <c r="M884" s="17">
        <v>15.384615384615385</v>
      </c>
      <c r="N884" s="17">
        <v>350</v>
      </c>
      <c r="O884" s="1" t="s">
        <v>172</v>
      </c>
      <c r="P884" s="1" t="s">
        <v>160</v>
      </c>
    </row>
    <row r="885" spans="1:16" x14ac:dyDescent="0.3">
      <c r="A885" t="s">
        <v>727</v>
      </c>
      <c r="B885" t="s">
        <v>103</v>
      </c>
      <c r="C885" s="17">
        <v>1100</v>
      </c>
      <c r="D885" s="18">
        <v>1</v>
      </c>
      <c r="E885" s="18">
        <v>58</v>
      </c>
      <c r="F885" t="s">
        <v>41</v>
      </c>
      <c r="G885" t="s">
        <v>16</v>
      </c>
      <c r="H885" t="s">
        <v>29</v>
      </c>
      <c r="I885" t="s">
        <v>19</v>
      </c>
      <c r="J885" t="s">
        <v>20</v>
      </c>
      <c r="L885" s="17">
        <v>1100</v>
      </c>
      <c r="M885" s="17">
        <v>18.96551724137931</v>
      </c>
      <c r="N885" s="17">
        <v>1100</v>
      </c>
      <c r="O885" s="1" t="s">
        <v>172</v>
      </c>
      <c r="P885" s="1" t="s">
        <v>160</v>
      </c>
    </row>
    <row r="886" spans="1:16" x14ac:dyDescent="0.3">
      <c r="A886" t="s">
        <v>728</v>
      </c>
      <c r="B886" t="s">
        <v>103</v>
      </c>
      <c r="C886" s="17">
        <v>3995</v>
      </c>
      <c r="D886" s="18">
        <v>3</v>
      </c>
      <c r="E886" s="18">
        <v>147</v>
      </c>
      <c r="F886" t="s">
        <v>41</v>
      </c>
      <c r="G886" t="s">
        <v>16</v>
      </c>
      <c r="H886" t="s">
        <v>29</v>
      </c>
      <c r="I886" t="s">
        <v>19</v>
      </c>
      <c r="J886" t="s">
        <v>20</v>
      </c>
      <c r="L886" s="17">
        <v>3995</v>
      </c>
      <c r="M886" s="17">
        <v>27.176870748299319</v>
      </c>
      <c r="N886" s="17">
        <v>1331.6666666666667</v>
      </c>
      <c r="O886" s="1" t="s">
        <v>172</v>
      </c>
      <c r="P886" s="1" t="s">
        <v>160</v>
      </c>
    </row>
    <row r="887" spans="1:16" x14ac:dyDescent="0.3">
      <c r="A887" t="s">
        <v>729</v>
      </c>
      <c r="B887" t="s">
        <v>103</v>
      </c>
      <c r="C887" s="17">
        <v>1080</v>
      </c>
      <c r="D887" s="18">
        <v>3</v>
      </c>
      <c r="E887" s="18">
        <v>81</v>
      </c>
      <c r="F887" t="s">
        <v>41</v>
      </c>
      <c r="G887" t="s">
        <v>16</v>
      </c>
      <c r="H887" t="s">
        <v>29</v>
      </c>
      <c r="I887" t="s">
        <v>19</v>
      </c>
      <c r="J887" t="s">
        <v>20</v>
      </c>
      <c r="L887" s="17">
        <v>1080</v>
      </c>
      <c r="M887" s="17">
        <v>13.333333333333334</v>
      </c>
      <c r="N887" s="17">
        <v>360</v>
      </c>
      <c r="O887" s="1" t="s">
        <v>172</v>
      </c>
      <c r="P887" s="1" t="s">
        <v>506</v>
      </c>
    </row>
    <row r="888" spans="1:16" x14ac:dyDescent="0.3">
      <c r="A888" t="s">
        <v>730</v>
      </c>
      <c r="B888" t="s">
        <v>103</v>
      </c>
      <c r="C888" s="17">
        <v>1400</v>
      </c>
      <c r="D888" s="18">
        <v>2</v>
      </c>
      <c r="E888" s="18">
        <v>79</v>
      </c>
      <c r="F888" t="s">
        <v>41</v>
      </c>
      <c r="G888" t="s">
        <v>16</v>
      </c>
      <c r="H888" t="s">
        <v>29</v>
      </c>
      <c r="I888" t="s">
        <v>19</v>
      </c>
      <c r="J888" t="s">
        <v>20</v>
      </c>
      <c r="L888" s="17">
        <v>1400</v>
      </c>
      <c r="M888" s="17">
        <v>17.721518987341771</v>
      </c>
      <c r="N888" s="17">
        <v>700</v>
      </c>
      <c r="O888" s="1" t="s">
        <v>172</v>
      </c>
      <c r="P888" s="1" t="s">
        <v>160</v>
      </c>
    </row>
    <row r="889" spans="1:16" x14ac:dyDescent="0.3">
      <c r="A889" t="s">
        <v>731</v>
      </c>
      <c r="B889" t="s">
        <v>103</v>
      </c>
      <c r="C889" s="17">
        <v>2150</v>
      </c>
      <c r="D889" s="18">
        <v>2</v>
      </c>
      <c r="E889" s="18">
        <v>60</v>
      </c>
      <c r="F889" t="s">
        <v>41</v>
      </c>
      <c r="G889" t="s">
        <v>16</v>
      </c>
      <c r="H889" t="s">
        <v>29</v>
      </c>
      <c r="I889" t="s">
        <v>19</v>
      </c>
      <c r="J889" t="s">
        <v>20</v>
      </c>
      <c r="L889" s="17">
        <v>2150</v>
      </c>
      <c r="M889" s="17">
        <v>35.833333333333336</v>
      </c>
      <c r="N889" s="17">
        <v>1075</v>
      </c>
      <c r="O889" s="1" t="s">
        <v>172</v>
      </c>
      <c r="P889" s="1" t="s">
        <v>160</v>
      </c>
    </row>
    <row r="890" spans="1:16" x14ac:dyDescent="0.3">
      <c r="A890" t="s">
        <v>732</v>
      </c>
      <c r="B890" t="s">
        <v>103</v>
      </c>
      <c r="C890" s="17">
        <v>950</v>
      </c>
      <c r="D890" s="18">
        <v>3</v>
      </c>
      <c r="E890" s="18">
        <v>65</v>
      </c>
      <c r="F890" t="s">
        <v>41</v>
      </c>
      <c r="G890" t="s">
        <v>16</v>
      </c>
      <c r="H890" t="s">
        <v>18</v>
      </c>
      <c r="I890" t="s">
        <v>19</v>
      </c>
      <c r="J890" t="s">
        <v>20</v>
      </c>
      <c r="L890" s="17">
        <v>950</v>
      </c>
      <c r="M890" s="17">
        <v>14.615384615384615</v>
      </c>
      <c r="N890" s="17">
        <v>316.66666666666669</v>
      </c>
      <c r="O890" s="1" t="s">
        <v>172</v>
      </c>
      <c r="P890" s="1" t="s">
        <v>506</v>
      </c>
    </row>
    <row r="891" spans="1:16" x14ac:dyDescent="0.3">
      <c r="A891" t="s">
        <v>733</v>
      </c>
      <c r="B891" t="s">
        <v>103</v>
      </c>
      <c r="C891" s="17">
        <v>1980</v>
      </c>
      <c r="D891" s="18">
        <v>1</v>
      </c>
      <c r="E891" s="18">
        <v>70</v>
      </c>
      <c r="F891" t="s">
        <v>41</v>
      </c>
      <c r="G891" t="s">
        <v>16</v>
      </c>
      <c r="H891" t="s">
        <v>29</v>
      </c>
      <c r="I891" t="s">
        <v>19</v>
      </c>
      <c r="J891" t="s">
        <v>20</v>
      </c>
      <c r="L891" s="17">
        <v>1980</v>
      </c>
      <c r="M891" s="17">
        <v>28.285714285714285</v>
      </c>
      <c r="N891" s="17">
        <v>1980</v>
      </c>
      <c r="O891" s="1" t="s">
        <v>172</v>
      </c>
      <c r="P891" s="1" t="s">
        <v>160</v>
      </c>
    </row>
    <row r="892" spans="1:16" x14ac:dyDescent="0.3">
      <c r="A892" t="s">
        <v>734</v>
      </c>
      <c r="B892" t="s">
        <v>103</v>
      </c>
      <c r="C892" s="17">
        <v>875</v>
      </c>
      <c r="D892" s="18">
        <v>1</v>
      </c>
      <c r="E892" s="18">
        <v>62</v>
      </c>
      <c r="F892" t="s">
        <v>41</v>
      </c>
      <c r="G892" t="s">
        <v>16</v>
      </c>
      <c r="H892" t="s">
        <v>29</v>
      </c>
      <c r="I892" t="s">
        <v>19</v>
      </c>
      <c r="J892" t="s">
        <v>20</v>
      </c>
      <c r="L892" s="17">
        <v>875</v>
      </c>
      <c r="M892" s="17">
        <v>14.112903225806452</v>
      </c>
      <c r="N892" s="17">
        <v>875</v>
      </c>
      <c r="O892" s="1" t="s">
        <v>172</v>
      </c>
      <c r="P892" s="1" t="s">
        <v>506</v>
      </c>
    </row>
    <row r="893" spans="1:16" x14ac:dyDescent="0.3">
      <c r="A893" t="s">
        <v>735</v>
      </c>
      <c r="B893" t="s">
        <v>103</v>
      </c>
      <c r="C893" s="17">
        <v>800</v>
      </c>
      <c r="D893" s="18">
        <v>1</v>
      </c>
      <c r="E893" s="18">
        <v>50</v>
      </c>
      <c r="F893" t="s">
        <v>41</v>
      </c>
      <c r="G893" t="s">
        <v>16</v>
      </c>
      <c r="H893" t="s">
        <v>18</v>
      </c>
      <c r="I893" t="s">
        <v>19</v>
      </c>
      <c r="J893" t="s">
        <v>20</v>
      </c>
      <c r="L893" s="17">
        <v>800</v>
      </c>
      <c r="M893" s="17">
        <v>16</v>
      </c>
      <c r="N893" s="17">
        <v>800</v>
      </c>
      <c r="O893" s="1" t="s">
        <v>172</v>
      </c>
      <c r="P893" s="1" t="s">
        <v>500</v>
      </c>
    </row>
    <row r="894" spans="1:16" x14ac:dyDescent="0.3">
      <c r="A894" t="s">
        <v>736</v>
      </c>
      <c r="B894" t="s">
        <v>103</v>
      </c>
      <c r="C894" s="17">
        <v>1300</v>
      </c>
      <c r="D894" s="18">
        <v>1</v>
      </c>
      <c r="E894" s="18">
        <v>44</v>
      </c>
      <c r="F894" t="s">
        <v>41</v>
      </c>
      <c r="G894" t="s">
        <v>16</v>
      </c>
      <c r="H894" t="s">
        <v>29</v>
      </c>
      <c r="I894" t="s">
        <v>19</v>
      </c>
      <c r="J894" t="s">
        <v>20</v>
      </c>
      <c r="L894" s="17">
        <v>1300</v>
      </c>
      <c r="M894" s="17">
        <v>29.545454545454547</v>
      </c>
      <c r="N894" s="17">
        <v>1300</v>
      </c>
      <c r="O894" s="1" t="s">
        <v>172</v>
      </c>
      <c r="P894" s="1" t="s">
        <v>500</v>
      </c>
    </row>
    <row r="895" spans="1:16" x14ac:dyDescent="0.3">
      <c r="A895" t="s">
        <v>737</v>
      </c>
      <c r="B895" t="s">
        <v>103</v>
      </c>
      <c r="C895" s="17">
        <v>975</v>
      </c>
      <c r="D895" s="18">
        <v>2</v>
      </c>
      <c r="E895" s="18">
        <v>50</v>
      </c>
      <c r="F895" t="s">
        <v>41</v>
      </c>
      <c r="G895" t="s">
        <v>16</v>
      </c>
      <c r="H895" t="s">
        <v>18</v>
      </c>
      <c r="I895" t="s">
        <v>19</v>
      </c>
      <c r="J895" t="s">
        <v>20</v>
      </c>
      <c r="L895" s="17">
        <v>975</v>
      </c>
      <c r="M895" s="17">
        <v>19.5</v>
      </c>
      <c r="N895" s="17">
        <v>487.5</v>
      </c>
      <c r="O895" s="1" t="s">
        <v>172</v>
      </c>
      <c r="P895" s="1" t="s">
        <v>160</v>
      </c>
    </row>
    <row r="896" spans="1:16" x14ac:dyDescent="0.3">
      <c r="A896" t="s">
        <v>738</v>
      </c>
      <c r="B896" t="s">
        <v>103</v>
      </c>
      <c r="C896" s="17">
        <v>1250</v>
      </c>
      <c r="D896" s="18">
        <v>2</v>
      </c>
      <c r="E896" s="18">
        <v>75</v>
      </c>
      <c r="F896" t="s">
        <v>41</v>
      </c>
      <c r="G896" t="s">
        <v>16</v>
      </c>
      <c r="H896" t="s">
        <v>18</v>
      </c>
      <c r="I896" t="s">
        <v>19</v>
      </c>
      <c r="J896" t="s">
        <v>20</v>
      </c>
      <c r="L896" s="17">
        <v>1250</v>
      </c>
      <c r="M896" s="17">
        <v>16.666666666666668</v>
      </c>
      <c r="N896" s="17">
        <v>625</v>
      </c>
      <c r="O896" s="1" t="s">
        <v>172</v>
      </c>
      <c r="P896" s="1" t="s">
        <v>501</v>
      </c>
    </row>
    <row r="897" spans="1:16" x14ac:dyDescent="0.3">
      <c r="A897" t="s">
        <v>739</v>
      </c>
      <c r="B897" t="s">
        <v>103</v>
      </c>
      <c r="C897" s="17">
        <v>3000</v>
      </c>
      <c r="D897" s="18">
        <v>2</v>
      </c>
      <c r="E897" s="18">
        <v>70</v>
      </c>
      <c r="F897" t="s">
        <v>41</v>
      </c>
      <c r="G897" t="s">
        <v>16</v>
      </c>
      <c r="H897" t="s">
        <v>29</v>
      </c>
      <c r="I897" t="s">
        <v>19</v>
      </c>
      <c r="J897" t="s">
        <v>20</v>
      </c>
      <c r="L897" s="17">
        <v>3000</v>
      </c>
      <c r="M897" s="17">
        <v>42.857142857142854</v>
      </c>
      <c r="N897" s="17">
        <v>1500</v>
      </c>
      <c r="O897" s="1" t="s">
        <v>172</v>
      </c>
      <c r="P897" s="1" t="s">
        <v>160</v>
      </c>
    </row>
    <row r="898" spans="1:16" x14ac:dyDescent="0.3">
      <c r="A898" t="s">
        <v>740</v>
      </c>
      <c r="B898" t="s">
        <v>103</v>
      </c>
      <c r="C898" s="17">
        <v>2900</v>
      </c>
      <c r="D898" s="18">
        <v>2</v>
      </c>
      <c r="E898" s="18">
        <v>90</v>
      </c>
      <c r="F898" t="s">
        <v>41</v>
      </c>
      <c r="G898" t="s">
        <v>16</v>
      </c>
      <c r="H898" t="s">
        <v>29</v>
      </c>
      <c r="I898" t="s">
        <v>19</v>
      </c>
      <c r="J898" t="s">
        <v>20</v>
      </c>
      <c r="L898" s="17">
        <v>2900</v>
      </c>
      <c r="M898" s="17">
        <v>32.222222222222221</v>
      </c>
      <c r="N898" s="17">
        <v>1450</v>
      </c>
      <c r="O898" s="1" t="s">
        <v>172</v>
      </c>
      <c r="P898" s="1" t="s">
        <v>160</v>
      </c>
    </row>
    <row r="899" spans="1:16" x14ac:dyDescent="0.3">
      <c r="A899" t="s">
        <v>741</v>
      </c>
      <c r="B899" t="s">
        <v>103</v>
      </c>
      <c r="C899" s="17">
        <v>2000</v>
      </c>
      <c r="D899" s="18">
        <v>2</v>
      </c>
      <c r="E899" s="18">
        <v>97</v>
      </c>
      <c r="F899" t="s">
        <v>41</v>
      </c>
      <c r="G899" t="s">
        <v>16</v>
      </c>
      <c r="H899" t="s">
        <v>18</v>
      </c>
      <c r="I899" t="s">
        <v>19</v>
      </c>
      <c r="J899" t="s">
        <v>20</v>
      </c>
      <c r="L899" s="17">
        <v>2000</v>
      </c>
      <c r="M899" s="17">
        <v>20.618556701030929</v>
      </c>
      <c r="N899" s="17">
        <v>1000</v>
      </c>
      <c r="O899" s="1" t="s">
        <v>172</v>
      </c>
      <c r="P899" s="1" t="s">
        <v>160</v>
      </c>
    </row>
    <row r="900" spans="1:16" x14ac:dyDescent="0.3">
      <c r="A900" t="s">
        <v>742</v>
      </c>
      <c r="B900" t="s">
        <v>103</v>
      </c>
      <c r="C900" s="17">
        <v>1145</v>
      </c>
      <c r="D900" s="18">
        <v>3</v>
      </c>
      <c r="E900" s="18">
        <v>69</v>
      </c>
      <c r="F900" t="s">
        <v>41</v>
      </c>
      <c r="G900" t="s">
        <v>16</v>
      </c>
      <c r="H900" t="s">
        <v>18</v>
      </c>
      <c r="I900" t="s">
        <v>19</v>
      </c>
      <c r="J900" t="s">
        <v>20</v>
      </c>
      <c r="L900" s="17">
        <v>1145</v>
      </c>
      <c r="M900" s="17">
        <v>16.594202898550726</v>
      </c>
      <c r="N900" s="17">
        <v>381.66666666666669</v>
      </c>
      <c r="O900" s="1" t="s">
        <v>172</v>
      </c>
      <c r="P900" s="1" t="s">
        <v>506</v>
      </c>
    </row>
    <row r="901" spans="1:16" x14ac:dyDescent="0.3">
      <c r="A901" t="s">
        <v>743</v>
      </c>
      <c r="B901" t="s">
        <v>103</v>
      </c>
      <c r="C901" s="17">
        <v>2200</v>
      </c>
      <c r="D901" s="18">
        <v>2</v>
      </c>
      <c r="E901" s="18">
        <v>86</v>
      </c>
      <c r="F901" t="s">
        <v>41</v>
      </c>
      <c r="G901" t="s">
        <v>16</v>
      </c>
      <c r="H901" t="s">
        <v>29</v>
      </c>
      <c r="I901" t="s">
        <v>19</v>
      </c>
      <c r="J901" t="s">
        <v>20</v>
      </c>
      <c r="L901" s="17">
        <v>2200</v>
      </c>
      <c r="M901" s="17">
        <v>25.581395348837209</v>
      </c>
      <c r="N901" s="17">
        <v>1100</v>
      </c>
      <c r="O901" s="1" t="s">
        <v>172</v>
      </c>
      <c r="P901" s="1" t="s">
        <v>160</v>
      </c>
    </row>
    <row r="902" spans="1:16" x14ac:dyDescent="0.3">
      <c r="A902" t="s">
        <v>744</v>
      </c>
      <c r="B902" t="s">
        <v>103</v>
      </c>
      <c r="C902" s="17">
        <v>1500</v>
      </c>
      <c r="D902" s="18">
        <v>2</v>
      </c>
      <c r="E902" s="18">
        <v>70</v>
      </c>
      <c r="F902" t="s">
        <v>41</v>
      </c>
      <c r="G902" t="s">
        <v>16</v>
      </c>
      <c r="H902" t="s">
        <v>29</v>
      </c>
      <c r="I902" t="s">
        <v>19</v>
      </c>
      <c r="J902" t="s">
        <v>20</v>
      </c>
      <c r="L902" s="17">
        <v>1500</v>
      </c>
      <c r="M902" s="17">
        <v>21.428571428571427</v>
      </c>
      <c r="N902" s="17">
        <v>750</v>
      </c>
      <c r="O902" s="1" t="s">
        <v>172</v>
      </c>
      <c r="P902" s="1" t="s">
        <v>160</v>
      </c>
    </row>
    <row r="903" spans="1:16" x14ac:dyDescent="0.3">
      <c r="A903" t="s">
        <v>745</v>
      </c>
      <c r="B903" t="s">
        <v>103</v>
      </c>
      <c r="C903" s="17">
        <v>1550</v>
      </c>
      <c r="D903" s="18">
        <v>3</v>
      </c>
      <c r="E903" s="18">
        <v>121</v>
      </c>
      <c r="F903" t="s">
        <v>41</v>
      </c>
      <c r="G903" t="s">
        <v>16</v>
      </c>
      <c r="H903" t="s">
        <v>29</v>
      </c>
      <c r="I903" t="s">
        <v>19</v>
      </c>
      <c r="J903" t="s">
        <v>20</v>
      </c>
      <c r="L903" s="17">
        <v>1550</v>
      </c>
      <c r="M903" s="17">
        <v>12.809917355371901</v>
      </c>
      <c r="N903" s="17">
        <v>516.66666666666663</v>
      </c>
      <c r="O903" s="1" t="s">
        <v>172</v>
      </c>
      <c r="P903" s="1" t="s">
        <v>506</v>
      </c>
    </row>
    <row r="904" spans="1:16" x14ac:dyDescent="0.3">
      <c r="A904" t="s">
        <v>746</v>
      </c>
      <c r="B904" t="s">
        <v>103</v>
      </c>
      <c r="C904" s="17">
        <v>1650</v>
      </c>
      <c r="D904" s="18">
        <v>2</v>
      </c>
      <c r="E904" s="18">
        <v>60</v>
      </c>
      <c r="F904" t="s">
        <v>41</v>
      </c>
      <c r="G904" t="s">
        <v>16</v>
      </c>
      <c r="H904" t="s">
        <v>29</v>
      </c>
      <c r="I904" t="s">
        <v>19</v>
      </c>
      <c r="J904" t="s">
        <v>20</v>
      </c>
      <c r="L904" s="17">
        <v>1650</v>
      </c>
      <c r="M904" s="17">
        <v>27.5</v>
      </c>
      <c r="N904" s="17">
        <v>825</v>
      </c>
      <c r="O904" s="1" t="s">
        <v>172</v>
      </c>
      <c r="P904" s="1" t="s">
        <v>160</v>
      </c>
    </row>
    <row r="905" spans="1:16" x14ac:dyDescent="0.3">
      <c r="A905" t="s">
        <v>747</v>
      </c>
      <c r="B905" t="s">
        <v>103</v>
      </c>
      <c r="C905" s="17">
        <v>1600</v>
      </c>
      <c r="D905" s="18">
        <v>3</v>
      </c>
      <c r="E905" s="18">
        <v>109</v>
      </c>
      <c r="F905" t="s">
        <v>41</v>
      </c>
      <c r="G905" t="s">
        <v>16</v>
      </c>
      <c r="H905" t="s">
        <v>29</v>
      </c>
      <c r="I905" t="s">
        <v>19</v>
      </c>
      <c r="J905" t="s">
        <v>20</v>
      </c>
      <c r="L905" s="17">
        <v>1600</v>
      </c>
      <c r="M905" s="17">
        <v>14.678899082568808</v>
      </c>
      <c r="N905" s="17">
        <v>533.33333333333337</v>
      </c>
      <c r="O905" s="1" t="s">
        <v>172</v>
      </c>
      <c r="P905" s="1" t="s">
        <v>160</v>
      </c>
    </row>
    <row r="906" spans="1:16" x14ac:dyDescent="0.3">
      <c r="A906" t="s">
        <v>748</v>
      </c>
      <c r="B906" t="s">
        <v>103</v>
      </c>
      <c r="C906" s="17">
        <v>3295</v>
      </c>
      <c r="D906" s="18">
        <v>2</v>
      </c>
      <c r="E906" s="18">
        <v>96</v>
      </c>
      <c r="F906" t="s">
        <v>41</v>
      </c>
      <c r="G906" t="s">
        <v>16</v>
      </c>
      <c r="H906" t="s">
        <v>18</v>
      </c>
      <c r="I906" t="s">
        <v>19</v>
      </c>
      <c r="J906" t="s">
        <v>20</v>
      </c>
      <c r="L906" s="17">
        <v>3295</v>
      </c>
      <c r="M906" s="17">
        <v>34.322916666666664</v>
      </c>
      <c r="N906" s="17">
        <v>1647.5</v>
      </c>
      <c r="O906" s="1" t="s">
        <v>172</v>
      </c>
      <c r="P906" s="1" t="s">
        <v>160</v>
      </c>
    </row>
    <row r="907" spans="1:16" x14ac:dyDescent="0.3">
      <c r="A907" t="s">
        <v>749</v>
      </c>
      <c r="B907" t="s">
        <v>103</v>
      </c>
      <c r="C907" s="17">
        <v>2200</v>
      </c>
      <c r="D907" s="18">
        <v>1</v>
      </c>
      <c r="E907" s="18">
        <v>80</v>
      </c>
      <c r="F907" t="s">
        <v>41</v>
      </c>
      <c r="G907" t="s">
        <v>16</v>
      </c>
      <c r="H907" t="s">
        <v>29</v>
      </c>
      <c r="I907" t="s">
        <v>19</v>
      </c>
      <c r="J907" t="s">
        <v>20</v>
      </c>
      <c r="L907" s="17">
        <v>2200</v>
      </c>
      <c r="M907" s="17">
        <v>27.5</v>
      </c>
      <c r="N907" s="17">
        <v>2200</v>
      </c>
      <c r="O907" s="1" t="s">
        <v>172</v>
      </c>
      <c r="P907" s="1" t="s">
        <v>160</v>
      </c>
    </row>
    <row r="908" spans="1:16" x14ac:dyDescent="0.3">
      <c r="A908" t="s">
        <v>750</v>
      </c>
      <c r="B908" t="s">
        <v>103</v>
      </c>
      <c r="C908" s="17">
        <v>1250</v>
      </c>
      <c r="D908" s="18">
        <v>1</v>
      </c>
      <c r="E908" s="18">
        <v>60</v>
      </c>
      <c r="F908" t="s">
        <v>37</v>
      </c>
      <c r="G908" t="s">
        <v>16</v>
      </c>
      <c r="H908" t="s">
        <v>29</v>
      </c>
      <c r="I908" t="s">
        <v>19</v>
      </c>
      <c r="J908" t="s">
        <v>20</v>
      </c>
      <c r="L908" s="17">
        <v>1250</v>
      </c>
      <c r="M908" s="17">
        <v>20.833333333333332</v>
      </c>
      <c r="N908" s="17">
        <v>1250</v>
      </c>
      <c r="O908" s="1" t="s">
        <v>172</v>
      </c>
      <c r="P908" s="1" t="s">
        <v>160</v>
      </c>
    </row>
    <row r="909" spans="1:16" x14ac:dyDescent="0.3">
      <c r="A909" t="s">
        <v>751</v>
      </c>
      <c r="B909" t="s">
        <v>103</v>
      </c>
      <c r="C909" s="17">
        <v>3000</v>
      </c>
      <c r="D909" s="18">
        <v>3</v>
      </c>
      <c r="E909" s="18">
        <v>96</v>
      </c>
      <c r="F909" t="s">
        <v>37</v>
      </c>
      <c r="G909" t="s">
        <v>16</v>
      </c>
      <c r="H909" t="s">
        <v>18</v>
      </c>
      <c r="I909" t="s">
        <v>19</v>
      </c>
      <c r="J909" t="s">
        <v>20</v>
      </c>
      <c r="L909" s="17">
        <v>3000</v>
      </c>
      <c r="M909" s="17">
        <v>31.25</v>
      </c>
      <c r="N909" s="17">
        <v>1000</v>
      </c>
      <c r="O909" s="1" t="s">
        <v>172</v>
      </c>
      <c r="P909" s="1" t="s">
        <v>160</v>
      </c>
    </row>
    <row r="910" spans="1:16" x14ac:dyDescent="0.3">
      <c r="A910" t="s">
        <v>752</v>
      </c>
      <c r="B910" t="s">
        <v>103</v>
      </c>
      <c r="C910" s="17">
        <v>1900</v>
      </c>
      <c r="D910" s="18">
        <v>2</v>
      </c>
      <c r="E910" s="18">
        <v>102</v>
      </c>
      <c r="F910" t="s">
        <v>37</v>
      </c>
      <c r="G910" t="s">
        <v>16</v>
      </c>
      <c r="H910" t="s">
        <v>29</v>
      </c>
      <c r="I910" t="s">
        <v>19</v>
      </c>
      <c r="J910" t="s">
        <v>20</v>
      </c>
      <c r="L910" s="17">
        <v>1900</v>
      </c>
      <c r="M910" s="17">
        <v>18.627450980392158</v>
      </c>
      <c r="N910" s="17">
        <v>950</v>
      </c>
      <c r="O910" s="1" t="s">
        <v>172</v>
      </c>
      <c r="P910" s="1" t="s">
        <v>160</v>
      </c>
    </row>
    <row r="911" spans="1:16" x14ac:dyDescent="0.3">
      <c r="A911" t="s">
        <v>753</v>
      </c>
      <c r="B911" t="s">
        <v>103</v>
      </c>
      <c r="C911" s="17">
        <v>1700</v>
      </c>
      <c r="D911" s="18">
        <v>1</v>
      </c>
      <c r="E911" s="18">
        <v>42</v>
      </c>
      <c r="F911" t="s">
        <v>37</v>
      </c>
      <c r="G911" t="s">
        <v>16</v>
      </c>
      <c r="H911" t="s">
        <v>18</v>
      </c>
      <c r="I911" t="s">
        <v>19</v>
      </c>
      <c r="J911" t="s">
        <v>20</v>
      </c>
      <c r="L911" s="17">
        <v>1700</v>
      </c>
      <c r="M911" s="17">
        <v>40.476190476190474</v>
      </c>
      <c r="N911" s="17">
        <v>1700</v>
      </c>
      <c r="O911" s="1" t="s">
        <v>172</v>
      </c>
      <c r="P911" s="1" t="s">
        <v>160</v>
      </c>
    </row>
    <row r="912" spans="1:16" x14ac:dyDescent="0.3">
      <c r="A912" t="s">
        <v>754</v>
      </c>
      <c r="B912" t="s">
        <v>103</v>
      </c>
      <c r="C912" s="17">
        <v>995</v>
      </c>
      <c r="D912" s="18">
        <v>1</v>
      </c>
      <c r="E912" s="18">
        <v>40</v>
      </c>
      <c r="F912" t="s">
        <v>37</v>
      </c>
      <c r="G912" t="s">
        <v>16</v>
      </c>
      <c r="H912" t="s">
        <v>18</v>
      </c>
      <c r="I912" t="s">
        <v>19</v>
      </c>
      <c r="J912" t="s">
        <v>20</v>
      </c>
      <c r="L912" s="17">
        <v>995</v>
      </c>
      <c r="M912" s="17">
        <v>24.875</v>
      </c>
      <c r="N912" s="17">
        <v>995</v>
      </c>
      <c r="O912" s="1" t="s">
        <v>172</v>
      </c>
      <c r="P912" s="1" t="s">
        <v>160</v>
      </c>
    </row>
    <row r="913" spans="1:16" x14ac:dyDescent="0.3">
      <c r="A913" t="s">
        <v>755</v>
      </c>
      <c r="B913" t="s">
        <v>103</v>
      </c>
      <c r="C913" s="17">
        <v>1390</v>
      </c>
      <c r="D913" s="18">
        <v>1</v>
      </c>
      <c r="E913" s="18">
        <v>68</v>
      </c>
      <c r="F913" t="s">
        <v>37</v>
      </c>
      <c r="G913" t="s">
        <v>16</v>
      </c>
      <c r="H913" t="s">
        <v>18</v>
      </c>
      <c r="I913" t="s">
        <v>19</v>
      </c>
      <c r="J913" t="s">
        <v>20</v>
      </c>
      <c r="L913" s="17">
        <v>1390</v>
      </c>
      <c r="M913" s="17">
        <v>20.441176470588236</v>
      </c>
      <c r="N913" s="17">
        <v>1390</v>
      </c>
      <c r="O913" s="1" t="s">
        <v>172</v>
      </c>
      <c r="P913" s="1" t="s">
        <v>160</v>
      </c>
    </row>
    <row r="914" spans="1:16" x14ac:dyDescent="0.3">
      <c r="A914" t="s">
        <v>756</v>
      </c>
      <c r="B914" t="s">
        <v>103</v>
      </c>
      <c r="C914" s="17">
        <v>2400</v>
      </c>
      <c r="D914" s="18">
        <v>2</v>
      </c>
      <c r="E914" s="18">
        <v>82</v>
      </c>
      <c r="F914" t="s">
        <v>37</v>
      </c>
      <c r="G914" t="s">
        <v>16</v>
      </c>
      <c r="H914" t="s">
        <v>29</v>
      </c>
      <c r="I914" t="s">
        <v>19</v>
      </c>
      <c r="J914" t="s">
        <v>20</v>
      </c>
      <c r="L914" s="17">
        <v>2400</v>
      </c>
      <c r="M914" s="17">
        <v>29.26829268292683</v>
      </c>
      <c r="N914" s="17">
        <v>1200</v>
      </c>
      <c r="O914" s="1" t="s">
        <v>172</v>
      </c>
      <c r="P914" s="1" t="s">
        <v>160</v>
      </c>
    </row>
    <row r="915" spans="1:16" x14ac:dyDescent="0.3">
      <c r="A915" t="s">
        <v>757</v>
      </c>
      <c r="B915" t="s">
        <v>103</v>
      </c>
      <c r="C915" s="17">
        <v>1450</v>
      </c>
      <c r="D915" s="18">
        <v>1</v>
      </c>
      <c r="E915" s="18">
        <v>70</v>
      </c>
      <c r="F915" t="s">
        <v>37</v>
      </c>
      <c r="G915" t="s">
        <v>16</v>
      </c>
      <c r="H915" t="s">
        <v>29</v>
      </c>
      <c r="I915" t="s">
        <v>19</v>
      </c>
      <c r="J915" t="s">
        <v>20</v>
      </c>
      <c r="L915" s="17">
        <v>1450</v>
      </c>
      <c r="M915" s="17">
        <v>20.714285714285715</v>
      </c>
      <c r="N915" s="17">
        <v>1450</v>
      </c>
      <c r="O915" s="1" t="s">
        <v>172</v>
      </c>
      <c r="P915" s="1" t="s">
        <v>160</v>
      </c>
    </row>
    <row r="916" spans="1:16" x14ac:dyDescent="0.3">
      <c r="A916" t="s">
        <v>758</v>
      </c>
      <c r="B916" t="s">
        <v>103</v>
      </c>
      <c r="C916" s="17">
        <v>1000</v>
      </c>
      <c r="D916" s="18">
        <v>1</v>
      </c>
      <c r="E916" s="18">
        <v>50</v>
      </c>
      <c r="F916" t="s">
        <v>37</v>
      </c>
      <c r="G916" t="s">
        <v>16</v>
      </c>
      <c r="H916" t="s">
        <v>29</v>
      </c>
      <c r="I916" t="s">
        <v>19</v>
      </c>
      <c r="J916" t="s">
        <v>20</v>
      </c>
      <c r="L916" s="17">
        <v>1000</v>
      </c>
      <c r="M916" s="17">
        <v>20</v>
      </c>
      <c r="N916" s="17">
        <v>1000</v>
      </c>
      <c r="O916" s="1" t="s">
        <v>172</v>
      </c>
      <c r="P916" s="1" t="s">
        <v>160</v>
      </c>
    </row>
    <row r="917" spans="1:16" x14ac:dyDescent="0.3">
      <c r="A917" t="s">
        <v>759</v>
      </c>
      <c r="B917" t="s">
        <v>103</v>
      </c>
      <c r="C917" s="17">
        <v>1150</v>
      </c>
      <c r="D917" s="18">
        <v>3</v>
      </c>
      <c r="E917" s="18">
        <v>62</v>
      </c>
      <c r="F917" t="s">
        <v>37</v>
      </c>
      <c r="G917" t="s">
        <v>16</v>
      </c>
      <c r="H917" t="s">
        <v>18</v>
      </c>
      <c r="I917" t="s">
        <v>19</v>
      </c>
      <c r="J917" t="s">
        <v>20</v>
      </c>
      <c r="L917" s="17">
        <v>1150</v>
      </c>
      <c r="M917" s="17">
        <v>18.548387096774192</v>
      </c>
      <c r="N917" s="17">
        <v>383.33333333333331</v>
      </c>
      <c r="O917" s="1" t="s">
        <v>172</v>
      </c>
      <c r="P917" s="1" t="s">
        <v>160</v>
      </c>
    </row>
    <row r="918" spans="1:16" x14ac:dyDescent="0.3">
      <c r="A918" t="s">
        <v>760</v>
      </c>
      <c r="B918" t="s">
        <v>103</v>
      </c>
      <c r="C918" s="17">
        <v>1675</v>
      </c>
      <c r="D918" s="18">
        <v>2</v>
      </c>
      <c r="E918" s="18">
        <v>65</v>
      </c>
      <c r="F918" t="s">
        <v>37</v>
      </c>
      <c r="G918" t="s">
        <v>16</v>
      </c>
      <c r="H918" t="s">
        <v>29</v>
      </c>
      <c r="I918" t="s">
        <v>19</v>
      </c>
      <c r="J918" t="s">
        <v>20</v>
      </c>
      <c r="L918" s="17">
        <v>1675</v>
      </c>
      <c r="M918" s="17">
        <v>25.76923076923077</v>
      </c>
      <c r="N918" s="17">
        <v>837.5</v>
      </c>
      <c r="O918" s="1" t="s">
        <v>172</v>
      </c>
      <c r="P918" s="1" t="s">
        <v>160</v>
      </c>
    </row>
    <row r="919" spans="1:16" x14ac:dyDescent="0.3">
      <c r="A919" t="s">
        <v>761</v>
      </c>
      <c r="B919" t="s">
        <v>103</v>
      </c>
      <c r="C919" s="17">
        <v>1400</v>
      </c>
      <c r="D919" s="18">
        <v>1</v>
      </c>
      <c r="E919" s="18">
        <v>59</v>
      </c>
      <c r="F919" t="s">
        <v>37</v>
      </c>
      <c r="G919" t="s">
        <v>16</v>
      </c>
      <c r="H919" t="s">
        <v>29</v>
      </c>
      <c r="I919" t="s">
        <v>19</v>
      </c>
      <c r="J919" t="s">
        <v>20</v>
      </c>
      <c r="L919" s="17">
        <v>1400</v>
      </c>
      <c r="M919" s="17">
        <v>23.728813559322035</v>
      </c>
      <c r="N919" s="17">
        <v>1400</v>
      </c>
      <c r="O919" s="1" t="s">
        <v>172</v>
      </c>
      <c r="P919" s="1" t="s">
        <v>160</v>
      </c>
    </row>
    <row r="920" spans="1:16" x14ac:dyDescent="0.3">
      <c r="A920" t="s">
        <v>762</v>
      </c>
      <c r="B920" t="s">
        <v>103</v>
      </c>
      <c r="C920" s="17">
        <v>2300</v>
      </c>
      <c r="D920" s="18">
        <v>2</v>
      </c>
      <c r="E920" s="18">
        <v>142</v>
      </c>
      <c r="F920" t="s">
        <v>37</v>
      </c>
      <c r="G920" t="s">
        <v>16</v>
      </c>
      <c r="H920" t="s">
        <v>18</v>
      </c>
      <c r="I920" t="s">
        <v>19</v>
      </c>
      <c r="J920" t="s">
        <v>20</v>
      </c>
      <c r="L920" s="17">
        <v>2300</v>
      </c>
      <c r="M920" s="17">
        <v>16.197183098591548</v>
      </c>
      <c r="N920" s="17">
        <v>1150</v>
      </c>
      <c r="O920" s="1" t="s">
        <v>172</v>
      </c>
      <c r="P920" s="1" t="s">
        <v>160</v>
      </c>
    </row>
    <row r="921" spans="1:16" x14ac:dyDescent="0.3">
      <c r="A921" t="s">
        <v>763</v>
      </c>
      <c r="B921" t="s">
        <v>103</v>
      </c>
      <c r="C921" s="17">
        <v>1410</v>
      </c>
      <c r="D921" s="18">
        <v>1</v>
      </c>
      <c r="E921" s="18">
        <v>48</v>
      </c>
      <c r="F921" t="s">
        <v>37</v>
      </c>
      <c r="G921" t="s">
        <v>16</v>
      </c>
      <c r="H921" t="s">
        <v>29</v>
      </c>
      <c r="I921" t="s">
        <v>19</v>
      </c>
      <c r="J921" t="s">
        <v>20</v>
      </c>
      <c r="L921" s="17">
        <v>1410</v>
      </c>
      <c r="M921" s="17">
        <v>29.375</v>
      </c>
      <c r="N921" s="17">
        <v>1410</v>
      </c>
      <c r="O921" s="1" t="s">
        <v>172</v>
      </c>
      <c r="P921" s="1" t="s">
        <v>160</v>
      </c>
    </row>
    <row r="922" spans="1:16" x14ac:dyDescent="0.3">
      <c r="A922" t="s">
        <v>764</v>
      </c>
      <c r="B922" t="s">
        <v>103</v>
      </c>
      <c r="C922" s="17">
        <v>850</v>
      </c>
      <c r="D922" s="18">
        <v>3</v>
      </c>
      <c r="E922" s="18">
        <v>65</v>
      </c>
      <c r="F922" t="s">
        <v>37</v>
      </c>
      <c r="G922" t="s">
        <v>16</v>
      </c>
      <c r="H922" t="s">
        <v>18</v>
      </c>
      <c r="I922" t="s">
        <v>19</v>
      </c>
      <c r="J922" t="s">
        <v>20</v>
      </c>
      <c r="L922" s="17">
        <v>850</v>
      </c>
      <c r="M922" s="17">
        <v>13.076923076923077</v>
      </c>
      <c r="N922" s="17">
        <v>283.33333333333331</v>
      </c>
      <c r="O922" s="1" t="s">
        <v>172</v>
      </c>
      <c r="P922" s="1" t="s">
        <v>506</v>
      </c>
    </row>
    <row r="923" spans="1:16" x14ac:dyDescent="0.3">
      <c r="A923" t="s">
        <v>765</v>
      </c>
      <c r="B923" t="s">
        <v>103</v>
      </c>
      <c r="C923" s="17">
        <v>2950</v>
      </c>
      <c r="D923" s="18">
        <v>2</v>
      </c>
      <c r="E923" s="18">
        <v>95</v>
      </c>
      <c r="F923" t="s">
        <v>37</v>
      </c>
      <c r="G923" t="s">
        <v>16</v>
      </c>
      <c r="H923" t="s">
        <v>29</v>
      </c>
      <c r="I923" t="s">
        <v>19</v>
      </c>
      <c r="J923" t="s">
        <v>20</v>
      </c>
      <c r="L923" s="17">
        <v>2950</v>
      </c>
      <c r="M923" s="17">
        <v>31.05263157894737</v>
      </c>
      <c r="N923" s="17">
        <v>1475</v>
      </c>
      <c r="O923" s="1" t="s">
        <v>172</v>
      </c>
      <c r="P923" s="1" t="s">
        <v>160</v>
      </c>
    </row>
    <row r="924" spans="1:16" x14ac:dyDescent="0.3">
      <c r="A924" t="s">
        <v>766</v>
      </c>
      <c r="B924" t="s">
        <v>103</v>
      </c>
      <c r="C924" s="17">
        <v>950</v>
      </c>
      <c r="D924" s="18">
        <v>3</v>
      </c>
      <c r="E924" s="18">
        <v>80</v>
      </c>
      <c r="F924" t="s">
        <v>37</v>
      </c>
      <c r="G924" t="s">
        <v>16</v>
      </c>
      <c r="H924" t="s">
        <v>18</v>
      </c>
      <c r="I924" t="s">
        <v>19</v>
      </c>
      <c r="J924" t="s">
        <v>20</v>
      </c>
      <c r="L924" s="17">
        <v>950</v>
      </c>
      <c r="M924" s="17">
        <v>11.875</v>
      </c>
      <c r="N924" s="17">
        <v>316.66666666666669</v>
      </c>
      <c r="O924" s="1" t="s">
        <v>172</v>
      </c>
      <c r="P924" s="1" t="s">
        <v>506</v>
      </c>
    </row>
    <row r="925" spans="1:16" x14ac:dyDescent="0.3">
      <c r="A925" t="s">
        <v>767</v>
      </c>
      <c r="B925" t="s">
        <v>103</v>
      </c>
      <c r="C925" s="17">
        <v>1400</v>
      </c>
      <c r="D925" s="18">
        <v>1</v>
      </c>
      <c r="E925" s="18">
        <v>52</v>
      </c>
      <c r="F925" t="s">
        <v>37</v>
      </c>
      <c r="G925" t="s">
        <v>16</v>
      </c>
      <c r="H925" t="s">
        <v>29</v>
      </c>
      <c r="I925" t="s">
        <v>19</v>
      </c>
      <c r="J925" t="s">
        <v>20</v>
      </c>
      <c r="L925" s="17">
        <v>1400</v>
      </c>
      <c r="M925" s="17">
        <v>26.923076923076923</v>
      </c>
      <c r="N925" s="17">
        <v>1400</v>
      </c>
      <c r="O925" s="1" t="s">
        <v>172</v>
      </c>
      <c r="P925" s="1" t="s">
        <v>160</v>
      </c>
    </row>
    <row r="926" spans="1:16" x14ac:dyDescent="0.3">
      <c r="A926" t="s">
        <v>768</v>
      </c>
      <c r="B926" t="s">
        <v>103</v>
      </c>
      <c r="C926" s="17">
        <v>1100</v>
      </c>
      <c r="D926" s="18">
        <v>3</v>
      </c>
      <c r="E926" s="18">
        <v>120</v>
      </c>
      <c r="F926" t="s">
        <v>37</v>
      </c>
      <c r="G926" t="s">
        <v>16</v>
      </c>
      <c r="H926" t="s">
        <v>29</v>
      </c>
      <c r="I926" t="s">
        <v>19</v>
      </c>
      <c r="J926" t="s">
        <v>20</v>
      </c>
      <c r="L926" s="17">
        <v>1100</v>
      </c>
      <c r="M926" s="17">
        <v>9.1666666666666661</v>
      </c>
      <c r="N926" s="17">
        <v>366.66666666666669</v>
      </c>
      <c r="O926" s="1" t="s">
        <v>172</v>
      </c>
      <c r="P926" s="1" t="s">
        <v>506</v>
      </c>
    </row>
    <row r="927" spans="1:16" x14ac:dyDescent="0.3">
      <c r="A927" t="s">
        <v>769</v>
      </c>
      <c r="B927" t="s">
        <v>103</v>
      </c>
      <c r="C927" s="17">
        <v>995</v>
      </c>
      <c r="D927" s="18">
        <v>1</v>
      </c>
      <c r="E927" s="18">
        <v>57</v>
      </c>
      <c r="F927" t="s">
        <v>37</v>
      </c>
      <c r="G927" t="s">
        <v>16</v>
      </c>
      <c r="H927" t="s">
        <v>29</v>
      </c>
      <c r="I927" t="s">
        <v>19</v>
      </c>
      <c r="J927" t="s">
        <v>20</v>
      </c>
      <c r="L927" s="17">
        <v>995</v>
      </c>
      <c r="M927" s="17">
        <v>17.456140350877192</v>
      </c>
      <c r="N927" s="17">
        <v>995</v>
      </c>
      <c r="O927" s="1" t="s">
        <v>172</v>
      </c>
      <c r="P927" s="1" t="s">
        <v>500</v>
      </c>
    </row>
    <row r="928" spans="1:16" x14ac:dyDescent="0.3">
      <c r="A928" t="s">
        <v>770</v>
      </c>
      <c r="B928" t="s">
        <v>103</v>
      </c>
      <c r="C928" s="17">
        <v>2080</v>
      </c>
      <c r="D928" s="18">
        <v>1</v>
      </c>
      <c r="E928" s="18">
        <v>50</v>
      </c>
      <c r="F928" t="s">
        <v>37</v>
      </c>
      <c r="G928" t="s">
        <v>16</v>
      </c>
      <c r="H928" t="s">
        <v>29</v>
      </c>
      <c r="I928" t="s">
        <v>19</v>
      </c>
      <c r="J928" t="s">
        <v>20</v>
      </c>
      <c r="L928" s="17">
        <v>2080</v>
      </c>
      <c r="M928" s="17">
        <v>41.6</v>
      </c>
      <c r="N928" s="17">
        <v>2080</v>
      </c>
      <c r="O928" s="1" t="s">
        <v>172</v>
      </c>
      <c r="P928" s="1" t="s">
        <v>160</v>
      </c>
    </row>
    <row r="929" spans="1:16" x14ac:dyDescent="0.3">
      <c r="A929" t="s">
        <v>771</v>
      </c>
      <c r="B929" t="s">
        <v>103</v>
      </c>
      <c r="C929" s="17">
        <v>2080</v>
      </c>
      <c r="D929" s="18">
        <v>1</v>
      </c>
      <c r="E929" s="18">
        <v>50</v>
      </c>
      <c r="F929" t="s">
        <v>37</v>
      </c>
      <c r="G929" t="s">
        <v>16</v>
      </c>
      <c r="H929" t="s">
        <v>29</v>
      </c>
      <c r="I929" t="s">
        <v>19</v>
      </c>
      <c r="J929" t="s">
        <v>20</v>
      </c>
      <c r="L929" s="17">
        <v>2080</v>
      </c>
      <c r="M929" s="17">
        <v>41.6</v>
      </c>
      <c r="N929" s="17">
        <v>2080</v>
      </c>
      <c r="O929" s="1" t="s">
        <v>172</v>
      </c>
      <c r="P929" s="1" t="s">
        <v>160</v>
      </c>
    </row>
    <row r="930" spans="1:16" x14ac:dyDescent="0.3">
      <c r="A930" t="s">
        <v>772</v>
      </c>
      <c r="B930" t="s">
        <v>103</v>
      </c>
      <c r="C930" s="17">
        <v>2800</v>
      </c>
      <c r="D930" s="18">
        <v>2</v>
      </c>
      <c r="E930" s="18">
        <v>76</v>
      </c>
      <c r="F930" t="s">
        <v>37</v>
      </c>
      <c r="G930" t="s">
        <v>16</v>
      </c>
      <c r="H930" t="s">
        <v>29</v>
      </c>
      <c r="I930" t="s">
        <v>19</v>
      </c>
      <c r="J930" t="s">
        <v>20</v>
      </c>
      <c r="L930" s="17">
        <v>2800</v>
      </c>
      <c r="M930" s="17">
        <v>36.842105263157897</v>
      </c>
      <c r="N930" s="17">
        <v>1400</v>
      </c>
      <c r="O930" s="1" t="s">
        <v>172</v>
      </c>
      <c r="P930" s="1" t="s">
        <v>160</v>
      </c>
    </row>
    <row r="931" spans="1:16" x14ac:dyDescent="0.3">
      <c r="A931" t="s">
        <v>773</v>
      </c>
      <c r="B931" t="s">
        <v>103</v>
      </c>
      <c r="C931" s="17">
        <v>1750</v>
      </c>
      <c r="D931" s="18">
        <v>3</v>
      </c>
      <c r="E931" s="18">
        <v>81</v>
      </c>
      <c r="F931" t="s">
        <v>37</v>
      </c>
      <c r="G931" t="s">
        <v>16</v>
      </c>
      <c r="H931" t="s">
        <v>29</v>
      </c>
      <c r="I931" t="s">
        <v>19</v>
      </c>
      <c r="J931" t="s">
        <v>20</v>
      </c>
      <c r="L931" s="17">
        <v>1750</v>
      </c>
      <c r="M931" s="17">
        <v>21.604938271604937</v>
      </c>
      <c r="N931" s="17">
        <v>583.33333333333337</v>
      </c>
      <c r="O931" s="1" t="s">
        <v>172</v>
      </c>
      <c r="P931" s="1" t="s">
        <v>160</v>
      </c>
    </row>
    <row r="932" spans="1:16" x14ac:dyDescent="0.3">
      <c r="A932" t="s">
        <v>774</v>
      </c>
      <c r="B932" t="s">
        <v>103</v>
      </c>
      <c r="C932" s="17">
        <v>1950</v>
      </c>
      <c r="D932" s="18">
        <v>3</v>
      </c>
      <c r="E932" s="18">
        <v>92</v>
      </c>
      <c r="F932" t="s">
        <v>37</v>
      </c>
      <c r="G932" t="s">
        <v>16</v>
      </c>
      <c r="H932" t="s">
        <v>29</v>
      </c>
      <c r="I932" t="s">
        <v>19</v>
      </c>
      <c r="J932" t="s">
        <v>20</v>
      </c>
      <c r="L932" s="17">
        <v>1950</v>
      </c>
      <c r="M932" s="17">
        <v>21.195652173913043</v>
      </c>
      <c r="N932" s="17">
        <v>650</v>
      </c>
      <c r="O932" s="1" t="s">
        <v>172</v>
      </c>
      <c r="P932" s="1" t="s">
        <v>160</v>
      </c>
    </row>
    <row r="933" spans="1:16" x14ac:dyDescent="0.3">
      <c r="A933" t="s">
        <v>775</v>
      </c>
      <c r="B933" t="s">
        <v>103</v>
      </c>
      <c r="C933" s="17">
        <v>1850</v>
      </c>
      <c r="D933" s="18">
        <v>2</v>
      </c>
      <c r="E933" s="18">
        <v>66</v>
      </c>
      <c r="F933" t="s">
        <v>37</v>
      </c>
      <c r="G933" t="s">
        <v>16</v>
      </c>
      <c r="H933" t="s">
        <v>29</v>
      </c>
      <c r="I933" t="s">
        <v>19</v>
      </c>
      <c r="J933" t="s">
        <v>20</v>
      </c>
      <c r="L933" s="17">
        <v>1850</v>
      </c>
      <c r="M933" s="17">
        <v>28.030303030303031</v>
      </c>
      <c r="N933" s="17">
        <v>925</v>
      </c>
      <c r="O933" s="1" t="s">
        <v>172</v>
      </c>
      <c r="P933" s="1" t="s">
        <v>160</v>
      </c>
    </row>
    <row r="934" spans="1:16" x14ac:dyDescent="0.3">
      <c r="A934" t="s">
        <v>776</v>
      </c>
      <c r="B934" t="s">
        <v>103</v>
      </c>
      <c r="C934" s="17">
        <v>1590</v>
      </c>
      <c r="D934" s="18">
        <v>2</v>
      </c>
      <c r="E934" s="18">
        <v>83</v>
      </c>
      <c r="F934" t="s">
        <v>37</v>
      </c>
      <c r="G934" t="s">
        <v>16</v>
      </c>
      <c r="H934" t="s">
        <v>29</v>
      </c>
      <c r="I934" t="s">
        <v>19</v>
      </c>
      <c r="J934" t="s">
        <v>20</v>
      </c>
      <c r="L934" s="17">
        <v>1590</v>
      </c>
      <c r="M934" s="17">
        <v>19.156626506024097</v>
      </c>
      <c r="N934" s="17">
        <v>795</v>
      </c>
      <c r="O934" s="1" t="s">
        <v>172</v>
      </c>
      <c r="P934" s="1" t="s">
        <v>160</v>
      </c>
    </row>
    <row r="935" spans="1:16" x14ac:dyDescent="0.3">
      <c r="A935" t="s">
        <v>777</v>
      </c>
      <c r="B935" t="s">
        <v>103</v>
      </c>
      <c r="C935" s="17">
        <v>2200</v>
      </c>
      <c r="D935" s="18">
        <v>3</v>
      </c>
      <c r="E935" s="18">
        <v>107</v>
      </c>
      <c r="F935" t="s">
        <v>37</v>
      </c>
      <c r="G935" t="s">
        <v>16</v>
      </c>
      <c r="H935" t="s">
        <v>29</v>
      </c>
      <c r="I935" t="s">
        <v>19</v>
      </c>
      <c r="J935" t="s">
        <v>20</v>
      </c>
      <c r="L935" s="17">
        <v>2200</v>
      </c>
      <c r="M935" s="17">
        <v>20.560747663551403</v>
      </c>
      <c r="N935" s="17">
        <v>733.33333333333337</v>
      </c>
      <c r="O935" s="1" t="s">
        <v>172</v>
      </c>
      <c r="P935" s="1" t="s">
        <v>160</v>
      </c>
    </row>
    <row r="936" spans="1:16" x14ac:dyDescent="0.3">
      <c r="A936" t="s">
        <v>778</v>
      </c>
      <c r="B936" t="s">
        <v>103</v>
      </c>
      <c r="C936" s="17">
        <v>6995</v>
      </c>
      <c r="D936" s="18">
        <v>3</v>
      </c>
      <c r="E936" s="18">
        <v>155</v>
      </c>
      <c r="F936" t="s">
        <v>37</v>
      </c>
      <c r="G936" t="s">
        <v>16</v>
      </c>
      <c r="H936" t="s">
        <v>29</v>
      </c>
      <c r="I936" t="s">
        <v>19</v>
      </c>
      <c r="J936" t="s">
        <v>20</v>
      </c>
      <c r="L936" s="17">
        <v>6995</v>
      </c>
      <c r="M936" s="17">
        <v>45.12903225806452</v>
      </c>
      <c r="N936" s="17">
        <v>2331.6666666666665</v>
      </c>
      <c r="O936" s="1" t="s">
        <v>172</v>
      </c>
      <c r="P936" s="1" t="s">
        <v>160</v>
      </c>
    </row>
    <row r="937" spans="1:16" x14ac:dyDescent="0.3">
      <c r="A937" t="s">
        <v>779</v>
      </c>
      <c r="B937" t="s">
        <v>103</v>
      </c>
      <c r="C937" s="17">
        <v>1590</v>
      </c>
      <c r="D937" s="18">
        <v>1</v>
      </c>
      <c r="E937" s="18">
        <v>60</v>
      </c>
      <c r="F937" t="s">
        <v>37</v>
      </c>
      <c r="G937" t="s">
        <v>16</v>
      </c>
      <c r="H937" t="s">
        <v>29</v>
      </c>
      <c r="I937" t="s">
        <v>19</v>
      </c>
      <c r="J937" t="s">
        <v>20</v>
      </c>
      <c r="L937" s="17">
        <v>1590</v>
      </c>
      <c r="M937" s="17">
        <v>26.5</v>
      </c>
      <c r="N937" s="17">
        <v>1590</v>
      </c>
      <c r="O937" s="1" t="s">
        <v>172</v>
      </c>
      <c r="P937" s="1" t="s">
        <v>160</v>
      </c>
    </row>
    <row r="938" spans="1:16" x14ac:dyDescent="0.3">
      <c r="A938" t="s">
        <v>780</v>
      </c>
      <c r="B938" t="s">
        <v>103</v>
      </c>
      <c r="C938" s="17">
        <v>3175</v>
      </c>
      <c r="D938" s="18">
        <v>2</v>
      </c>
      <c r="E938" s="18">
        <v>81</v>
      </c>
      <c r="F938" t="s">
        <v>37</v>
      </c>
      <c r="G938" t="s">
        <v>16</v>
      </c>
      <c r="H938" t="s">
        <v>29</v>
      </c>
      <c r="I938" t="s">
        <v>19</v>
      </c>
      <c r="J938" t="s">
        <v>20</v>
      </c>
      <c r="L938" s="17">
        <v>3175</v>
      </c>
      <c r="M938" s="17">
        <v>39.197530864197532</v>
      </c>
      <c r="N938" s="17">
        <v>1587.5</v>
      </c>
      <c r="O938" s="1" t="s">
        <v>172</v>
      </c>
      <c r="P938" s="1" t="s">
        <v>160</v>
      </c>
    </row>
    <row r="939" spans="1:16" x14ac:dyDescent="0.3">
      <c r="A939" t="s">
        <v>781</v>
      </c>
      <c r="B939" t="s">
        <v>103</v>
      </c>
      <c r="C939" s="17">
        <v>850</v>
      </c>
      <c r="D939" s="18">
        <v>1</v>
      </c>
      <c r="E939" s="18">
        <v>38</v>
      </c>
      <c r="F939" t="s">
        <v>37</v>
      </c>
      <c r="G939" t="s">
        <v>16</v>
      </c>
      <c r="H939" t="s">
        <v>18</v>
      </c>
      <c r="I939" t="s">
        <v>19</v>
      </c>
      <c r="J939" t="s">
        <v>20</v>
      </c>
      <c r="L939" s="17">
        <v>850</v>
      </c>
      <c r="M939" s="17">
        <v>22.368421052631579</v>
      </c>
      <c r="N939" s="17">
        <v>850</v>
      </c>
      <c r="O939" s="1" t="s">
        <v>172</v>
      </c>
      <c r="P939" s="1" t="s">
        <v>160</v>
      </c>
    </row>
    <row r="940" spans="1:16" x14ac:dyDescent="0.3">
      <c r="A940" t="s">
        <v>782</v>
      </c>
      <c r="B940" t="s">
        <v>103</v>
      </c>
      <c r="C940" s="17">
        <v>4375</v>
      </c>
      <c r="D940" s="18">
        <v>4</v>
      </c>
      <c r="E940" s="18">
        <v>137</v>
      </c>
      <c r="F940" t="s">
        <v>37</v>
      </c>
      <c r="G940" t="s">
        <v>16</v>
      </c>
      <c r="H940" t="s">
        <v>29</v>
      </c>
      <c r="I940" t="s">
        <v>19</v>
      </c>
      <c r="J940" t="s">
        <v>20</v>
      </c>
      <c r="L940" s="17">
        <v>4375</v>
      </c>
      <c r="M940" s="17">
        <v>31.934306569343065</v>
      </c>
      <c r="N940" s="17">
        <v>1093.75</v>
      </c>
      <c r="O940" s="1" t="s">
        <v>172</v>
      </c>
      <c r="P940" s="1" t="s">
        <v>160</v>
      </c>
    </row>
    <row r="941" spans="1:16" x14ac:dyDescent="0.3">
      <c r="A941" t="s">
        <v>783</v>
      </c>
      <c r="B941" t="s">
        <v>103</v>
      </c>
      <c r="C941" s="17">
        <v>2850</v>
      </c>
      <c r="D941" s="18">
        <v>3</v>
      </c>
      <c r="E941" s="18">
        <v>142</v>
      </c>
      <c r="F941" t="s">
        <v>37</v>
      </c>
      <c r="G941" t="s">
        <v>16</v>
      </c>
      <c r="H941" t="s">
        <v>29</v>
      </c>
      <c r="I941" t="s">
        <v>19</v>
      </c>
      <c r="J941" t="s">
        <v>20</v>
      </c>
      <c r="L941" s="17">
        <v>2850</v>
      </c>
      <c r="M941" s="17">
        <v>20.070422535211268</v>
      </c>
      <c r="N941" s="17">
        <v>950</v>
      </c>
      <c r="O941" s="1" t="s">
        <v>172</v>
      </c>
      <c r="P941" s="1" t="s">
        <v>160</v>
      </c>
    </row>
    <row r="942" spans="1:16" x14ac:dyDescent="0.3">
      <c r="A942" t="s">
        <v>784</v>
      </c>
      <c r="B942" t="s">
        <v>103</v>
      </c>
      <c r="C942" s="17">
        <v>1350</v>
      </c>
      <c r="D942" s="18">
        <v>1</v>
      </c>
      <c r="E942" s="18">
        <v>64</v>
      </c>
      <c r="F942" t="s">
        <v>37</v>
      </c>
      <c r="G942" t="s">
        <v>16</v>
      </c>
      <c r="H942" t="s">
        <v>29</v>
      </c>
      <c r="I942" t="s">
        <v>19</v>
      </c>
      <c r="J942" t="s">
        <v>20</v>
      </c>
      <c r="L942" s="17">
        <v>1350</v>
      </c>
      <c r="M942" s="17">
        <v>21.09375</v>
      </c>
      <c r="N942" s="17">
        <v>1350</v>
      </c>
      <c r="O942" s="1" t="s">
        <v>172</v>
      </c>
      <c r="P942" s="1" t="s">
        <v>160</v>
      </c>
    </row>
    <row r="943" spans="1:16" x14ac:dyDescent="0.3">
      <c r="A943" t="s">
        <v>785</v>
      </c>
      <c r="B943" t="s">
        <v>103</v>
      </c>
      <c r="C943" s="17">
        <v>2200</v>
      </c>
      <c r="D943" s="18">
        <v>3</v>
      </c>
      <c r="E943" s="18">
        <v>101</v>
      </c>
      <c r="F943" t="s">
        <v>37</v>
      </c>
      <c r="G943" t="s">
        <v>16</v>
      </c>
      <c r="H943" t="s">
        <v>18</v>
      </c>
      <c r="I943" t="s">
        <v>19</v>
      </c>
      <c r="J943" t="s">
        <v>20</v>
      </c>
      <c r="L943" s="17">
        <v>2200</v>
      </c>
      <c r="M943" s="17">
        <v>21.782178217821784</v>
      </c>
      <c r="N943" s="17">
        <v>733.33333333333337</v>
      </c>
      <c r="O943" s="1" t="s">
        <v>172</v>
      </c>
      <c r="P943" s="1" t="s">
        <v>160</v>
      </c>
    </row>
    <row r="944" spans="1:16" x14ac:dyDescent="0.3">
      <c r="A944" t="s">
        <v>786</v>
      </c>
      <c r="B944" t="s">
        <v>103</v>
      </c>
      <c r="C944" s="17">
        <v>715</v>
      </c>
      <c r="D944" s="18">
        <v>2</v>
      </c>
      <c r="E944" s="18">
        <v>70</v>
      </c>
      <c r="F944" t="s">
        <v>37</v>
      </c>
      <c r="G944" t="s">
        <v>16</v>
      </c>
      <c r="H944" t="s">
        <v>18</v>
      </c>
      <c r="I944" t="s">
        <v>19</v>
      </c>
      <c r="J944" t="s">
        <v>20</v>
      </c>
      <c r="L944" s="17">
        <v>715</v>
      </c>
      <c r="M944" s="17">
        <v>10.214285714285714</v>
      </c>
      <c r="N944" s="17">
        <v>357.5</v>
      </c>
      <c r="O944" s="1" t="s">
        <v>172</v>
      </c>
      <c r="P944" s="1" t="s">
        <v>160</v>
      </c>
    </row>
    <row r="945" spans="1:16" x14ac:dyDescent="0.3">
      <c r="A945" t="s">
        <v>787</v>
      </c>
      <c r="B945" t="s">
        <v>103</v>
      </c>
      <c r="C945" s="17">
        <v>3400</v>
      </c>
      <c r="D945" s="18">
        <v>5</v>
      </c>
      <c r="E945" s="18">
        <v>215</v>
      </c>
      <c r="F945" t="s">
        <v>37</v>
      </c>
      <c r="G945" t="s">
        <v>16</v>
      </c>
      <c r="H945" t="s">
        <v>29</v>
      </c>
      <c r="I945" t="s">
        <v>19</v>
      </c>
      <c r="J945" t="s">
        <v>20</v>
      </c>
      <c r="L945" s="17">
        <v>3400</v>
      </c>
      <c r="M945" s="17">
        <v>15.813953488372093</v>
      </c>
      <c r="N945" s="17">
        <v>680</v>
      </c>
      <c r="O945" s="1" t="s">
        <v>172</v>
      </c>
      <c r="P945" s="1" t="s">
        <v>160</v>
      </c>
    </row>
    <row r="946" spans="1:16" x14ac:dyDescent="0.3">
      <c r="A946" t="s">
        <v>788</v>
      </c>
      <c r="B946" t="s">
        <v>103</v>
      </c>
      <c r="C946" s="17">
        <v>1500</v>
      </c>
      <c r="D946" s="18">
        <v>2</v>
      </c>
      <c r="E946" s="18">
        <v>65</v>
      </c>
      <c r="F946" t="s">
        <v>37</v>
      </c>
      <c r="G946" t="s">
        <v>16</v>
      </c>
      <c r="H946" t="s">
        <v>29</v>
      </c>
      <c r="I946" t="s">
        <v>19</v>
      </c>
      <c r="J946" t="s">
        <v>20</v>
      </c>
      <c r="L946" s="17">
        <v>1500</v>
      </c>
      <c r="M946" s="17">
        <v>23.076923076923077</v>
      </c>
      <c r="N946" s="17">
        <v>750</v>
      </c>
      <c r="O946" s="1" t="s">
        <v>172</v>
      </c>
      <c r="P946" s="1" t="s">
        <v>160</v>
      </c>
    </row>
    <row r="947" spans="1:16" x14ac:dyDescent="0.3">
      <c r="A947" t="s">
        <v>789</v>
      </c>
      <c r="B947" t="s">
        <v>103</v>
      </c>
      <c r="C947" s="17">
        <v>3400</v>
      </c>
      <c r="D947" s="18">
        <v>3</v>
      </c>
      <c r="E947" s="18">
        <v>60</v>
      </c>
      <c r="F947" t="s">
        <v>37</v>
      </c>
      <c r="G947" t="s">
        <v>16</v>
      </c>
      <c r="H947" t="s">
        <v>29</v>
      </c>
      <c r="I947" t="s">
        <v>19</v>
      </c>
      <c r="J947" t="s">
        <v>20</v>
      </c>
      <c r="L947" s="17">
        <v>3400</v>
      </c>
      <c r="M947" s="17">
        <v>56.666666666666664</v>
      </c>
      <c r="N947" s="17">
        <v>1133.3333333333333</v>
      </c>
      <c r="O947" s="1" t="s">
        <v>172</v>
      </c>
      <c r="P947" s="1" t="s">
        <v>160</v>
      </c>
    </row>
    <row r="948" spans="1:16" x14ac:dyDescent="0.3">
      <c r="A948" t="s">
        <v>790</v>
      </c>
      <c r="B948" t="s">
        <v>103</v>
      </c>
      <c r="C948" s="17">
        <v>999</v>
      </c>
      <c r="D948" s="18">
        <v>2</v>
      </c>
      <c r="E948" s="18">
        <v>50</v>
      </c>
      <c r="F948" t="s">
        <v>37</v>
      </c>
      <c r="G948" t="s">
        <v>16</v>
      </c>
      <c r="H948" t="s">
        <v>18</v>
      </c>
      <c r="I948" t="s">
        <v>19</v>
      </c>
      <c r="J948" t="s">
        <v>20</v>
      </c>
      <c r="L948" s="17">
        <v>999</v>
      </c>
      <c r="M948" s="17">
        <v>19.98</v>
      </c>
      <c r="N948" s="17">
        <v>499.5</v>
      </c>
      <c r="O948" s="1" t="s">
        <v>172</v>
      </c>
      <c r="P948" s="1" t="s">
        <v>160</v>
      </c>
    </row>
    <row r="949" spans="1:16" x14ac:dyDescent="0.3">
      <c r="A949" t="s">
        <v>791</v>
      </c>
      <c r="B949" t="s">
        <v>103</v>
      </c>
      <c r="C949" s="17">
        <v>3700</v>
      </c>
      <c r="D949" s="18">
        <v>2</v>
      </c>
      <c r="E949" s="18">
        <v>180</v>
      </c>
      <c r="F949" t="s">
        <v>37</v>
      </c>
      <c r="G949" t="s">
        <v>16</v>
      </c>
      <c r="H949" t="s">
        <v>29</v>
      </c>
      <c r="I949" t="s">
        <v>19</v>
      </c>
      <c r="J949" t="s">
        <v>20</v>
      </c>
      <c r="L949" s="17">
        <v>3700</v>
      </c>
      <c r="M949" s="17">
        <v>20.555555555555557</v>
      </c>
      <c r="N949" s="17">
        <v>1850</v>
      </c>
      <c r="O949" s="1" t="s">
        <v>172</v>
      </c>
      <c r="P949" s="1" t="s">
        <v>160</v>
      </c>
    </row>
    <row r="950" spans="1:16" x14ac:dyDescent="0.3">
      <c r="A950" t="s">
        <v>792</v>
      </c>
      <c r="B950" t="s">
        <v>103</v>
      </c>
      <c r="C950" s="17">
        <v>1500</v>
      </c>
      <c r="D950" s="18">
        <v>1</v>
      </c>
      <c r="E950" s="18">
        <v>65</v>
      </c>
      <c r="F950" t="s">
        <v>37</v>
      </c>
      <c r="G950" t="s">
        <v>16</v>
      </c>
      <c r="H950" t="s">
        <v>18</v>
      </c>
      <c r="I950" t="s">
        <v>19</v>
      </c>
      <c r="J950" t="s">
        <v>20</v>
      </c>
      <c r="L950" s="17">
        <v>1500</v>
      </c>
      <c r="M950" s="17">
        <v>23.076923076923077</v>
      </c>
      <c r="N950" s="17">
        <v>1500</v>
      </c>
      <c r="O950" s="1" t="s">
        <v>172</v>
      </c>
      <c r="P950" s="1" t="s">
        <v>160</v>
      </c>
    </row>
    <row r="951" spans="1:16" x14ac:dyDescent="0.3">
      <c r="A951" t="s">
        <v>793</v>
      </c>
      <c r="B951" t="s">
        <v>103</v>
      </c>
      <c r="C951" s="17">
        <v>6995</v>
      </c>
      <c r="D951" s="18">
        <v>3</v>
      </c>
      <c r="E951" s="18">
        <v>155</v>
      </c>
      <c r="F951" t="s">
        <v>37</v>
      </c>
      <c r="G951" t="s">
        <v>16</v>
      </c>
      <c r="H951" t="s">
        <v>29</v>
      </c>
      <c r="I951" t="s">
        <v>19</v>
      </c>
      <c r="J951" t="s">
        <v>20</v>
      </c>
      <c r="L951" s="17">
        <v>6995</v>
      </c>
      <c r="M951" s="17">
        <v>45.12903225806452</v>
      </c>
      <c r="N951" s="17">
        <v>2331.6666666666665</v>
      </c>
      <c r="O951" s="1" t="s">
        <v>172</v>
      </c>
      <c r="P951" s="1" t="s">
        <v>160</v>
      </c>
    </row>
    <row r="952" spans="1:16" x14ac:dyDescent="0.3">
      <c r="A952" t="s">
        <v>794</v>
      </c>
      <c r="B952" t="s">
        <v>103</v>
      </c>
      <c r="C952" s="17">
        <v>2160</v>
      </c>
      <c r="D952" s="18">
        <v>1</v>
      </c>
      <c r="E952" s="18">
        <v>45</v>
      </c>
      <c r="F952" t="s">
        <v>37</v>
      </c>
      <c r="G952" t="s">
        <v>16</v>
      </c>
      <c r="H952" t="s">
        <v>29</v>
      </c>
      <c r="I952" t="s">
        <v>19</v>
      </c>
      <c r="J952" t="s">
        <v>20</v>
      </c>
      <c r="L952" s="17">
        <v>2160</v>
      </c>
      <c r="M952" s="17">
        <v>48</v>
      </c>
      <c r="N952" s="17">
        <v>2160</v>
      </c>
      <c r="O952" s="1" t="s">
        <v>172</v>
      </c>
      <c r="P952" s="1" t="s">
        <v>160</v>
      </c>
    </row>
    <row r="953" spans="1:16" x14ac:dyDescent="0.3">
      <c r="A953" t="s">
        <v>795</v>
      </c>
      <c r="B953" t="s">
        <v>103</v>
      </c>
      <c r="C953" s="17">
        <v>2430</v>
      </c>
      <c r="D953" s="18">
        <v>2</v>
      </c>
      <c r="E953" s="18">
        <v>57</v>
      </c>
      <c r="F953" t="s">
        <v>37</v>
      </c>
      <c r="G953" t="s">
        <v>16</v>
      </c>
      <c r="H953" t="s">
        <v>29</v>
      </c>
      <c r="I953" t="s">
        <v>19</v>
      </c>
      <c r="J953" t="s">
        <v>20</v>
      </c>
      <c r="L953" s="17">
        <v>2430</v>
      </c>
      <c r="M953" s="17">
        <v>42.631578947368418</v>
      </c>
      <c r="N953" s="17">
        <v>1215</v>
      </c>
      <c r="O953" s="1" t="s">
        <v>172</v>
      </c>
      <c r="P953" s="1" t="s">
        <v>160</v>
      </c>
    </row>
    <row r="954" spans="1:16" x14ac:dyDescent="0.3">
      <c r="A954" t="s">
        <v>796</v>
      </c>
      <c r="B954" t="s">
        <v>103</v>
      </c>
      <c r="C954" s="17">
        <v>950</v>
      </c>
      <c r="D954" s="18">
        <v>2</v>
      </c>
      <c r="E954" s="18">
        <v>55</v>
      </c>
      <c r="F954" t="s">
        <v>37</v>
      </c>
      <c r="G954" t="s">
        <v>16</v>
      </c>
      <c r="H954" t="s">
        <v>18</v>
      </c>
      <c r="I954" t="s">
        <v>19</v>
      </c>
      <c r="J954" t="s">
        <v>20</v>
      </c>
      <c r="L954" s="17">
        <v>950</v>
      </c>
      <c r="M954" s="17">
        <v>17.272727272727273</v>
      </c>
      <c r="N954" s="17">
        <v>475</v>
      </c>
      <c r="O954" s="1" t="s">
        <v>172</v>
      </c>
      <c r="P954" s="1" t="s">
        <v>160</v>
      </c>
    </row>
    <row r="955" spans="1:16" x14ac:dyDescent="0.3">
      <c r="A955" t="s">
        <v>797</v>
      </c>
      <c r="B955" t="s">
        <v>103</v>
      </c>
      <c r="C955" s="17">
        <v>1200</v>
      </c>
      <c r="D955" s="18">
        <v>1</v>
      </c>
      <c r="E955" s="18">
        <v>53</v>
      </c>
      <c r="F955" t="s">
        <v>37</v>
      </c>
      <c r="G955" t="s">
        <v>16</v>
      </c>
      <c r="H955" t="s">
        <v>18</v>
      </c>
      <c r="I955" t="s">
        <v>19</v>
      </c>
      <c r="J955" t="s">
        <v>20</v>
      </c>
      <c r="L955" s="17">
        <v>1200</v>
      </c>
      <c r="M955" s="17">
        <v>22.641509433962263</v>
      </c>
      <c r="N955" s="17">
        <v>1200</v>
      </c>
      <c r="O955" s="1" t="s">
        <v>172</v>
      </c>
      <c r="P955" s="1" t="s">
        <v>160</v>
      </c>
    </row>
    <row r="956" spans="1:16" x14ac:dyDescent="0.3">
      <c r="A956" t="s">
        <v>798</v>
      </c>
      <c r="B956" t="s">
        <v>103</v>
      </c>
      <c r="C956" s="17">
        <v>1150</v>
      </c>
      <c r="D956" s="18">
        <v>3</v>
      </c>
      <c r="E956" s="18">
        <v>65</v>
      </c>
      <c r="F956" t="s">
        <v>37</v>
      </c>
      <c r="G956" t="s">
        <v>16</v>
      </c>
      <c r="H956" t="s">
        <v>18</v>
      </c>
      <c r="I956" t="s">
        <v>19</v>
      </c>
      <c r="J956" t="s">
        <v>20</v>
      </c>
      <c r="L956" s="17">
        <v>1150</v>
      </c>
      <c r="M956" s="17">
        <v>17.692307692307693</v>
      </c>
      <c r="N956" s="17">
        <v>383.33333333333331</v>
      </c>
      <c r="O956" s="1" t="s">
        <v>172</v>
      </c>
      <c r="P956" s="1" t="s">
        <v>506</v>
      </c>
    </row>
    <row r="957" spans="1:16" x14ac:dyDescent="0.3">
      <c r="A957" t="s">
        <v>799</v>
      </c>
      <c r="B957" t="s">
        <v>103</v>
      </c>
      <c r="C957" s="17">
        <v>1450</v>
      </c>
      <c r="D957" s="18">
        <v>1</v>
      </c>
      <c r="E957" s="18">
        <v>86</v>
      </c>
      <c r="F957" t="s">
        <v>37</v>
      </c>
      <c r="G957" t="s">
        <v>16</v>
      </c>
      <c r="H957" t="s">
        <v>29</v>
      </c>
      <c r="I957" t="s">
        <v>19</v>
      </c>
      <c r="J957" t="s">
        <v>20</v>
      </c>
      <c r="L957" s="17">
        <v>1450</v>
      </c>
      <c r="M957" s="17">
        <v>16.86046511627907</v>
      </c>
      <c r="N957" s="17">
        <v>1450</v>
      </c>
      <c r="O957" s="1" t="s">
        <v>172</v>
      </c>
      <c r="P957" s="1" t="s">
        <v>160</v>
      </c>
    </row>
    <row r="958" spans="1:16" x14ac:dyDescent="0.3">
      <c r="A958" t="s">
        <v>800</v>
      </c>
      <c r="B958" t="s">
        <v>103</v>
      </c>
      <c r="C958" s="17">
        <v>975</v>
      </c>
      <c r="D958" s="18">
        <v>3</v>
      </c>
      <c r="E958" s="18">
        <v>110</v>
      </c>
      <c r="F958" t="s">
        <v>37</v>
      </c>
      <c r="G958" t="s">
        <v>16</v>
      </c>
      <c r="H958" t="s">
        <v>18</v>
      </c>
      <c r="I958" t="s">
        <v>19</v>
      </c>
      <c r="J958" t="s">
        <v>20</v>
      </c>
      <c r="L958" s="17">
        <v>975</v>
      </c>
      <c r="M958" s="17">
        <v>8.8636363636363633</v>
      </c>
      <c r="N958" s="17">
        <v>325</v>
      </c>
      <c r="O958" s="1" t="s">
        <v>172</v>
      </c>
      <c r="P958" s="1" t="s">
        <v>500</v>
      </c>
    </row>
    <row r="959" spans="1:16" x14ac:dyDescent="0.3">
      <c r="A959" t="s">
        <v>801</v>
      </c>
      <c r="B959" t="s">
        <v>103</v>
      </c>
      <c r="C959" s="17">
        <v>3700</v>
      </c>
      <c r="D959" s="18">
        <v>3</v>
      </c>
      <c r="E959" s="18">
        <v>167</v>
      </c>
      <c r="F959" t="s">
        <v>37</v>
      </c>
      <c r="G959" t="s">
        <v>16</v>
      </c>
      <c r="H959" t="s">
        <v>29</v>
      </c>
      <c r="I959" t="s">
        <v>19</v>
      </c>
      <c r="J959" t="s">
        <v>20</v>
      </c>
      <c r="L959" s="17">
        <v>3700</v>
      </c>
      <c r="M959" s="17">
        <v>22.155688622754489</v>
      </c>
      <c r="N959" s="17">
        <v>1233.3333333333333</v>
      </c>
      <c r="O959" s="1" t="s">
        <v>172</v>
      </c>
      <c r="P959" s="1" t="s">
        <v>160</v>
      </c>
    </row>
    <row r="960" spans="1:16" x14ac:dyDescent="0.3">
      <c r="A960" t="s">
        <v>802</v>
      </c>
      <c r="B960" t="s">
        <v>103</v>
      </c>
      <c r="C960" s="17">
        <v>3900</v>
      </c>
      <c r="D960" s="18">
        <v>3</v>
      </c>
      <c r="E960" s="18">
        <v>151</v>
      </c>
      <c r="F960" t="s">
        <v>37</v>
      </c>
      <c r="G960" t="s">
        <v>16</v>
      </c>
      <c r="H960" t="s">
        <v>29</v>
      </c>
      <c r="I960" t="s">
        <v>19</v>
      </c>
      <c r="J960" t="s">
        <v>20</v>
      </c>
      <c r="L960" s="17">
        <v>3900</v>
      </c>
      <c r="M960" s="17">
        <v>25.827814569536425</v>
      </c>
      <c r="N960" s="17">
        <v>1300</v>
      </c>
      <c r="O960" s="1" t="s">
        <v>172</v>
      </c>
      <c r="P960" s="1" t="s">
        <v>160</v>
      </c>
    </row>
    <row r="961" spans="1:16" x14ac:dyDescent="0.3">
      <c r="A961" t="s">
        <v>803</v>
      </c>
      <c r="B961" t="s">
        <v>103</v>
      </c>
      <c r="C961" s="17">
        <v>1100</v>
      </c>
      <c r="D961" s="18">
        <v>3</v>
      </c>
      <c r="E961" s="18">
        <v>80</v>
      </c>
      <c r="F961" t="s">
        <v>37</v>
      </c>
      <c r="G961" t="s">
        <v>16</v>
      </c>
      <c r="H961" t="s">
        <v>18</v>
      </c>
      <c r="I961" t="s">
        <v>19</v>
      </c>
      <c r="J961" t="s">
        <v>20</v>
      </c>
      <c r="L961" s="17">
        <v>1100</v>
      </c>
      <c r="M961" s="17">
        <v>13.75</v>
      </c>
      <c r="N961" s="17">
        <v>366.66666666666669</v>
      </c>
      <c r="O961" s="1" t="s">
        <v>172</v>
      </c>
      <c r="P961" s="1" t="s">
        <v>506</v>
      </c>
    </row>
    <row r="962" spans="1:16" x14ac:dyDescent="0.3">
      <c r="A962" t="s">
        <v>804</v>
      </c>
      <c r="B962" t="s">
        <v>103</v>
      </c>
      <c r="C962" s="17">
        <v>1175</v>
      </c>
      <c r="D962" s="18">
        <v>3</v>
      </c>
      <c r="E962" s="18">
        <v>68</v>
      </c>
      <c r="F962" t="s">
        <v>37</v>
      </c>
      <c r="G962" t="s">
        <v>16</v>
      </c>
      <c r="H962" t="s">
        <v>18</v>
      </c>
      <c r="I962" t="s">
        <v>19</v>
      </c>
      <c r="J962" t="s">
        <v>20</v>
      </c>
      <c r="L962" s="17">
        <v>1175</v>
      </c>
      <c r="M962" s="17">
        <v>17.279411764705884</v>
      </c>
      <c r="N962" s="17">
        <v>391.66666666666669</v>
      </c>
      <c r="O962" s="1" t="s">
        <v>172</v>
      </c>
      <c r="P962" s="1" t="s">
        <v>160</v>
      </c>
    </row>
    <row r="963" spans="1:16" x14ac:dyDescent="0.3">
      <c r="A963" t="s">
        <v>805</v>
      </c>
      <c r="B963" t="s">
        <v>103</v>
      </c>
      <c r="C963" s="17">
        <v>1125</v>
      </c>
      <c r="D963" s="18">
        <v>3</v>
      </c>
      <c r="E963" s="18">
        <v>64</v>
      </c>
      <c r="F963" t="s">
        <v>37</v>
      </c>
      <c r="G963" t="s">
        <v>16</v>
      </c>
      <c r="H963" t="s">
        <v>18</v>
      </c>
      <c r="I963" t="s">
        <v>19</v>
      </c>
      <c r="J963" t="s">
        <v>20</v>
      </c>
      <c r="L963" s="17">
        <v>1125</v>
      </c>
      <c r="M963" s="17">
        <v>17.578125</v>
      </c>
      <c r="N963" s="17">
        <v>375</v>
      </c>
      <c r="O963" s="1" t="s">
        <v>172</v>
      </c>
      <c r="P963" s="1" t="s">
        <v>506</v>
      </c>
    </row>
    <row r="964" spans="1:16" x14ac:dyDescent="0.3">
      <c r="A964" t="s">
        <v>806</v>
      </c>
      <c r="B964" t="s">
        <v>103</v>
      </c>
      <c r="C964" s="17">
        <v>1030</v>
      </c>
      <c r="D964" s="18">
        <v>3</v>
      </c>
      <c r="E964" s="18">
        <v>65</v>
      </c>
      <c r="F964" t="s">
        <v>37</v>
      </c>
      <c r="G964" t="s">
        <v>16</v>
      </c>
      <c r="H964" t="s">
        <v>18</v>
      </c>
      <c r="I964" t="s">
        <v>19</v>
      </c>
      <c r="J964" t="s">
        <v>20</v>
      </c>
      <c r="L964" s="17">
        <v>1030</v>
      </c>
      <c r="M964" s="17">
        <v>15.846153846153847</v>
      </c>
      <c r="N964" s="17">
        <v>343.33333333333331</v>
      </c>
      <c r="O964" s="1" t="s">
        <v>172</v>
      </c>
      <c r="P964" s="1" t="s">
        <v>506</v>
      </c>
    </row>
    <row r="965" spans="1:16" x14ac:dyDescent="0.3">
      <c r="A965" t="s">
        <v>807</v>
      </c>
      <c r="B965" t="s">
        <v>103</v>
      </c>
      <c r="C965" s="17">
        <v>1150</v>
      </c>
      <c r="D965" s="18">
        <v>3</v>
      </c>
      <c r="E965" s="18">
        <v>87</v>
      </c>
      <c r="F965" t="s">
        <v>37</v>
      </c>
      <c r="G965" t="s">
        <v>16</v>
      </c>
      <c r="H965" t="s">
        <v>29</v>
      </c>
      <c r="I965" t="s">
        <v>19</v>
      </c>
      <c r="J965" t="s">
        <v>20</v>
      </c>
      <c r="L965" s="17">
        <v>1150</v>
      </c>
      <c r="M965" s="17">
        <v>13.218390804597702</v>
      </c>
      <c r="N965" s="17">
        <v>383.33333333333331</v>
      </c>
      <c r="O965" s="1" t="s">
        <v>172</v>
      </c>
      <c r="P965" s="1" t="s">
        <v>506</v>
      </c>
    </row>
    <row r="966" spans="1:16" x14ac:dyDescent="0.3">
      <c r="A966" t="s">
        <v>808</v>
      </c>
      <c r="B966" t="s">
        <v>103</v>
      </c>
      <c r="C966" s="17">
        <v>1200</v>
      </c>
      <c r="D966" s="18">
        <v>1</v>
      </c>
      <c r="E966" s="18">
        <v>18</v>
      </c>
      <c r="F966" t="s">
        <v>37</v>
      </c>
      <c r="G966" t="s">
        <v>16</v>
      </c>
      <c r="H966" t="s">
        <v>29</v>
      </c>
      <c r="I966" t="s">
        <v>19</v>
      </c>
      <c r="J966" t="s">
        <v>20</v>
      </c>
      <c r="L966" s="17">
        <v>1200</v>
      </c>
      <c r="M966" s="17">
        <v>66.666666666666671</v>
      </c>
      <c r="N966" s="17">
        <v>1200</v>
      </c>
      <c r="O966" s="1" t="s">
        <v>172</v>
      </c>
      <c r="P966" s="1" t="s">
        <v>160</v>
      </c>
    </row>
    <row r="967" spans="1:16" x14ac:dyDescent="0.3">
      <c r="A967" t="s">
        <v>809</v>
      </c>
      <c r="B967" t="s">
        <v>103</v>
      </c>
      <c r="C967" s="17">
        <v>1000</v>
      </c>
      <c r="D967" s="18">
        <v>1</v>
      </c>
      <c r="E967" s="18">
        <v>40</v>
      </c>
      <c r="F967" t="s">
        <v>37</v>
      </c>
      <c r="G967" t="s">
        <v>16</v>
      </c>
      <c r="H967" t="s">
        <v>29</v>
      </c>
      <c r="I967" t="s">
        <v>19</v>
      </c>
      <c r="J967" t="s">
        <v>20</v>
      </c>
      <c r="L967" s="17">
        <v>1000</v>
      </c>
      <c r="M967" s="17">
        <v>25</v>
      </c>
      <c r="N967" s="17">
        <v>1000</v>
      </c>
      <c r="O967" s="1" t="s">
        <v>172</v>
      </c>
      <c r="P967" s="1" t="s">
        <v>160</v>
      </c>
    </row>
    <row r="968" spans="1:16" x14ac:dyDescent="0.3">
      <c r="A968" t="s">
        <v>810</v>
      </c>
      <c r="B968" t="s">
        <v>103</v>
      </c>
      <c r="C968" s="17">
        <v>1850</v>
      </c>
      <c r="D968" s="18">
        <v>4</v>
      </c>
      <c r="E968" s="18">
        <v>80</v>
      </c>
      <c r="F968" t="s">
        <v>37</v>
      </c>
      <c r="G968" t="s">
        <v>16</v>
      </c>
      <c r="H968" t="s">
        <v>18</v>
      </c>
      <c r="I968" t="s">
        <v>19</v>
      </c>
      <c r="J968" t="s">
        <v>20</v>
      </c>
      <c r="L968" s="17">
        <v>1850</v>
      </c>
      <c r="M968" s="17">
        <v>23.125</v>
      </c>
      <c r="N968" s="17">
        <v>462.5</v>
      </c>
      <c r="O968" s="1" t="s">
        <v>172</v>
      </c>
      <c r="P968" s="1" t="s">
        <v>160</v>
      </c>
    </row>
    <row r="969" spans="1:16" x14ac:dyDescent="0.3">
      <c r="A969" t="s">
        <v>811</v>
      </c>
      <c r="B969" t="s">
        <v>103</v>
      </c>
      <c r="C969" s="17">
        <v>2090</v>
      </c>
      <c r="D969" s="18">
        <v>2</v>
      </c>
      <c r="E969" s="18">
        <v>105</v>
      </c>
      <c r="F969" t="s">
        <v>37</v>
      </c>
      <c r="G969" t="s">
        <v>16</v>
      </c>
      <c r="H969" t="s">
        <v>18</v>
      </c>
      <c r="I969" t="s">
        <v>19</v>
      </c>
      <c r="J969" t="s">
        <v>20</v>
      </c>
      <c r="L969" s="17">
        <v>2090</v>
      </c>
      <c r="M969" s="17">
        <v>19.904761904761905</v>
      </c>
      <c r="N969" s="17">
        <v>1045</v>
      </c>
      <c r="O969" s="1" t="s">
        <v>172</v>
      </c>
      <c r="P969" s="1" t="s">
        <v>160</v>
      </c>
    </row>
    <row r="970" spans="1:16" x14ac:dyDescent="0.3">
      <c r="A970" t="s">
        <v>812</v>
      </c>
      <c r="B970" t="s">
        <v>103</v>
      </c>
      <c r="C970" s="17">
        <v>950</v>
      </c>
      <c r="D970" s="18">
        <v>2</v>
      </c>
      <c r="E970" s="18">
        <v>85</v>
      </c>
      <c r="F970" t="s">
        <v>37</v>
      </c>
      <c r="G970" t="s">
        <v>16</v>
      </c>
      <c r="H970" t="s">
        <v>29</v>
      </c>
      <c r="I970" t="s">
        <v>19</v>
      </c>
      <c r="J970" t="s">
        <v>20</v>
      </c>
      <c r="L970" s="17">
        <v>950</v>
      </c>
      <c r="M970" s="17">
        <v>11.176470588235293</v>
      </c>
      <c r="N970" s="17">
        <v>475</v>
      </c>
      <c r="O970" s="1" t="s">
        <v>172</v>
      </c>
      <c r="P970" s="1" t="s">
        <v>506</v>
      </c>
    </row>
    <row r="971" spans="1:16" x14ac:dyDescent="0.3">
      <c r="A971" t="s">
        <v>813</v>
      </c>
      <c r="B971" t="s">
        <v>103</v>
      </c>
      <c r="C971" s="17">
        <v>1300</v>
      </c>
      <c r="D971" s="18">
        <v>3</v>
      </c>
      <c r="E971" s="18">
        <v>84</v>
      </c>
      <c r="F971" t="s">
        <v>37</v>
      </c>
      <c r="G971" t="s">
        <v>16</v>
      </c>
      <c r="H971" t="s">
        <v>29</v>
      </c>
      <c r="I971" t="s">
        <v>19</v>
      </c>
      <c r="J971" t="s">
        <v>20</v>
      </c>
      <c r="L971" s="17">
        <v>1300</v>
      </c>
      <c r="M971" s="17">
        <v>15.476190476190476</v>
      </c>
      <c r="N971" s="17">
        <v>433.33333333333331</v>
      </c>
      <c r="O971" s="1" t="s">
        <v>172</v>
      </c>
      <c r="P971" s="1" t="s">
        <v>160</v>
      </c>
    </row>
    <row r="972" spans="1:16" x14ac:dyDescent="0.3">
      <c r="A972" t="s">
        <v>814</v>
      </c>
      <c r="B972" t="s">
        <v>103</v>
      </c>
      <c r="C972" s="17">
        <v>1000</v>
      </c>
      <c r="D972" s="18">
        <v>3</v>
      </c>
      <c r="E972" s="18">
        <v>57</v>
      </c>
      <c r="F972" t="s">
        <v>37</v>
      </c>
      <c r="G972" t="s">
        <v>16</v>
      </c>
      <c r="H972" t="s">
        <v>18</v>
      </c>
      <c r="I972" t="s">
        <v>19</v>
      </c>
      <c r="J972" t="s">
        <v>20</v>
      </c>
      <c r="L972" s="17">
        <v>1000</v>
      </c>
      <c r="M972" s="17">
        <v>17.543859649122808</v>
      </c>
      <c r="N972" s="17">
        <v>333.33333333333331</v>
      </c>
      <c r="O972" s="1" t="s">
        <v>172</v>
      </c>
      <c r="P972" s="1" t="s">
        <v>506</v>
      </c>
    </row>
    <row r="973" spans="1:16" x14ac:dyDescent="0.3">
      <c r="A973" t="s">
        <v>815</v>
      </c>
      <c r="B973" t="s">
        <v>103</v>
      </c>
      <c r="C973" s="17">
        <v>2700</v>
      </c>
      <c r="D973" s="18">
        <v>2</v>
      </c>
      <c r="E973" s="18">
        <v>85</v>
      </c>
      <c r="F973" t="s">
        <v>52</v>
      </c>
      <c r="G973" t="s">
        <v>16</v>
      </c>
      <c r="H973" t="s">
        <v>29</v>
      </c>
      <c r="I973" t="s">
        <v>19</v>
      </c>
      <c r="J973" t="s">
        <v>20</v>
      </c>
      <c r="L973" s="17">
        <v>2700</v>
      </c>
      <c r="M973" s="17">
        <v>31.764705882352942</v>
      </c>
      <c r="N973" s="17">
        <v>1350</v>
      </c>
      <c r="O973" s="1" t="s">
        <v>172</v>
      </c>
      <c r="P973" s="1" t="s">
        <v>160</v>
      </c>
    </row>
    <row r="974" spans="1:16" x14ac:dyDescent="0.3">
      <c r="A974" t="s">
        <v>816</v>
      </c>
      <c r="B974" t="s">
        <v>103</v>
      </c>
      <c r="C974" s="17">
        <v>1130</v>
      </c>
      <c r="D974" s="18">
        <v>1</v>
      </c>
      <c r="E974" s="18">
        <v>43</v>
      </c>
      <c r="F974" t="s">
        <v>52</v>
      </c>
      <c r="G974" t="s">
        <v>16</v>
      </c>
      <c r="H974" t="s">
        <v>29</v>
      </c>
      <c r="I974" t="s">
        <v>19</v>
      </c>
      <c r="J974" t="s">
        <v>20</v>
      </c>
      <c r="L974" s="17">
        <v>1130</v>
      </c>
      <c r="M974" s="17">
        <v>26.279069767441861</v>
      </c>
      <c r="N974" s="17">
        <v>1130</v>
      </c>
      <c r="O974" s="1" t="s">
        <v>172</v>
      </c>
      <c r="P974" s="1" t="s">
        <v>160</v>
      </c>
    </row>
    <row r="975" spans="1:16" x14ac:dyDescent="0.3">
      <c r="A975" t="s">
        <v>817</v>
      </c>
      <c r="B975" t="s">
        <v>103</v>
      </c>
      <c r="C975" s="17">
        <v>4690</v>
      </c>
      <c r="D975" s="18">
        <v>4</v>
      </c>
      <c r="E975" s="18">
        <v>145</v>
      </c>
      <c r="F975" t="s">
        <v>52</v>
      </c>
      <c r="G975" t="s">
        <v>16</v>
      </c>
      <c r="H975" t="s">
        <v>29</v>
      </c>
      <c r="I975" t="s">
        <v>19</v>
      </c>
      <c r="J975" t="s">
        <v>20</v>
      </c>
      <c r="L975" s="17">
        <v>4690</v>
      </c>
      <c r="M975" s="17">
        <v>32.344827586206897</v>
      </c>
      <c r="N975" s="17">
        <v>1172.5</v>
      </c>
      <c r="O975" s="1" t="s">
        <v>172</v>
      </c>
      <c r="P975" s="1" t="s">
        <v>160</v>
      </c>
    </row>
    <row r="976" spans="1:16" x14ac:dyDescent="0.3">
      <c r="A976" t="s">
        <v>818</v>
      </c>
      <c r="B976" t="s">
        <v>103</v>
      </c>
      <c r="C976" s="17">
        <v>1250</v>
      </c>
      <c r="D976" s="18">
        <v>1</v>
      </c>
      <c r="E976" s="18">
        <v>75</v>
      </c>
      <c r="F976" t="s">
        <v>52</v>
      </c>
      <c r="G976" t="s">
        <v>16</v>
      </c>
      <c r="H976" t="s">
        <v>29</v>
      </c>
      <c r="I976" t="s">
        <v>19</v>
      </c>
      <c r="J976" t="s">
        <v>20</v>
      </c>
      <c r="L976" s="17">
        <v>1250</v>
      </c>
      <c r="M976" s="17">
        <v>16.666666666666668</v>
      </c>
      <c r="N976" s="17">
        <v>1250</v>
      </c>
      <c r="O976" s="1" t="s">
        <v>172</v>
      </c>
      <c r="P976" s="1" t="s">
        <v>160</v>
      </c>
    </row>
    <row r="977" spans="1:16" x14ac:dyDescent="0.3">
      <c r="A977" t="s">
        <v>819</v>
      </c>
      <c r="B977" t="s">
        <v>103</v>
      </c>
      <c r="C977" s="17">
        <v>3495</v>
      </c>
      <c r="D977" s="18">
        <v>2</v>
      </c>
      <c r="E977" s="18">
        <v>119</v>
      </c>
      <c r="F977" t="s">
        <v>52</v>
      </c>
      <c r="G977" t="s">
        <v>16</v>
      </c>
      <c r="H977" t="s">
        <v>29</v>
      </c>
      <c r="I977" t="s">
        <v>19</v>
      </c>
      <c r="J977" t="s">
        <v>20</v>
      </c>
      <c r="L977" s="17">
        <v>3495</v>
      </c>
      <c r="M977" s="17">
        <v>29.369747899159663</v>
      </c>
      <c r="N977" s="17">
        <v>1747.5</v>
      </c>
      <c r="O977" s="1" t="s">
        <v>172</v>
      </c>
      <c r="P977" s="1" t="s">
        <v>160</v>
      </c>
    </row>
    <row r="978" spans="1:16" x14ac:dyDescent="0.3">
      <c r="A978" t="s">
        <v>820</v>
      </c>
      <c r="B978" t="s">
        <v>103</v>
      </c>
      <c r="C978" s="17">
        <v>3975</v>
      </c>
      <c r="D978" s="18">
        <v>3</v>
      </c>
      <c r="E978" s="18">
        <v>96</v>
      </c>
      <c r="F978" t="s">
        <v>52</v>
      </c>
      <c r="G978" t="s">
        <v>16</v>
      </c>
      <c r="H978" t="s">
        <v>29</v>
      </c>
      <c r="I978" t="s">
        <v>19</v>
      </c>
      <c r="J978" t="s">
        <v>20</v>
      </c>
      <c r="L978" s="17">
        <v>3975</v>
      </c>
      <c r="M978" s="17">
        <v>41.40625</v>
      </c>
      <c r="N978" s="17">
        <v>1325</v>
      </c>
      <c r="O978" s="1" t="s">
        <v>172</v>
      </c>
      <c r="P978" s="1" t="s">
        <v>160</v>
      </c>
    </row>
    <row r="979" spans="1:16" x14ac:dyDescent="0.3">
      <c r="A979" t="s">
        <v>821</v>
      </c>
      <c r="B979" t="s">
        <v>103</v>
      </c>
      <c r="C979" s="17">
        <v>4200</v>
      </c>
      <c r="D979" s="18">
        <v>2</v>
      </c>
      <c r="E979" s="18">
        <v>115</v>
      </c>
      <c r="F979" t="s">
        <v>52</v>
      </c>
      <c r="G979" t="s">
        <v>16</v>
      </c>
      <c r="H979" t="s">
        <v>29</v>
      </c>
      <c r="I979" t="s">
        <v>19</v>
      </c>
      <c r="J979" t="s">
        <v>20</v>
      </c>
      <c r="L979" s="17">
        <v>4200</v>
      </c>
      <c r="M979" s="17">
        <v>36.521739130434781</v>
      </c>
      <c r="N979" s="17">
        <v>2100</v>
      </c>
      <c r="O979" s="1" t="s">
        <v>172</v>
      </c>
      <c r="P979" s="1" t="s">
        <v>160</v>
      </c>
    </row>
    <row r="980" spans="1:16" x14ac:dyDescent="0.3">
      <c r="A980" t="s">
        <v>822</v>
      </c>
      <c r="B980" t="s">
        <v>103</v>
      </c>
      <c r="C980" s="17">
        <v>2985</v>
      </c>
      <c r="D980" s="18">
        <v>2</v>
      </c>
      <c r="E980" s="18">
        <v>110</v>
      </c>
      <c r="F980" t="s">
        <v>52</v>
      </c>
      <c r="G980" t="s">
        <v>16</v>
      </c>
      <c r="H980" t="s">
        <v>29</v>
      </c>
      <c r="I980" t="s">
        <v>19</v>
      </c>
      <c r="J980" t="s">
        <v>20</v>
      </c>
      <c r="L980" s="17">
        <v>2985</v>
      </c>
      <c r="M980" s="17">
        <v>27.136363636363637</v>
      </c>
      <c r="N980" s="17">
        <v>1492.5</v>
      </c>
      <c r="O980" s="1" t="s">
        <v>172</v>
      </c>
      <c r="P980" s="1" t="s">
        <v>160</v>
      </c>
    </row>
    <row r="981" spans="1:16" x14ac:dyDescent="0.3">
      <c r="A981" t="s">
        <v>823</v>
      </c>
      <c r="B981" t="s">
        <v>103</v>
      </c>
      <c r="C981" s="17">
        <v>960</v>
      </c>
      <c r="D981" s="18">
        <v>3</v>
      </c>
      <c r="E981" s="18">
        <v>82</v>
      </c>
      <c r="F981" t="s">
        <v>52</v>
      </c>
      <c r="G981" t="s">
        <v>16</v>
      </c>
      <c r="H981" t="s">
        <v>29</v>
      </c>
      <c r="I981" t="s">
        <v>19</v>
      </c>
      <c r="J981" t="s">
        <v>20</v>
      </c>
      <c r="L981" s="17">
        <v>960</v>
      </c>
      <c r="M981" s="17">
        <v>11.707317073170731</v>
      </c>
      <c r="N981" s="17">
        <v>320</v>
      </c>
      <c r="O981" s="1" t="s">
        <v>172</v>
      </c>
      <c r="P981" s="1" t="s">
        <v>506</v>
      </c>
    </row>
    <row r="982" spans="1:16" x14ac:dyDescent="0.3">
      <c r="A982" t="s">
        <v>824</v>
      </c>
      <c r="B982" t="s">
        <v>103</v>
      </c>
      <c r="C982" s="17">
        <v>1800</v>
      </c>
      <c r="D982" s="18">
        <v>2</v>
      </c>
      <c r="E982" s="18">
        <v>62</v>
      </c>
      <c r="F982" t="s">
        <v>52</v>
      </c>
      <c r="G982" t="s">
        <v>16</v>
      </c>
      <c r="H982" t="s">
        <v>29</v>
      </c>
      <c r="I982" t="s">
        <v>19</v>
      </c>
      <c r="J982" t="s">
        <v>20</v>
      </c>
      <c r="L982" s="17">
        <v>1800</v>
      </c>
      <c r="M982" s="17">
        <v>29.032258064516128</v>
      </c>
      <c r="N982" s="17">
        <v>900</v>
      </c>
      <c r="O982" s="1" t="s">
        <v>172</v>
      </c>
      <c r="P982" s="1" t="s">
        <v>160</v>
      </c>
    </row>
    <row r="983" spans="1:16" x14ac:dyDescent="0.3">
      <c r="A983" t="s">
        <v>825</v>
      </c>
      <c r="B983" t="s">
        <v>103</v>
      </c>
      <c r="C983" s="17">
        <v>3200</v>
      </c>
      <c r="D983" s="18">
        <v>4</v>
      </c>
      <c r="E983" s="18">
        <v>160</v>
      </c>
      <c r="F983" t="s">
        <v>52</v>
      </c>
      <c r="G983" t="s">
        <v>16</v>
      </c>
      <c r="H983" t="s">
        <v>29</v>
      </c>
      <c r="I983" t="s">
        <v>19</v>
      </c>
      <c r="J983" t="s">
        <v>20</v>
      </c>
      <c r="L983" s="17">
        <v>3200</v>
      </c>
      <c r="M983" s="17">
        <v>20</v>
      </c>
      <c r="N983" s="17">
        <v>800</v>
      </c>
      <c r="O983" s="1" t="s">
        <v>172</v>
      </c>
      <c r="P983" s="1" t="s">
        <v>160</v>
      </c>
    </row>
    <row r="984" spans="1:16" x14ac:dyDescent="0.3">
      <c r="A984" t="s">
        <v>826</v>
      </c>
      <c r="B984" t="s">
        <v>103</v>
      </c>
      <c r="C984" s="17">
        <v>3200</v>
      </c>
      <c r="D984" s="18">
        <v>4</v>
      </c>
      <c r="E984" s="18">
        <v>160</v>
      </c>
      <c r="F984" t="s">
        <v>52</v>
      </c>
      <c r="G984" t="s">
        <v>16</v>
      </c>
      <c r="H984" t="s">
        <v>29</v>
      </c>
      <c r="I984" t="s">
        <v>19</v>
      </c>
      <c r="J984" t="s">
        <v>20</v>
      </c>
      <c r="L984" s="17">
        <v>3200</v>
      </c>
      <c r="M984" s="17">
        <v>20</v>
      </c>
      <c r="N984" s="17">
        <v>800</v>
      </c>
      <c r="O984" s="1" t="s">
        <v>172</v>
      </c>
      <c r="P984" s="1" t="s">
        <v>160</v>
      </c>
    </row>
    <row r="985" spans="1:16" x14ac:dyDescent="0.3">
      <c r="A985" t="s">
        <v>827</v>
      </c>
      <c r="B985" t="s">
        <v>103</v>
      </c>
      <c r="C985" s="17">
        <v>1700</v>
      </c>
      <c r="D985" s="18">
        <v>3</v>
      </c>
      <c r="E985" s="18">
        <v>90</v>
      </c>
      <c r="F985" t="s">
        <v>52</v>
      </c>
      <c r="G985" t="s">
        <v>16</v>
      </c>
      <c r="H985" t="s">
        <v>29</v>
      </c>
      <c r="I985" t="s">
        <v>19</v>
      </c>
      <c r="J985" t="s">
        <v>20</v>
      </c>
      <c r="L985" s="17">
        <v>1700</v>
      </c>
      <c r="M985" s="17">
        <v>18.888888888888889</v>
      </c>
      <c r="N985" s="17">
        <v>566.66666666666663</v>
      </c>
      <c r="O985" s="1" t="s">
        <v>172</v>
      </c>
      <c r="P985" s="1" t="s">
        <v>160</v>
      </c>
    </row>
    <row r="986" spans="1:16" x14ac:dyDescent="0.3">
      <c r="A986" t="s">
        <v>828</v>
      </c>
      <c r="B986" t="s">
        <v>103</v>
      </c>
      <c r="C986" s="17">
        <v>6995</v>
      </c>
      <c r="D986" s="18">
        <v>3</v>
      </c>
      <c r="E986" s="18">
        <v>153</v>
      </c>
      <c r="F986" t="s">
        <v>52</v>
      </c>
      <c r="G986" t="s">
        <v>16</v>
      </c>
      <c r="H986" t="s">
        <v>29</v>
      </c>
      <c r="I986" t="s">
        <v>19</v>
      </c>
      <c r="J986" t="s">
        <v>20</v>
      </c>
      <c r="L986" s="17">
        <v>6995</v>
      </c>
      <c r="M986" s="17">
        <v>45.718954248366011</v>
      </c>
      <c r="N986" s="17">
        <v>2331.6666666666665</v>
      </c>
      <c r="O986" s="1" t="s">
        <v>172</v>
      </c>
      <c r="P986" s="1" t="s">
        <v>160</v>
      </c>
    </row>
    <row r="987" spans="1:16" x14ac:dyDescent="0.3">
      <c r="A987" t="s">
        <v>829</v>
      </c>
      <c r="B987" t="s">
        <v>103</v>
      </c>
      <c r="C987" s="17">
        <v>2600</v>
      </c>
      <c r="D987" s="18">
        <v>4</v>
      </c>
      <c r="E987" s="18">
        <v>150</v>
      </c>
      <c r="F987" t="s">
        <v>52</v>
      </c>
      <c r="G987" t="s">
        <v>16</v>
      </c>
      <c r="H987" t="s">
        <v>29</v>
      </c>
      <c r="I987" t="s">
        <v>19</v>
      </c>
      <c r="J987" t="s">
        <v>20</v>
      </c>
      <c r="L987" s="17">
        <v>2600</v>
      </c>
      <c r="M987" s="17">
        <v>17.333333333333332</v>
      </c>
      <c r="N987" s="17">
        <v>650</v>
      </c>
      <c r="O987" s="1" t="s">
        <v>172</v>
      </c>
      <c r="P987" s="1" t="s">
        <v>160</v>
      </c>
    </row>
    <row r="988" spans="1:16" x14ac:dyDescent="0.3">
      <c r="A988" t="s">
        <v>830</v>
      </c>
      <c r="B988" t="s">
        <v>103</v>
      </c>
      <c r="C988" s="17">
        <v>1200</v>
      </c>
      <c r="D988" s="18">
        <v>1</v>
      </c>
      <c r="E988" s="18">
        <v>45</v>
      </c>
      <c r="F988" t="s">
        <v>52</v>
      </c>
      <c r="G988" t="s">
        <v>16</v>
      </c>
      <c r="H988" t="s">
        <v>29</v>
      </c>
      <c r="I988" t="s">
        <v>19</v>
      </c>
      <c r="J988" t="s">
        <v>20</v>
      </c>
      <c r="L988" s="17">
        <v>1200</v>
      </c>
      <c r="M988" s="17">
        <v>26.666666666666668</v>
      </c>
      <c r="N988" s="17">
        <v>1200</v>
      </c>
      <c r="O988" s="1" t="s">
        <v>172</v>
      </c>
      <c r="P988" s="1" t="s">
        <v>160</v>
      </c>
    </row>
    <row r="989" spans="1:16" x14ac:dyDescent="0.3">
      <c r="A989" t="s">
        <v>831</v>
      </c>
      <c r="B989" t="s">
        <v>103</v>
      </c>
      <c r="C989" s="17">
        <v>2250</v>
      </c>
      <c r="D989" s="18">
        <v>3</v>
      </c>
      <c r="E989" s="18">
        <v>106</v>
      </c>
      <c r="F989" t="s">
        <v>52</v>
      </c>
      <c r="G989" t="s">
        <v>16</v>
      </c>
      <c r="H989" t="s">
        <v>29</v>
      </c>
      <c r="I989" t="s">
        <v>19</v>
      </c>
      <c r="J989" t="s">
        <v>20</v>
      </c>
      <c r="L989" s="17">
        <v>2250</v>
      </c>
      <c r="M989" s="17">
        <v>21.226415094339622</v>
      </c>
      <c r="N989" s="17">
        <v>750</v>
      </c>
      <c r="O989" s="1" t="s">
        <v>172</v>
      </c>
      <c r="P989" s="1" t="s">
        <v>160</v>
      </c>
    </row>
    <row r="990" spans="1:16" x14ac:dyDescent="0.3">
      <c r="A990" t="s">
        <v>832</v>
      </c>
      <c r="B990" t="s">
        <v>103</v>
      </c>
      <c r="C990" s="17">
        <v>2250</v>
      </c>
      <c r="D990" s="18">
        <v>3</v>
      </c>
      <c r="E990" s="18">
        <v>106</v>
      </c>
      <c r="F990" t="s">
        <v>52</v>
      </c>
      <c r="G990" t="s">
        <v>16</v>
      </c>
      <c r="H990" t="s">
        <v>29</v>
      </c>
      <c r="I990" t="s">
        <v>19</v>
      </c>
      <c r="J990" t="s">
        <v>20</v>
      </c>
      <c r="L990" s="17">
        <v>2250</v>
      </c>
      <c r="M990" s="17">
        <v>21.226415094339622</v>
      </c>
      <c r="N990" s="17">
        <v>750</v>
      </c>
      <c r="O990" s="1" t="s">
        <v>172</v>
      </c>
      <c r="P990" s="1" t="s">
        <v>160</v>
      </c>
    </row>
    <row r="991" spans="1:16" x14ac:dyDescent="0.3">
      <c r="A991" t="s">
        <v>833</v>
      </c>
      <c r="B991" t="s">
        <v>103</v>
      </c>
      <c r="C991" s="17">
        <v>1150</v>
      </c>
      <c r="D991" s="18">
        <v>2</v>
      </c>
      <c r="E991" s="18">
        <v>60</v>
      </c>
      <c r="F991" t="s">
        <v>52</v>
      </c>
      <c r="G991" t="s">
        <v>16</v>
      </c>
      <c r="H991" t="s">
        <v>29</v>
      </c>
      <c r="I991" t="s">
        <v>19</v>
      </c>
      <c r="J991" t="s">
        <v>20</v>
      </c>
      <c r="L991" s="17">
        <v>1150</v>
      </c>
      <c r="M991" s="17">
        <v>19.166666666666668</v>
      </c>
      <c r="N991" s="17">
        <v>575</v>
      </c>
      <c r="O991" s="1" t="s">
        <v>172</v>
      </c>
      <c r="P991" s="1" t="s">
        <v>160</v>
      </c>
    </row>
    <row r="992" spans="1:16" x14ac:dyDescent="0.3">
      <c r="A992" t="s">
        <v>834</v>
      </c>
      <c r="B992" t="s">
        <v>103</v>
      </c>
      <c r="C992" s="17">
        <v>1200</v>
      </c>
      <c r="D992" s="18">
        <v>3</v>
      </c>
      <c r="E992" s="18">
        <v>78</v>
      </c>
      <c r="F992" t="s">
        <v>52</v>
      </c>
      <c r="G992" t="s">
        <v>16</v>
      </c>
      <c r="H992" t="s">
        <v>18</v>
      </c>
      <c r="I992" t="s">
        <v>19</v>
      </c>
      <c r="J992" t="s">
        <v>20</v>
      </c>
      <c r="L992" s="17">
        <v>1200</v>
      </c>
      <c r="M992" s="17">
        <v>15.384615384615385</v>
      </c>
      <c r="N992" s="17">
        <v>400</v>
      </c>
      <c r="O992" s="1" t="s">
        <v>172</v>
      </c>
      <c r="P992" s="1" t="s">
        <v>160</v>
      </c>
    </row>
    <row r="993" spans="1:16" x14ac:dyDescent="0.3">
      <c r="A993" t="s">
        <v>835</v>
      </c>
      <c r="B993" t="s">
        <v>103</v>
      </c>
      <c r="C993" s="17">
        <v>2000</v>
      </c>
      <c r="D993" s="18">
        <v>3</v>
      </c>
      <c r="E993" s="18">
        <v>95</v>
      </c>
      <c r="F993" t="s">
        <v>52</v>
      </c>
      <c r="G993" t="s">
        <v>16</v>
      </c>
      <c r="H993" t="s">
        <v>29</v>
      </c>
      <c r="I993" t="s">
        <v>19</v>
      </c>
      <c r="J993" t="s">
        <v>20</v>
      </c>
      <c r="L993" s="17">
        <v>2000</v>
      </c>
      <c r="M993" s="17">
        <v>21.05263157894737</v>
      </c>
      <c r="N993" s="17">
        <v>666.66666666666663</v>
      </c>
      <c r="O993" s="1" t="s">
        <v>172</v>
      </c>
      <c r="P993" s="1" t="s">
        <v>160</v>
      </c>
    </row>
    <row r="994" spans="1:16" x14ac:dyDescent="0.3">
      <c r="A994" t="s">
        <v>836</v>
      </c>
      <c r="B994" t="s">
        <v>103</v>
      </c>
      <c r="C994" s="17">
        <v>3500</v>
      </c>
      <c r="D994" s="18">
        <v>3</v>
      </c>
      <c r="E994" s="18">
        <v>118</v>
      </c>
      <c r="F994" t="s">
        <v>52</v>
      </c>
      <c r="G994" t="s">
        <v>16</v>
      </c>
      <c r="H994" t="s">
        <v>29</v>
      </c>
      <c r="I994" t="s">
        <v>19</v>
      </c>
      <c r="J994" t="s">
        <v>20</v>
      </c>
      <c r="L994" s="17">
        <v>3500</v>
      </c>
      <c r="M994" s="17">
        <v>29.661016949152543</v>
      </c>
      <c r="N994" s="17">
        <v>1166.6666666666667</v>
      </c>
      <c r="O994" s="1" t="s">
        <v>172</v>
      </c>
      <c r="P994" s="1" t="s">
        <v>160</v>
      </c>
    </row>
    <row r="995" spans="1:16" x14ac:dyDescent="0.3">
      <c r="A995" t="s">
        <v>837</v>
      </c>
      <c r="B995" t="s">
        <v>103</v>
      </c>
      <c r="C995" s="17">
        <v>2200</v>
      </c>
      <c r="D995" s="18">
        <v>3</v>
      </c>
      <c r="E995" s="18">
        <v>100</v>
      </c>
      <c r="F995" t="s">
        <v>52</v>
      </c>
      <c r="G995" t="s">
        <v>16</v>
      </c>
      <c r="H995" t="s">
        <v>29</v>
      </c>
      <c r="I995" t="s">
        <v>19</v>
      </c>
      <c r="J995" t="s">
        <v>20</v>
      </c>
      <c r="L995" s="17">
        <v>2200</v>
      </c>
      <c r="M995" s="17">
        <v>22</v>
      </c>
      <c r="N995" s="17">
        <v>733.33333333333337</v>
      </c>
      <c r="O995" s="1" t="s">
        <v>172</v>
      </c>
      <c r="P995" s="1" t="s">
        <v>160</v>
      </c>
    </row>
    <row r="996" spans="1:16" x14ac:dyDescent="0.3">
      <c r="A996" t="s">
        <v>838</v>
      </c>
      <c r="B996" t="s">
        <v>103</v>
      </c>
      <c r="C996" s="17">
        <v>4000</v>
      </c>
      <c r="D996" s="18">
        <v>2</v>
      </c>
      <c r="E996" s="18">
        <v>133</v>
      </c>
      <c r="F996" t="s">
        <v>52</v>
      </c>
      <c r="G996" t="s">
        <v>16</v>
      </c>
      <c r="H996" t="s">
        <v>29</v>
      </c>
      <c r="I996" t="s">
        <v>19</v>
      </c>
      <c r="J996" t="s">
        <v>20</v>
      </c>
      <c r="L996" s="17">
        <v>4000</v>
      </c>
      <c r="M996" s="17">
        <v>30.075187969924812</v>
      </c>
      <c r="N996" s="17">
        <v>2000</v>
      </c>
      <c r="O996" s="1" t="s">
        <v>172</v>
      </c>
      <c r="P996" s="1" t="s">
        <v>160</v>
      </c>
    </row>
    <row r="997" spans="1:16" x14ac:dyDescent="0.3">
      <c r="A997" t="s">
        <v>839</v>
      </c>
      <c r="B997" t="s">
        <v>103</v>
      </c>
      <c r="C997" s="17">
        <v>1130</v>
      </c>
      <c r="D997" s="18">
        <v>3</v>
      </c>
      <c r="E997" s="18">
        <v>56</v>
      </c>
      <c r="F997" t="s">
        <v>52</v>
      </c>
      <c r="G997" t="s">
        <v>16</v>
      </c>
      <c r="H997" t="s">
        <v>18</v>
      </c>
      <c r="I997" t="s">
        <v>19</v>
      </c>
      <c r="J997" t="s">
        <v>20</v>
      </c>
      <c r="L997" s="17">
        <v>1130</v>
      </c>
      <c r="M997" s="17">
        <v>20.178571428571427</v>
      </c>
      <c r="N997" s="17">
        <v>376.66666666666669</v>
      </c>
      <c r="O997" s="1" t="s">
        <v>172</v>
      </c>
      <c r="P997" s="1" t="s">
        <v>160</v>
      </c>
    </row>
    <row r="998" spans="1:16" x14ac:dyDescent="0.3">
      <c r="A998" t="s">
        <v>840</v>
      </c>
      <c r="B998" t="s">
        <v>103</v>
      </c>
      <c r="C998" s="17">
        <v>2700</v>
      </c>
      <c r="D998" s="18">
        <v>3</v>
      </c>
      <c r="E998" s="18">
        <v>127</v>
      </c>
      <c r="F998" t="s">
        <v>52</v>
      </c>
      <c r="G998" t="s">
        <v>16</v>
      </c>
      <c r="H998" t="s">
        <v>29</v>
      </c>
      <c r="I998" t="s">
        <v>19</v>
      </c>
      <c r="J998" t="s">
        <v>20</v>
      </c>
      <c r="L998" s="17">
        <v>2700</v>
      </c>
      <c r="M998" s="17">
        <v>21.259842519685041</v>
      </c>
      <c r="N998" s="17">
        <v>900</v>
      </c>
      <c r="O998" s="1" t="s">
        <v>172</v>
      </c>
      <c r="P998" s="1" t="s">
        <v>160</v>
      </c>
    </row>
    <row r="999" spans="1:16" x14ac:dyDescent="0.3">
      <c r="A999" t="s">
        <v>841</v>
      </c>
      <c r="B999" t="s">
        <v>103</v>
      </c>
      <c r="C999" s="17">
        <v>3770</v>
      </c>
      <c r="D999" s="18">
        <v>2</v>
      </c>
      <c r="E999" s="18">
        <v>85</v>
      </c>
      <c r="F999" t="s">
        <v>52</v>
      </c>
      <c r="G999" t="s">
        <v>16</v>
      </c>
      <c r="H999" t="s">
        <v>29</v>
      </c>
      <c r="I999" t="s">
        <v>19</v>
      </c>
      <c r="J999" t="s">
        <v>20</v>
      </c>
      <c r="L999" s="17">
        <v>3770</v>
      </c>
      <c r="M999" s="17">
        <v>44.352941176470587</v>
      </c>
      <c r="N999" s="17">
        <v>1885</v>
      </c>
      <c r="O999" s="1" t="s">
        <v>172</v>
      </c>
      <c r="P999" s="1" t="s">
        <v>160</v>
      </c>
    </row>
    <row r="1000" spans="1:16" x14ac:dyDescent="0.3">
      <c r="A1000" t="s">
        <v>842</v>
      </c>
      <c r="B1000" t="s">
        <v>103</v>
      </c>
      <c r="C1000" s="17">
        <v>2100</v>
      </c>
      <c r="D1000" s="18">
        <v>2</v>
      </c>
      <c r="E1000" s="18">
        <v>98</v>
      </c>
      <c r="F1000" t="s">
        <v>52</v>
      </c>
      <c r="G1000" t="s">
        <v>16</v>
      </c>
      <c r="H1000" t="s">
        <v>29</v>
      </c>
      <c r="I1000" t="s">
        <v>19</v>
      </c>
      <c r="J1000" t="s">
        <v>20</v>
      </c>
      <c r="L1000" s="17">
        <v>2100</v>
      </c>
      <c r="M1000" s="17">
        <v>21.428571428571427</v>
      </c>
      <c r="N1000" s="17">
        <v>1050</v>
      </c>
      <c r="O1000" s="1" t="s">
        <v>172</v>
      </c>
      <c r="P1000" s="1" t="s">
        <v>160</v>
      </c>
    </row>
    <row r="1001" spans="1:16" x14ac:dyDescent="0.3">
      <c r="A1001" t="s">
        <v>843</v>
      </c>
      <c r="B1001" t="s">
        <v>103</v>
      </c>
      <c r="C1001" s="17">
        <v>1350</v>
      </c>
      <c r="D1001" s="18">
        <v>1</v>
      </c>
      <c r="E1001" s="18">
        <v>67</v>
      </c>
      <c r="F1001" t="s">
        <v>52</v>
      </c>
      <c r="G1001" t="s">
        <v>16</v>
      </c>
      <c r="H1001" t="s">
        <v>29</v>
      </c>
      <c r="I1001" t="s">
        <v>19</v>
      </c>
      <c r="J1001" t="s">
        <v>20</v>
      </c>
      <c r="L1001" s="17">
        <v>1350</v>
      </c>
      <c r="M1001" s="17">
        <v>20.149253731343283</v>
      </c>
      <c r="N1001" s="17">
        <v>1350</v>
      </c>
      <c r="O1001" s="1" t="s">
        <v>172</v>
      </c>
      <c r="P1001" s="1" t="s">
        <v>160</v>
      </c>
    </row>
    <row r="1002" spans="1:16" x14ac:dyDescent="0.3">
      <c r="A1002" t="s">
        <v>844</v>
      </c>
      <c r="B1002" t="s">
        <v>103</v>
      </c>
      <c r="C1002" s="17">
        <v>1200</v>
      </c>
      <c r="D1002" s="18">
        <v>3</v>
      </c>
      <c r="E1002" s="18">
        <v>80</v>
      </c>
      <c r="F1002" t="s">
        <v>52</v>
      </c>
      <c r="G1002" t="s">
        <v>16</v>
      </c>
      <c r="H1002" t="s">
        <v>29</v>
      </c>
      <c r="I1002" t="s">
        <v>19</v>
      </c>
      <c r="J1002" t="s">
        <v>20</v>
      </c>
      <c r="L1002" s="17">
        <v>1200</v>
      </c>
      <c r="M1002" s="17">
        <v>15</v>
      </c>
      <c r="N1002" s="17">
        <v>400</v>
      </c>
      <c r="O1002" s="1" t="s">
        <v>172</v>
      </c>
      <c r="P1002" s="1" t="s">
        <v>506</v>
      </c>
    </row>
    <row r="1003" spans="1:16" x14ac:dyDescent="0.3">
      <c r="A1003" t="s">
        <v>845</v>
      </c>
      <c r="B1003" t="s">
        <v>103</v>
      </c>
      <c r="C1003" s="17">
        <v>2600</v>
      </c>
      <c r="D1003" s="18">
        <v>4</v>
      </c>
      <c r="E1003" s="18">
        <v>150</v>
      </c>
      <c r="F1003" t="s">
        <v>52</v>
      </c>
      <c r="G1003" t="s">
        <v>16</v>
      </c>
      <c r="H1003" t="s">
        <v>29</v>
      </c>
      <c r="I1003" t="s">
        <v>19</v>
      </c>
      <c r="J1003" t="s">
        <v>20</v>
      </c>
      <c r="L1003" s="17">
        <v>2600</v>
      </c>
      <c r="M1003" s="17">
        <v>17.333333333333332</v>
      </c>
      <c r="N1003" s="17">
        <v>650</v>
      </c>
      <c r="O1003" s="1" t="s">
        <v>172</v>
      </c>
      <c r="P1003" s="1" t="s">
        <v>160</v>
      </c>
    </row>
    <row r="1004" spans="1:16" x14ac:dyDescent="0.3">
      <c r="A1004" t="s">
        <v>846</v>
      </c>
      <c r="B1004" t="s">
        <v>103</v>
      </c>
      <c r="C1004" s="17">
        <v>1590</v>
      </c>
      <c r="D1004" s="18">
        <v>1</v>
      </c>
      <c r="E1004" s="18">
        <v>66</v>
      </c>
      <c r="F1004" t="s">
        <v>87</v>
      </c>
      <c r="G1004" t="s">
        <v>16</v>
      </c>
      <c r="H1004" t="s">
        <v>29</v>
      </c>
      <c r="I1004" t="s">
        <v>19</v>
      </c>
      <c r="J1004" t="s">
        <v>20</v>
      </c>
      <c r="L1004" s="17">
        <v>1590</v>
      </c>
      <c r="M1004" s="17">
        <v>24.09090909090909</v>
      </c>
      <c r="N1004" s="17">
        <v>1590</v>
      </c>
      <c r="O1004" s="1" t="s">
        <v>172</v>
      </c>
      <c r="P1004" s="1" t="s">
        <v>160</v>
      </c>
    </row>
    <row r="1005" spans="1:16" x14ac:dyDescent="0.3">
      <c r="A1005" t="s">
        <v>847</v>
      </c>
      <c r="B1005" t="s">
        <v>103</v>
      </c>
      <c r="C1005" s="17">
        <v>1700</v>
      </c>
      <c r="D1005" s="18">
        <v>1</v>
      </c>
      <c r="E1005" s="18">
        <v>35</v>
      </c>
      <c r="F1005" t="s">
        <v>87</v>
      </c>
      <c r="G1005" t="s">
        <v>16</v>
      </c>
      <c r="H1005" t="s">
        <v>29</v>
      </c>
      <c r="I1005" t="s">
        <v>19</v>
      </c>
      <c r="J1005" t="s">
        <v>20</v>
      </c>
      <c r="L1005" s="17">
        <v>1700</v>
      </c>
      <c r="M1005" s="17">
        <v>48.571428571428569</v>
      </c>
      <c r="N1005" s="17">
        <v>1700</v>
      </c>
      <c r="O1005" s="1" t="s">
        <v>172</v>
      </c>
      <c r="P1005" s="1" t="s">
        <v>160</v>
      </c>
    </row>
    <row r="1006" spans="1:16" x14ac:dyDescent="0.3">
      <c r="A1006" t="s">
        <v>848</v>
      </c>
      <c r="B1006" t="s">
        <v>103</v>
      </c>
      <c r="C1006" s="17">
        <v>3900</v>
      </c>
      <c r="D1006" s="18">
        <v>2</v>
      </c>
      <c r="E1006" s="18">
        <v>122</v>
      </c>
      <c r="F1006" t="s">
        <v>87</v>
      </c>
      <c r="G1006" t="s">
        <v>16</v>
      </c>
      <c r="H1006" t="s">
        <v>29</v>
      </c>
      <c r="I1006" t="s">
        <v>19</v>
      </c>
      <c r="J1006" t="s">
        <v>20</v>
      </c>
      <c r="L1006" s="17">
        <v>3900</v>
      </c>
      <c r="M1006" s="17">
        <v>31.967213114754099</v>
      </c>
      <c r="N1006" s="17">
        <v>1950</v>
      </c>
      <c r="O1006" s="1" t="s">
        <v>172</v>
      </c>
      <c r="P1006" s="1" t="s">
        <v>160</v>
      </c>
    </row>
    <row r="1007" spans="1:16" x14ac:dyDescent="0.3">
      <c r="A1007" t="s">
        <v>849</v>
      </c>
      <c r="B1007" t="s">
        <v>103</v>
      </c>
      <c r="C1007" s="17">
        <v>2855</v>
      </c>
      <c r="D1007" s="18">
        <v>2</v>
      </c>
      <c r="E1007" s="18">
        <v>67</v>
      </c>
      <c r="F1007" t="s">
        <v>87</v>
      </c>
      <c r="G1007" t="s">
        <v>16</v>
      </c>
      <c r="H1007" t="s">
        <v>29</v>
      </c>
      <c r="I1007" t="s">
        <v>19</v>
      </c>
      <c r="J1007" t="s">
        <v>20</v>
      </c>
      <c r="L1007" s="17">
        <v>2855</v>
      </c>
      <c r="M1007" s="17">
        <v>42.611940298507463</v>
      </c>
      <c r="N1007" s="17">
        <v>1427.5</v>
      </c>
      <c r="O1007" s="1" t="s">
        <v>172</v>
      </c>
      <c r="P1007" s="1" t="s">
        <v>160</v>
      </c>
    </row>
    <row r="1008" spans="1:16" x14ac:dyDescent="0.3">
      <c r="A1008" t="s">
        <v>850</v>
      </c>
      <c r="B1008" t="s">
        <v>103</v>
      </c>
      <c r="C1008" s="17">
        <v>1500</v>
      </c>
      <c r="D1008" s="18">
        <v>1</v>
      </c>
      <c r="E1008" s="18">
        <v>56</v>
      </c>
      <c r="F1008" t="s">
        <v>87</v>
      </c>
      <c r="G1008" t="s">
        <v>16</v>
      </c>
      <c r="H1008" t="s">
        <v>29</v>
      </c>
      <c r="I1008" t="s">
        <v>19</v>
      </c>
      <c r="J1008" t="s">
        <v>20</v>
      </c>
      <c r="L1008" s="17">
        <v>1500</v>
      </c>
      <c r="M1008" s="17">
        <v>26.785714285714285</v>
      </c>
      <c r="N1008" s="17">
        <v>1500</v>
      </c>
      <c r="O1008" s="1" t="s">
        <v>172</v>
      </c>
      <c r="P1008" s="1" t="s">
        <v>160</v>
      </c>
    </row>
    <row r="1009" spans="1:16" x14ac:dyDescent="0.3">
      <c r="A1009" t="s">
        <v>851</v>
      </c>
      <c r="B1009" t="s">
        <v>103</v>
      </c>
      <c r="C1009" s="17">
        <v>2300</v>
      </c>
      <c r="D1009" s="18">
        <v>1</v>
      </c>
      <c r="E1009" s="18">
        <v>49</v>
      </c>
      <c r="F1009" t="s">
        <v>87</v>
      </c>
      <c r="G1009" t="s">
        <v>16</v>
      </c>
      <c r="H1009" t="s">
        <v>29</v>
      </c>
      <c r="I1009" t="s">
        <v>19</v>
      </c>
      <c r="J1009" t="s">
        <v>20</v>
      </c>
      <c r="L1009" s="17">
        <v>2300</v>
      </c>
      <c r="M1009" s="17">
        <v>46.938775510204081</v>
      </c>
      <c r="N1009" s="17">
        <v>2300</v>
      </c>
      <c r="O1009" s="1" t="s">
        <v>172</v>
      </c>
      <c r="P1009" s="1" t="s">
        <v>160</v>
      </c>
    </row>
    <row r="1010" spans="1:16" x14ac:dyDescent="0.3">
      <c r="A1010" t="s">
        <v>852</v>
      </c>
      <c r="B1010" t="s">
        <v>103</v>
      </c>
      <c r="C1010" s="17">
        <v>2000</v>
      </c>
      <c r="D1010" s="18">
        <v>1</v>
      </c>
      <c r="E1010" s="18">
        <v>75</v>
      </c>
      <c r="F1010" t="s">
        <v>87</v>
      </c>
      <c r="G1010" t="s">
        <v>16</v>
      </c>
      <c r="H1010" t="s">
        <v>29</v>
      </c>
      <c r="I1010" t="s">
        <v>19</v>
      </c>
      <c r="J1010" t="s">
        <v>20</v>
      </c>
      <c r="L1010" s="17">
        <v>2000</v>
      </c>
      <c r="M1010" s="17">
        <v>26.666666666666668</v>
      </c>
      <c r="N1010" s="17">
        <v>2000</v>
      </c>
      <c r="O1010" s="1" t="s">
        <v>172</v>
      </c>
      <c r="P1010" s="1" t="s">
        <v>160</v>
      </c>
    </row>
    <row r="1011" spans="1:16" x14ac:dyDescent="0.3">
      <c r="A1011" t="s">
        <v>853</v>
      </c>
      <c r="B1011" t="s">
        <v>103</v>
      </c>
      <c r="C1011" s="17">
        <v>2500</v>
      </c>
      <c r="D1011" s="18">
        <v>2</v>
      </c>
      <c r="E1011" s="18">
        <v>90</v>
      </c>
      <c r="F1011" t="s">
        <v>87</v>
      </c>
      <c r="G1011" t="s">
        <v>16</v>
      </c>
      <c r="H1011" t="s">
        <v>29</v>
      </c>
      <c r="I1011" t="s">
        <v>19</v>
      </c>
      <c r="J1011" t="s">
        <v>20</v>
      </c>
      <c r="L1011" s="17">
        <v>2500</v>
      </c>
      <c r="M1011" s="17">
        <v>27.777777777777779</v>
      </c>
      <c r="N1011" s="17">
        <v>1250</v>
      </c>
      <c r="O1011" s="1" t="s">
        <v>172</v>
      </c>
      <c r="P1011" s="1" t="s">
        <v>160</v>
      </c>
    </row>
    <row r="1012" spans="1:16" x14ac:dyDescent="0.3">
      <c r="A1012" t="s">
        <v>854</v>
      </c>
      <c r="B1012" t="s">
        <v>103</v>
      </c>
      <c r="C1012" s="17">
        <v>2430</v>
      </c>
      <c r="D1012" s="18">
        <v>2</v>
      </c>
      <c r="E1012" s="18">
        <v>57</v>
      </c>
      <c r="F1012" t="s">
        <v>87</v>
      </c>
      <c r="G1012" t="s">
        <v>16</v>
      </c>
      <c r="H1012" t="s">
        <v>29</v>
      </c>
      <c r="I1012" t="s">
        <v>19</v>
      </c>
      <c r="J1012" t="s">
        <v>20</v>
      </c>
      <c r="L1012" s="17">
        <v>2430</v>
      </c>
      <c r="M1012" s="17">
        <v>42.631578947368418</v>
      </c>
      <c r="N1012" s="17">
        <v>1215</v>
      </c>
      <c r="O1012" s="1" t="s">
        <v>172</v>
      </c>
      <c r="P1012" s="1" t="s">
        <v>160</v>
      </c>
    </row>
    <row r="1013" spans="1:16" x14ac:dyDescent="0.3">
      <c r="A1013" t="s">
        <v>855</v>
      </c>
      <c r="B1013" t="s">
        <v>103</v>
      </c>
      <c r="C1013" s="17">
        <v>3600</v>
      </c>
      <c r="D1013" s="18">
        <v>3</v>
      </c>
      <c r="E1013" s="18">
        <v>120</v>
      </c>
      <c r="F1013" t="s">
        <v>87</v>
      </c>
      <c r="G1013" t="s">
        <v>16</v>
      </c>
      <c r="H1013" t="s">
        <v>29</v>
      </c>
      <c r="I1013" t="s">
        <v>19</v>
      </c>
      <c r="J1013" t="s">
        <v>20</v>
      </c>
      <c r="L1013" s="17">
        <v>3600</v>
      </c>
      <c r="M1013" s="17">
        <v>30</v>
      </c>
      <c r="N1013" s="17">
        <v>1200</v>
      </c>
      <c r="O1013" s="1" t="s">
        <v>172</v>
      </c>
      <c r="P1013" s="1" t="s">
        <v>160</v>
      </c>
    </row>
    <row r="1014" spans="1:16" x14ac:dyDescent="0.3">
      <c r="A1014" t="s">
        <v>856</v>
      </c>
      <c r="B1014" t="s">
        <v>103</v>
      </c>
      <c r="C1014" s="17">
        <v>7000</v>
      </c>
      <c r="D1014" s="18">
        <v>3</v>
      </c>
      <c r="E1014" s="18">
        <v>300</v>
      </c>
      <c r="F1014" t="s">
        <v>87</v>
      </c>
      <c r="G1014" t="s">
        <v>16</v>
      </c>
      <c r="H1014" t="s">
        <v>29</v>
      </c>
      <c r="I1014" t="s">
        <v>19</v>
      </c>
      <c r="J1014" t="s">
        <v>20</v>
      </c>
      <c r="L1014" s="17">
        <v>7000</v>
      </c>
      <c r="M1014" s="17">
        <v>23.333333333333332</v>
      </c>
      <c r="N1014" s="17">
        <v>2333.3333333333335</v>
      </c>
      <c r="O1014" s="1" t="s">
        <v>172</v>
      </c>
      <c r="P1014" s="1" t="s">
        <v>160</v>
      </c>
    </row>
    <row r="1015" spans="1:16" x14ac:dyDescent="0.3">
      <c r="A1015" t="s">
        <v>857</v>
      </c>
      <c r="B1015" t="s">
        <v>103</v>
      </c>
      <c r="C1015" s="17">
        <v>1190</v>
      </c>
      <c r="D1015" s="18">
        <v>3</v>
      </c>
      <c r="E1015" s="18">
        <v>96</v>
      </c>
      <c r="F1015" t="s">
        <v>87</v>
      </c>
      <c r="G1015" t="s">
        <v>16</v>
      </c>
      <c r="H1015" t="s">
        <v>29</v>
      </c>
      <c r="I1015" t="s">
        <v>19</v>
      </c>
      <c r="J1015" t="s">
        <v>20</v>
      </c>
      <c r="L1015" s="17">
        <v>1190</v>
      </c>
      <c r="M1015" s="17">
        <v>12.395833333333334</v>
      </c>
      <c r="N1015" s="17">
        <v>396.66666666666669</v>
      </c>
      <c r="O1015" s="1" t="s">
        <v>172</v>
      </c>
      <c r="P1015" s="1" t="s">
        <v>506</v>
      </c>
    </row>
    <row r="1016" spans="1:16" x14ac:dyDescent="0.3">
      <c r="A1016" t="s">
        <v>858</v>
      </c>
      <c r="B1016" t="s">
        <v>103</v>
      </c>
      <c r="C1016" s="17">
        <v>1199</v>
      </c>
      <c r="D1016" s="18">
        <v>2</v>
      </c>
      <c r="E1016" s="18">
        <v>65</v>
      </c>
      <c r="F1016" t="s">
        <v>87</v>
      </c>
      <c r="G1016" t="s">
        <v>16</v>
      </c>
      <c r="H1016" t="s">
        <v>29</v>
      </c>
      <c r="I1016" t="s">
        <v>19</v>
      </c>
      <c r="J1016" t="s">
        <v>20</v>
      </c>
      <c r="L1016" s="17">
        <v>1199</v>
      </c>
      <c r="M1016" s="17">
        <v>18.446153846153845</v>
      </c>
      <c r="N1016" s="17">
        <v>599.5</v>
      </c>
      <c r="O1016" s="1" t="s">
        <v>172</v>
      </c>
      <c r="P1016" s="1" t="s">
        <v>160</v>
      </c>
    </row>
    <row r="1017" spans="1:16" x14ac:dyDescent="0.3">
      <c r="A1017" t="s">
        <v>859</v>
      </c>
      <c r="B1017" t="s">
        <v>103</v>
      </c>
      <c r="C1017" s="17">
        <v>5400</v>
      </c>
      <c r="D1017" s="18">
        <v>4</v>
      </c>
      <c r="E1017" s="18">
        <v>230</v>
      </c>
      <c r="F1017" t="s">
        <v>87</v>
      </c>
      <c r="G1017" t="s">
        <v>16</v>
      </c>
      <c r="H1017" t="s">
        <v>29</v>
      </c>
      <c r="I1017" t="s">
        <v>19</v>
      </c>
      <c r="J1017" t="s">
        <v>20</v>
      </c>
      <c r="L1017" s="17">
        <v>5400</v>
      </c>
      <c r="M1017" s="17">
        <v>23.478260869565219</v>
      </c>
      <c r="N1017" s="17">
        <v>1350</v>
      </c>
      <c r="O1017" s="1" t="s">
        <v>172</v>
      </c>
      <c r="P1017" s="1" t="s">
        <v>160</v>
      </c>
    </row>
    <row r="1018" spans="1:16" x14ac:dyDescent="0.3">
      <c r="A1018" t="s">
        <v>860</v>
      </c>
      <c r="B1018" t="s">
        <v>103</v>
      </c>
      <c r="C1018" s="17">
        <v>1600</v>
      </c>
      <c r="D1018" s="18">
        <v>2</v>
      </c>
      <c r="E1018" s="18">
        <v>90</v>
      </c>
      <c r="F1018" t="s">
        <v>87</v>
      </c>
      <c r="G1018" t="s">
        <v>16</v>
      </c>
      <c r="H1018" t="s">
        <v>29</v>
      </c>
      <c r="I1018" t="s">
        <v>19</v>
      </c>
      <c r="J1018" t="s">
        <v>20</v>
      </c>
      <c r="L1018" s="17">
        <v>1600</v>
      </c>
      <c r="M1018" s="17">
        <v>17.777777777777779</v>
      </c>
      <c r="N1018" s="17">
        <v>800</v>
      </c>
      <c r="O1018" s="1" t="s">
        <v>172</v>
      </c>
      <c r="P1018" s="1" t="s">
        <v>160</v>
      </c>
    </row>
    <row r="1019" spans="1:16" x14ac:dyDescent="0.3">
      <c r="A1019" t="s">
        <v>861</v>
      </c>
      <c r="B1019" t="s">
        <v>103</v>
      </c>
      <c r="C1019" s="17">
        <v>3185</v>
      </c>
      <c r="D1019" s="18">
        <v>2</v>
      </c>
      <c r="E1019" s="18">
        <v>90</v>
      </c>
      <c r="F1019" t="s">
        <v>87</v>
      </c>
      <c r="G1019" t="s">
        <v>16</v>
      </c>
      <c r="H1019" t="s">
        <v>29</v>
      </c>
      <c r="I1019" t="s">
        <v>19</v>
      </c>
      <c r="J1019" t="s">
        <v>20</v>
      </c>
      <c r="L1019" s="17">
        <v>3185</v>
      </c>
      <c r="M1019" s="17">
        <v>35.388888888888886</v>
      </c>
      <c r="N1019" s="17">
        <v>1592.5</v>
      </c>
      <c r="O1019" s="1" t="s">
        <v>172</v>
      </c>
      <c r="P1019" s="1" t="s">
        <v>160</v>
      </c>
    </row>
    <row r="1020" spans="1:16" x14ac:dyDescent="0.3">
      <c r="A1020" t="s">
        <v>862</v>
      </c>
      <c r="B1020" t="s">
        <v>103</v>
      </c>
      <c r="C1020" s="17">
        <v>1850</v>
      </c>
      <c r="D1020" s="18">
        <v>3</v>
      </c>
      <c r="E1020" s="18">
        <v>80</v>
      </c>
      <c r="F1020" t="s">
        <v>87</v>
      </c>
      <c r="G1020" t="s">
        <v>16</v>
      </c>
      <c r="H1020" t="s">
        <v>29</v>
      </c>
      <c r="I1020" t="s">
        <v>19</v>
      </c>
      <c r="J1020" t="s">
        <v>20</v>
      </c>
      <c r="L1020" s="17">
        <v>1850</v>
      </c>
      <c r="M1020" s="17">
        <v>23.125</v>
      </c>
      <c r="N1020" s="17">
        <v>616.66666666666663</v>
      </c>
      <c r="O1020" s="1" t="s">
        <v>172</v>
      </c>
      <c r="P1020" s="1" t="s">
        <v>160</v>
      </c>
    </row>
    <row r="1021" spans="1:16" x14ac:dyDescent="0.3">
      <c r="A1021" t="s">
        <v>863</v>
      </c>
      <c r="B1021" t="s">
        <v>103</v>
      </c>
      <c r="C1021" s="17">
        <v>1400</v>
      </c>
      <c r="D1021" s="18">
        <v>2</v>
      </c>
      <c r="E1021" s="18">
        <v>90</v>
      </c>
      <c r="F1021" t="s">
        <v>87</v>
      </c>
      <c r="G1021" t="s">
        <v>16</v>
      </c>
      <c r="H1021" t="s">
        <v>29</v>
      </c>
      <c r="I1021" t="s">
        <v>19</v>
      </c>
      <c r="J1021" t="s">
        <v>20</v>
      </c>
      <c r="L1021" s="17">
        <v>1400</v>
      </c>
      <c r="M1021" s="17">
        <v>15.555555555555555</v>
      </c>
      <c r="N1021" s="17">
        <v>700</v>
      </c>
      <c r="O1021" s="1" t="s">
        <v>172</v>
      </c>
      <c r="P1021" s="1" t="s">
        <v>160</v>
      </c>
    </row>
    <row r="1022" spans="1:16" x14ac:dyDescent="0.3">
      <c r="A1022" t="s">
        <v>864</v>
      </c>
      <c r="B1022" t="s">
        <v>103</v>
      </c>
      <c r="C1022" s="17">
        <v>900</v>
      </c>
      <c r="D1022" s="18">
        <v>3</v>
      </c>
      <c r="E1022" s="18">
        <v>81</v>
      </c>
      <c r="F1022" t="s">
        <v>87</v>
      </c>
      <c r="G1022" t="s">
        <v>16</v>
      </c>
      <c r="H1022" t="s">
        <v>29</v>
      </c>
      <c r="I1022" t="s">
        <v>19</v>
      </c>
      <c r="J1022" t="s">
        <v>20</v>
      </c>
      <c r="L1022" s="17">
        <v>900</v>
      </c>
      <c r="M1022" s="17">
        <v>11.111111111111111</v>
      </c>
      <c r="N1022" s="17">
        <v>300</v>
      </c>
      <c r="O1022" s="1" t="s">
        <v>172</v>
      </c>
      <c r="P1022" s="1" t="s">
        <v>506</v>
      </c>
    </row>
    <row r="1023" spans="1:16" x14ac:dyDescent="0.3">
      <c r="A1023" t="s">
        <v>865</v>
      </c>
      <c r="B1023" t="s">
        <v>103</v>
      </c>
      <c r="C1023" s="17">
        <v>3435</v>
      </c>
      <c r="D1023" s="18">
        <v>3</v>
      </c>
      <c r="E1023" s="18">
        <v>90</v>
      </c>
      <c r="F1023" t="s">
        <v>43</v>
      </c>
      <c r="G1023" t="s">
        <v>16</v>
      </c>
      <c r="H1023" t="s">
        <v>29</v>
      </c>
      <c r="I1023" t="s">
        <v>19</v>
      </c>
      <c r="J1023" t="s">
        <v>20</v>
      </c>
      <c r="L1023" s="17">
        <v>3435</v>
      </c>
      <c r="M1023" s="17">
        <v>38.166666666666664</v>
      </c>
      <c r="N1023" s="17">
        <v>1145</v>
      </c>
      <c r="O1023" s="1" t="s">
        <v>172</v>
      </c>
      <c r="P1023" s="1" t="s">
        <v>160</v>
      </c>
    </row>
    <row r="1024" spans="1:16" x14ac:dyDescent="0.3">
      <c r="A1024" t="s">
        <v>866</v>
      </c>
      <c r="B1024" t="s">
        <v>103</v>
      </c>
      <c r="C1024" s="17">
        <v>1550</v>
      </c>
      <c r="D1024" s="18">
        <v>2</v>
      </c>
      <c r="E1024" s="18">
        <v>63</v>
      </c>
      <c r="F1024" t="s">
        <v>43</v>
      </c>
      <c r="G1024" t="s">
        <v>16</v>
      </c>
      <c r="H1024" t="s">
        <v>29</v>
      </c>
      <c r="I1024" t="s">
        <v>19</v>
      </c>
      <c r="J1024" t="s">
        <v>20</v>
      </c>
      <c r="L1024" s="17">
        <v>1550</v>
      </c>
      <c r="M1024" s="17">
        <v>24.603174603174605</v>
      </c>
      <c r="N1024" s="17">
        <v>775</v>
      </c>
      <c r="O1024" s="1" t="s">
        <v>172</v>
      </c>
      <c r="P1024" s="1" t="s">
        <v>160</v>
      </c>
    </row>
    <row r="1025" spans="1:16" x14ac:dyDescent="0.3">
      <c r="A1025" t="s">
        <v>867</v>
      </c>
      <c r="B1025" t="s">
        <v>103</v>
      </c>
      <c r="C1025" s="17">
        <v>2200</v>
      </c>
      <c r="D1025" s="18">
        <v>1</v>
      </c>
      <c r="E1025" s="18">
        <v>84</v>
      </c>
      <c r="F1025" t="s">
        <v>43</v>
      </c>
      <c r="G1025" t="s">
        <v>16</v>
      </c>
      <c r="H1025" t="s">
        <v>29</v>
      </c>
      <c r="I1025" t="s">
        <v>19</v>
      </c>
      <c r="J1025" t="s">
        <v>20</v>
      </c>
      <c r="L1025" s="17">
        <v>2200</v>
      </c>
      <c r="M1025" s="17">
        <v>26.19047619047619</v>
      </c>
      <c r="N1025" s="17">
        <v>2200</v>
      </c>
      <c r="O1025" s="1" t="s">
        <v>172</v>
      </c>
      <c r="P1025" s="1" t="s">
        <v>160</v>
      </c>
    </row>
    <row r="1026" spans="1:16" x14ac:dyDescent="0.3">
      <c r="A1026" t="s">
        <v>868</v>
      </c>
      <c r="B1026" t="s">
        <v>103</v>
      </c>
      <c r="C1026" s="17">
        <v>1500</v>
      </c>
      <c r="D1026" s="18">
        <v>2</v>
      </c>
      <c r="E1026" s="18">
        <v>75</v>
      </c>
      <c r="F1026" t="s">
        <v>43</v>
      </c>
      <c r="G1026" t="s">
        <v>16</v>
      </c>
      <c r="H1026" t="s">
        <v>29</v>
      </c>
      <c r="I1026" t="s">
        <v>19</v>
      </c>
      <c r="J1026" t="s">
        <v>20</v>
      </c>
      <c r="L1026" s="17">
        <v>1500</v>
      </c>
      <c r="M1026" s="17">
        <v>20</v>
      </c>
      <c r="N1026" s="17">
        <v>750</v>
      </c>
      <c r="O1026" s="1" t="s">
        <v>172</v>
      </c>
      <c r="P1026" s="1" t="s">
        <v>160</v>
      </c>
    </row>
    <row r="1027" spans="1:16" x14ac:dyDescent="0.3">
      <c r="A1027" t="s">
        <v>869</v>
      </c>
      <c r="B1027" t="s">
        <v>103</v>
      </c>
      <c r="C1027" s="17">
        <v>2500</v>
      </c>
      <c r="D1027" s="18">
        <v>2</v>
      </c>
      <c r="E1027" s="18">
        <v>80</v>
      </c>
      <c r="F1027" t="s">
        <v>43</v>
      </c>
      <c r="G1027" t="s">
        <v>16</v>
      </c>
      <c r="H1027" t="s">
        <v>29</v>
      </c>
      <c r="I1027" t="s">
        <v>19</v>
      </c>
      <c r="J1027" t="s">
        <v>20</v>
      </c>
      <c r="L1027" s="17">
        <v>2500</v>
      </c>
      <c r="M1027" s="17">
        <v>31.25</v>
      </c>
      <c r="N1027" s="17">
        <v>1250</v>
      </c>
      <c r="O1027" s="1" t="s">
        <v>172</v>
      </c>
      <c r="P1027" s="1" t="s">
        <v>160</v>
      </c>
    </row>
    <row r="1028" spans="1:16" x14ac:dyDescent="0.3">
      <c r="A1028" t="s">
        <v>870</v>
      </c>
      <c r="B1028" t="s">
        <v>103</v>
      </c>
      <c r="C1028" s="17">
        <v>2100</v>
      </c>
      <c r="D1028" s="18">
        <v>3</v>
      </c>
      <c r="E1028" s="18">
        <v>93</v>
      </c>
      <c r="F1028" t="s">
        <v>43</v>
      </c>
      <c r="G1028" t="s">
        <v>16</v>
      </c>
      <c r="H1028" t="s">
        <v>29</v>
      </c>
      <c r="I1028" t="s">
        <v>19</v>
      </c>
      <c r="J1028" t="s">
        <v>20</v>
      </c>
      <c r="L1028" s="17">
        <v>2100</v>
      </c>
      <c r="M1028" s="17">
        <v>22.580645161290324</v>
      </c>
      <c r="N1028" s="17">
        <v>700</v>
      </c>
      <c r="O1028" s="1" t="s">
        <v>172</v>
      </c>
      <c r="P1028" s="1" t="s">
        <v>160</v>
      </c>
    </row>
    <row r="1029" spans="1:16" x14ac:dyDescent="0.3">
      <c r="A1029" t="s">
        <v>871</v>
      </c>
      <c r="B1029" t="s">
        <v>103</v>
      </c>
      <c r="C1029" s="17">
        <v>1900</v>
      </c>
      <c r="D1029" s="18">
        <v>3</v>
      </c>
      <c r="E1029" s="18">
        <v>140</v>
      </c>
      <c r="F1029" t="s">
        <v>43</v>
      </c>
      <c r="G1029" t="s">
        <v>16</v>
      </c>
      <c r="H1029" t="s">
        <v>29</v>
      </c>
      <c r="I1029" t="s">
        <v>19</v>
      </c>
      <c r="J1029" t="s">
        <v>20</v>
      </c>
      <c r="L1029" s="17">
        <v>1900</v>
      </c>
      <c r="M1029" s="17">
        <v>13.571428571428571</v>
      </c>
      <c r="N1029" s="17">
        <v>633.33333333333337</v>
      </c>
      <c r="O1029" s="1" t="s">
        <v>172</v>
      </c>
      <c r="P1029" s="1" t="s">
        <v>160</v>
      </c>
    </row>
    <row r="1030" spans="1:16" x14ac:dyDescent="0.3">
      <c r="A1030" t="s">
        <v>872</v>
      </c>
      <c r="B1030" t="s">
        <v>103</v>
      </c>
      <c r="C1030" s="17">
        <v>2300</v>
      </c>
      <c r="D1030" s="18">
        <v>1</v>
      </c>
      <c r="E1030" s="18">
        <v>65</v>
      </c>
      <c r="F1030" t="s">
        <v>43</v>
      </c>
      <c r="G1030" t="s">
        <v>16</v>
      </c>
      <c r="H1030" t="s">
        <v>29</v>
      </c>
      <c r="I1030" t="s">
        <v>19</v>
      </c>
      <c r="J1030" t="s">
        <v>20</v>
      </c>
      <c r="L1030" s="17">
        <v>2300</v>
      </c>
      <c r="M1030" s="17">
        <v>35.384615384615387</v>
      </c>
      <c r="N1030" s="17">
        <v>2300</v>
      </c>
      <c r="O1030" s="1" t="s">
        <v>172</v>
      </c>
      <c r="P1030" s="1" t="s">
        <v>160</v>
      </c>
    </row>
    <row r="1031" spans="1:16" x14ac:dyDescent="0.3">
      <c r="A1031" t="s">
        <v>873</v>
      </c>
      <c r="B1031" t="s">
        <v>103</v>
      </c>
      <c r="C1031" s="17">
        <v>2300</v>
      </c>
      <c r="D1031" s="18">
        <v>1</v>
      </c>
      <c r="E1031" s="18">
        <v>65</v>
      </c>
      <c r="F1031" t="s">
        <v>43</v>
      </c>
      <c r="G1031" t="s">
        <v>16</v>
      </c>
      <c r="H1031" t="s">
        <v>29</v>
      </c>
      <c r="I1031" t="s">
        <v>19</v>
      </c>
      <c r="J1031" t="s">
        <v>20</v>
      </c>
      <c r="L1031" s="17">
        <v>2300</v>
      </c>
      <c r="M1031" s="17">
        <v>35.384615384615387</v>
      </c>
      <c r="N1031" s="17">
        <v>2300</v>
      </c>
      <c r="O1031" s="1" t="s">
        <v>172</v>
      </c>
      <c r="P1031" s="1" t="s">
        <v>160</v>
      </c>
    </row>
    <row r="1032" spans="1:16" x14ac:dyDescent="0.3">
      <c r="A1032" t="s">
        <v>874</v>
      </c>
      <c r="B1032" t="s">
        <v>103</v>
      </c>
      <c r="C1032" s="17">
        <v>2300</v>
      </c>
      <c r="D1032" s="18">
        <v>2</v>
      </c>
      <c r="E1032" s="18">
        <v>100</v>
      </c>
      <c r="F1032" t="s">
        <v>141</v>
      </c>
      <c r="G1032" t="s">
        <v>16</v>
      </c>
      <c r="H1032" t="s">
        <v>29</v>
      </c>
      <c r="I1032" t="s">
        <v>19</v>
      </c>
      <c r="J1032" t="s">
        <v>20</v>
      </c>
      <c r="L1032" s="17">
        <v>2300</v>
      </c>
      <c r="M1032" s="17">
        <v>23</v>
      </c>
      <c r="N1032" s="17">
        <v>1150</v>
      </c>
      <c r="O1032" s="1" t="s">
        <v>172</v>
      </c>
      <c r="P1032" s="1" t="s">
        <v>160</v>
      </c>
    </row>
    <row r="1033" spans="1:16" x14ac:dyDescent="0.3">
      <c r="A1033" t="s">
        <v>875</v>
      </c>
      <c r="B1033" t="s">
        <v>103</v>
      </c>
      <c r="C1033" s="17">
        <v>3095</v>
      </c>
      <c r="D1033" s="18">
        <v>2</v>
      </c>
      <c r="E1033" s="18">
        <v>75</v>
      </c>
      <c r="F1033" t="s">
        <v>141</v>
      </c>
      <c r="G1033" t="s">
        <v>16</v>
      </c>
      <c r="H1033" t="s">
        <v>29</v>
      </c>
      <c r="I1033" t="s">
        <v>19</v>
      </c>
      <c r="J1033" t="s">
        <v>20</v>
      </c>
      <c r="L1033" s="17">
        <v>3095</v>
      </c>
      <c r="M1033" s="17">
        <v>41.266666666666666</v>
      </c>
      <c r="N1033" s="17">
        <v>1547.5</v>
      </c>
      <c r="O1033" s="1" t="s">
        <v>172</v>
      </c>
      <c r="P1033" s="1" t="s">
        <v>160</v>
      </c>
    </row>
    <row r="1034" spans="1:16" x14ac:dyDescent="0.3">
      <c r="A1034" t="s">
        <v>876</v>
      </c>
      <c r="B1034" t="s">
        <v>103</v>
      </c>
      <c r="C1034" s="17">
        <v>1390</v>
      </c>
      <c r="D1034" s="18">
        <v>4</v>
      </c>
      <c r="E1034" s="18">
        <v>128</v>
      </c>
      <c r="F1034" t="s">
        <v>141</v>
      </c>
      <c r="G1034" t="s">
        <v>16</v>
      </c>
      <c r="H1034" t="s">
        <v>29</v>
      </c>
      <c r="I1034" t="s">
        <v>19</v>
      </c>
      <c r="J1034" t="s">
        <v>20</v>
      </c>
      <c r="L1034" s="17">
        <v>1390</v>
      </c>
      <c r="M1034" s="17">
        <v>10.859375</v>
      </c>
      <c r="N1034" s="17">
        <v>347.5</v>
      </c>
      <c r="O1034" s="1" t="s">
        <v>172</v>
      </c>
      <c r="P1034" s="1" t="s">
        <v>506</v>
      </c>
    </row>
    <row r="1035" spans="1:16" x14ac:dyDescent="0.3">
      <c r="A1035" t="s">
        <v>877</v>
      </c>
      <c r="B1035" t="s">
        <v>103</v>
      </c>
      <c r="C1035" s="17">
        <v>2299</v>
      </c>
      <c r="D1035" s="18">
        <v>2</v>
      </c>
      <c r="E1035" s="18">
        <v>75</v>
      </c>
      <c r="F1035" t="s">
        <v>141</v>
      </c>
      <c r="G1035" t="s">
        <v>16</v>
      </c>
      <c r="H1035" t="s">
        <v>29</v>
      </c>
      <c r="I1035" t="s">
        <v>19</v>
      </c>
      <c r="J1035" t="s">
        <v>20</v>
      </c>
      <c r="L1035" s="17">
        <v>2299</v>
      </c>
      <c r="M1035" s="17">
        <v>30.653333333333332</v>
      </c>
      <c r="N1035" s="17">
        <v>1149.5</v>
      </c>
      <c r="O1035" s="1" t="s">
        <v>172</v>
      </c>
      <c r="P1035" s="1" t="s">
        <v>160</v>
      </c>
    </row>
    <row r="1036" spans="1:16" x14ac:dyDescent="0.3">
      <c r="A1036" t="s">
        <v>878</v>
      </c>
      <c r="B1036" t="s">
        <v>103</v>
      </c>
      <c r="C1036" s="17">
        <v>2300</v>
      </c>
      <c r="D1036" s="18">
        <v>1</v>
      </c>
      <c r="E1036" s="18">
        <v>62</v>
      </c>
      <c r="F1036" t="s">
        <v>141</v>
      </c>
      <c r="G1036" t="s">
        <v>16</v>
      </c>
      <c r="H1036" t="s">
        <v>29</v>
      </c>
      <c r="I1036" t="s">
        <v>19</v>
      </c>
      <c r="J1036" t="s">
        <v>20</v>
      </c>
      <c r="L1036" s="17">
        <v>2300</v>
      </c>
      <c r="M1036" s="17">
        <v>37.096774193548384</v>
      </c>
      <c r="N1036" s="17">
        <v>2300</v>
      </c>
      <c r="O1036" s="1" t="s">
        <v>172</v>
      </c>
      <c r="P1036" s="1" t="s">
        <v>160</v>
      </c>
    </row>
    <row r="1037" spans="1:16" x14ac:dyDescent="0.3">
      <c r="A1037" t="s">
        <v>879</v>
      </c>
      <c r="B1037" t="s">
        <v>103</v>
      </c>
      <c r="C1037" s="17">
        <v>1750</v>
      </c>
      <c r="D1037" s="18">
        <v>2</v>
      </c>
      <c r="E1037" s="18">
        <v>78</v>
      </c>
      <c r="F1037" t="s">
        <v>93</v>
      </c>
      <c r="G1037" t="s">
        <v>16</v>
      </c>
      <c r="H1037" t="s">
        <v>29</v>
      </c>
      <c r="I1037" t="s">
        <v>19</v>
      </c>
      <c r="J1037" t="s">
        <v>20</v>
      </c>
      <c r="L1037" s="17">
        <v>1750</v>
      </c>
      <c r="M1037" s="17">
        <v>22.435897435897434</v>
      </c>
      <c r="N1037" s="17">
        <v>875</v>
      </c>
      <c r="O1037" s="1" t="s">
        <v>172</v>
      </c>
      <c r="P1037" s="1" t="s">
        <v>160</v>
      </c>
    </row>
    <row r="1038" spans="1:16" x14ac:dyDescent="0.3">
      <c r="A1038" t="s">
        <v>880</v>
      </c>
      <c r="B1038" t="s">
        <v>103</v>
      </c>
      <c r="C1038" s="17">
        <v>1250</v>
      </c>
      <c r="D1038" s="18">
        <v>1</v>
      </c>
      <c r="E1038" s="18">
        <v>37</v>
      </c>
      <c r="F1038" t="s">
        <v>56</v>
      </c>
      <c r="G1038" t="s">
        <v>16</v>
      </c>
      <c r="H1038" t="s">
        <v>29</v>
      </c>
      <c r="I1038" t="s">
        <v>19</v>
      </c>
      <c r="J1038" t="s">
        <v>20</v>
      </c>
      <c r="L1038" s="17">
        <v>1250</v>
      </c>
      <c r="M1038" s="17">
        <v>33.783783783783782</v>
      </c>
      <c r="N1038" s="17">
        <v>1250</v>
      </c>
      <c r="O1038" s="1" t="s">
        <v>172</v>
      </c>
      <c r="P1038" s="1" t="s">
        <v>160</v>
      </c>
    </row>
    <row r="1039" spans="1:16" x14ac:dyDescent="0.3">
      <c r="A1039" t="s">
        <v>881</v>
      </c>
      <c r="B1039" t="s">
        <v>103</v>
      </c>
      <c r="C1039" s="17">
        <v>1250</v>
      </c>
      <c r="D1039" s="18">
        <v>1</v>
      </c>
      <c r="E1039" s="18">
        <v>37</v>
      </c>
      <c r="F1039" t="s">
        <v>56</v>
      </c>
      <c r="G1039" t="s">
        <v>16</v>
      </c>
      <c r="H1039" t="s">
        <v>29</v>
      </c>
      <c r="I1039" t="s">
        <v>19</v>
      </c>
      <c r="J1039" t="s">
        <v>20</v>
      </c>
      <c r="L1039" s="17">
        <v>1250</v>
      </c>
      <c r="M1039" s="17">
        <v>33.783783783783782</v>
      </c>
      <c r="N1039" s="17">
        <v>1250</v>
      </c>
      <c r="O1039" s="1" t="s">
        <v>172</v>
      </c>
      <c r="P1039" s="1" t="s">
        <v>160</v>
      </c>
    </row>
    <row r="1040" spans="1:16" x14ac:dyDescent="0.3">
      <c r="A1040" t="s">
        <v>882</v>
      </c>
      <c r="B1040" t="s">
        <v>103</v>
      </c>
      <c r="C1040" s="17">
        <v>2600</v>
      </c>
      <c r="D1040" s="18">
        <v>4</v>
      </c>
      <c r="E1040" s="18">
        <v>65</v>
      </c>
      <c r="F1040" t="s">
        <v>56</v>
      </c>
      <c r="G1040" t="s">
        <v>16</v>
      </c>
      <c r="H1040" t="s">
        <v>29</v>
      </c>
      <c r="I1040" t="s">
        <v>19</v>
      </c>
      <c r="J1040" t="s">
        <v>20</v>
      </c>
      <c r="L1040" s="17">
        <v>2600</v>
      </c>
      <c r="M1040" s="17">
        <v>40</v>
      </c>
      <c r="N1040" s="17">
        <v>650</v>
      </c>
      <c r="O1040" s="1" t="s">
        <v>172</v>
      </c>
      <c r="P1040" s="1" t="s">
        <v>160</v>
      </c>
    </row>
    <row r="1041" spans="1:16" x14ac:dyDescent="0.3">
      <c r="A1041" t="s">
        <v>883</v>
      </c>
      <c r="B1041" t="s">
        <v>103</v>
      </c>
      <c r="C1041" s="17">
        <v>850</v>
      </c>
      <c r="D1041" s="18">
        <v>1</v>
      </c>
      <c r="E1041" s="18">
        <v>40</v>
      </c>
      <c r="F1041" t="s">
        <v>56</v>
      </c>
      <c r="G1041" t="s">
        <v>16</v>
      </c>
      <c r="H1041" t="s">
        <v>29</v>
      </c>
      <c r="I1041" t="s">
        <v>19</v>
      </c>
      <c r="J1041" t="s">
        <v>20</v>
      </c>
      <c r="L1041" s="17">
        <v>850</v>
      </c>
      <c r="M1041" s="17">
        <v>21.25</v>
      </c>
      <c r="N1041" s="17">
        <v>850</v>
      </c>
      <c r="O1041" s="1" t="s">
        <v>172</v>
      </c>
      <c r="P1041" s="1" t="s">
        <v>506</v>
      </c>
    </row>
    <row r="1042" spans="1:16" x14ac:dyDescent="0.3">
      <c r="A1042" t="s">
        <v>884</v>
      </c>
      <c r="B1042" t="s">
        <v>103</v>
      </c>
      <c r="C1042" s="17">
        <v>2800</v>
      </c>
      <c r="D1042" s="18">
        <v>3</v>
      </c>
      <c r="E1042" s="18">
        <v>136</v>
      </c>
      <c r="F1042" t="s">
        <v>56</v>
      </c>
      <c r="G1042" t="s">
        <v>16</v>
      </c>
      <c r="H1042" t="s">
        <v>29</v>
      </c>
      <c r="I1042" t="s">
        <v>19</v>
      </c>
      <c r="J1042" t="s">
        <v>20</v>
      </c>
      <c r="L1042" s="17">
        <v>2800</v>
      </c>
      <c r="M1042" s="17">
        <v>20.588235294117649</v>
      </c>
      <c r="N1042" s="17">
        <v>933.33333333333337</v>
      </c>
      <c r="O1042" s="1" t="s">
        <v>172</v>
      </c>
      <c r="P1042" s="1" t="s">
        <v>160</v>
      </c>
    </row>
    <row r="1043" spans="1:16" x14ac:dyDescent="0.3">
      <c r="A1043" t="s">
        <v>885</v>
      </c>
      <c r="B1043" t="s">
        <v>103</v>
      </c>
      <c r="C1043" s="17">
        <v>850</v>
      </c>
      <c r="D1043" s="18">
        <v>2</v>
      </c>
      <c r="E1043" s="18">
        <v>70</v>
      </c>
      <c r="F1043" t="s">
        <v>56</v>
      </c>
      <c r="G1043" t="s">
        <v>16</v>
      </c>
      <c r="H1043" t="s">
        <v>29</v>
      </c>
      <c r="I1043" t="s">
        <v>19</v>
      </c>
      <c r="J1043" t="s">
        <v>20</v>
      </c>
      <c r="L1043" s="17">
        <v>850</v>
      </c>
      <c r="M1043" s="17">
        <v>12.142857142857142</v>
      </c>
      <c r="N1043" s="17">
        <v>425</v>
      </c>
      <c r="O1043" s="1" t="s">
        <v>172</v>
      </c>
      <c r="P1043" s="1" t="s">
        <v>506</v>
      </c>
    </row>
    <row r="1044" spans="1:16" x14ac:dyDescent="0.3">
      <c r="A1044" t="s">
        <v>886</v>
      </c>
      <c r="B1044" t="s">
        <v>103</v>
      </c>
      <c r="C1044" s="17">
        <v>2100</v>
      </c>
      <c r="D1044" s="18">
        <v>1</v>
      </c>
      <c r="E1044" s="18">
        <v>103</v>
      </c>
      <c r="F1044" t="s">
        <v>56</v>
      </c>
      <c r="G1044" t="s">
        <v>16</v>
      </c>
      <c r="H1044" t="s">
        <v>29</v>
      </c>
      <c r="I1044" t="s">
        <v>19</v>
      </c>
      <c r="J1044" t="s">
        <v>20</v>
      </c>
      <c r="L1044" s="17">
        <v>2100</v>
      </c>
      <c r="M1044" s="17">
        <v>20.388349514563107</v>
      </c>
      <c r="N1044" s="17">
        <v>2100</v>
      </c>
      <c r="O1044" s="1" t="s">
        <v>172</v>
      </c>
      <c r="P1044" s="1" t="s">
        <v>160</v>
      </c>
    </row>
    <row r="1045" spans="1:16" x14ac:dyDescent="0.3">
      <c r="A1045" t="s">
        <v>887</v>
      </c>
      <c r="B1045" t="s">
        <v>103</v>
      </c>
      <c r="C1045" s="17">
        <v>1300</v>
      </c>
      <c r="D1045" s="18">
        <v>2</v>
      </c>
      <c r="E1045" s="18">
        <v>55</v>
      </c>
      <c r="F1045" t="s">
        <v>56</v>
      </c>
      <c r="G1045" t="s">
        <v>16</v>
      </c>
      <c r="H1045" t="s">
        <v>29</v>
      </c>
      <c r="I1045" t="s">
        <v>19</v>
      </c>
      <c r="J1045" t="s">
        <v>20</v>
      </c>
      <c r="L1045" s="17">
        <v>1300</v>
      </c>
      <c r="M1045" s="17">
        <v>23.636363636363637</v>
      </c>
      <c r="N1045" s="17">
        <v>650</v>
      </c>
      <c r="O1045" s="1" t="s">
        <v>172</v>
      </c>
      <c r="P1045" s="1" t="s">
        <v>160</v>
      </c>
    </row>
    <row r="1046" spans="1:16" x14ac:dyDescent="0.3">
      <c r="A1046" t="s">
        <v>888</v>
      </c>
      <c r="B1046" t="s">
        <v>103</v>
      </c>
      <c r="C1046" s="17">
        <v>2500</v>
      </c>
      <c r="D1046" s="18">
        <v>3</v>
      </c>
      <c r="E1046" s="18">
        <v>143</v>
      </c>
      <c r="F1046" t="s">
        <v>56</v>
      </c>
      <c r="G1046" t="s">
        <v>16</v>
      </c>
      <c r="H1046" t="s">
        <v>29</v>
      </c>
      <c r="I1046" t="s">
        <v>19</v>
      </c>
      <c r="J1046" t="s">
        <v>20</v>
      </c>
      <c r="L1046" s="17">
        <v>2500</v>
      </c>
      <c r="M1046" s="17">
        <v>17.482517482517483</v>
      </c>
      <c r="N1046" s="17">
        <v>833.33333333333337</v>
      </c>
      <c r="O1046" s="1" t="s">
        <v>172</v>
      </c>
      <c r="P1046" s="1" t="s">
        <v>160</v>
      </c>
    </row>
    <row r="1047" spans="1:16" x14ac:dyDescent="0.3">
      <c r="A1047" t="s">
        <v>889</v>
      </c>
      <c r="B1047" t="s">
        <v>103</v>
      </c>
      <c r="C1047" s="17">
        <v>1290</v>
      </c>
      <c r="D1047" s="18">
        <v>1</v>
      </c>
      <c r="E1047" s="18">
        <v>55</v>
      </c>
      <c r="F1047" t="s">
        <v>56</v>
      </c>
      <c r="G1047" t="s">
        <v>16</v>
      </c>
      <c r="H1047" t="s">
        <v>29</v>
      </c>
      <c r="I1047" t="s">
        <v>19</v>
      </c>
      <c r="J1047" t="s">
        <v>20</v>
      </c>
      <c r="L1047" s="17">
        <v>1290</v>
      </c>
      <c r="M1047" s="17">
        <v>23.454545454545453</v>
      </c>
      <c r="N1047" s="17">
        <v>1290</v>
      </c>
      <c r="O1047" s="1" t="s">
        <v>172</v>
      </c>
      <c r="P1047" s="1" t="s">
        <v>160</v>
      </c>
    </row>
    <row r="1048" spans="1:16" x14ac:dyDescent="0.3">
      <c r="A1048" t="s">
        <v>890</v>
      </c>
      <c r="B1048" t="s">
        <v>103</v>
      </c>
      <c r="C1048" s="17">
        <v>950</v>
      </c>
      <c r="D1048" s="18">
        <v>2</v>
      </c>
      <c r="E1048" s="18">
        <v>76</v>
      </c>
      <c r="F1048" t="s">
        <v>56</v>
      </c>
      <c r="G1048" t="s">
        <v>16</v>
      </c>
      <c r="H1048" t="s">
        <v>29</v>
      </c>
      <c r="I1048" t="s">
        <v>19</v>
      </c>
      <c r="J1048" t="s">
        <v>20</v>
      </c>
      <c r="L1048" s="17">
        <v>950</v>
      </c>
      <c r="M1048" s="17">
        <v>12.5</v>
      </c>
      <c r="N1048" s="17">
        <v>475</v>
      </c>
      <c r="O1048" s="1" t="s">
        <v>172</v>
      </c>
      <c r="P1048" s="1" t="s">
        <v>506</v>
      </c>
    </row>
    <row r="1049" spans="1:16" x14ac:dyDescent="0.3">
      <c r="A1049" t="s">
        <v>891</v>
      </c>
      <c r="B1049" t="s">
        <v>103</v>
      </c>
      <c r="C1049" s="17">
        <v>3200</v>
      </c>
      <c r="D1049" s="18">
        <v>3</v>
      </c>
      <c r="E1049" s="18">
        <v>139</v>
      </c>
      <c r="F1049" t="s">
        <v>56</v>
      </c>
      <c r="G1049" t="s">
        <v>16</v>
      </c>
      <c r="H1049" t="s">
        <v>29</v>
      </c>
      <c r="I1049" t="s">
        <v>19</v>
      </c>
      <c r="J1049" t="s">
        <v>20</v>
      </c>
      <c r="L1049" s="17">
        <v>3200</v>
      </c>
      <c r="M1049" s="17">
        <v>23.021582733812949</v>
      </c>
      <c r="N1049" s="17">
        <v>1066.6666666666667</v>
      </c>
      <c r="O1049" s="1" t="s">
        <v>172</v>
      </c>
      <c r="P1049" s="1" t="s">
        <v>160</v>
      </c>
    </row>
    <row r="1050" spans="1:16" x14ac:dyDescent="0.3">
      <c r="A1050" t="s">
        <v>892</v>
      </c>
      <c r="B1050" t="s">
        <v>103</v>
      </c>
      <c r="C1050" s="17">
        <v>1300</v>
      </c>
      <c r="D1050" s="18">
        <v>1</v>
      </c>
      <c r="E1050" s="18">
        <v>50</v>
      </c>
      <c r="F1050" t="s">
        <v>56</v>
      </c>
      <c r="G1050" t="s">
        <v>16</v>
      </c>
      <c r="H1050" t="s">
        <v>29</v>
      </c>
      <c r="I1050" t="s">
        <v>19</v>
      </c>
      <c r="J1050" t="s">
        <v>20</v>
      </c>
      <c r="L1050" s="17">
        <v>1300</v>
      </c>
      <c r="M1050" s="17">
        <v>26</v>
      </c>
      <c r="N1050" s="17">
        <v>1300</v>
      </c>
      <c r="O1050" s="1" t="s">
        <v>172</v>
      </c>
      <c r="P1050" s="1" t="s">
        <v>160</v>
      </c>
    </row>
    <row r="1051" spans="1:16" x14ac:dyDescent="0.3">
      <c r="A1051" t="s">
        <v>893</v>
      </c>
      <c r="B1051" t="s">
        <v>103</v>
      </c>
      <c r="C1051" s="17">
        <v>1500</v>
      </c>
      <c r="D1051" s="18">
        <v>2</v>
      </c>
      <c r="E1051" s="18">
        <v>75</v>
      </c>
      <c r="F1051" t="s">
        <v>56</v>
      </c>
      <c r="G1051" t="s">
        <v>16</v>
      </c>
      <c r="H1051" t="s">
        <v>29</v>
      </c>
      <c r="I1051" t="s">
        <v>19</v>
      </c>
      <c r="J1051" t="s">
        <v>20</v>
      </c>
      <c r="L1051" s="17">
        <v>1500</v>
      </c>
      <c r="M1051" s="17">
        <v>20</v>
      </c>
      <c r="N1051" s="17">
        <v>750</v>
      </c>
      <c r="O1051" s="1" t="s">
        <v>172</v>
      </c>
      <c r="P1051" s="1" t="s">
        <v>160</v>
      </c>
    </row>
    <row r="1052" spans="1:16" x14ac:dyDescent="0.3">
      <c r="A1052" t="s">
        <v>894</v>
      </c>
      <c r="B1052" t="s">
        <v>103</v>
      </c>
      <c r="C1052" s="17">
        <v>1400</v>
      </c>
      <c r="D1052" s="18">
        <v>2</v>
      </c>
      <c r="E1052" s="18">
        <v>68</v>
      </c>
      <c r="F1052" t="s">
        <v>56</v>
      </c>
      <c r="G1052" t="s">
        <v>16</v>
      </c>
      <c r="H1052" t="s">
        <v>29</v>
      </c>
      <c r="I1052" t="s">
        <v>19</v>
      </c>
      <c r="J1052" t="s">
        <v>20</v>
      </c>
      <c r="L1052" s="17">
        <v>1400</v>
      </c>
      <c r="M1052" s="17">
        <v>20.588235294117649</v>
      </c>
      <c r="N1052" s="17">
        <v>700</v>
      </c>
      <c r="O1052" s="1" t="s">
        <v>172</v>
      </c>
      <c r="P1052" s="1" t="s">
        <v>160</v>
      </c>
    </row>
    <row r="1053" spans="1:16" x14ac:dyDescent="0.3">
      <c r="A1053" t="s">
        <v>895</v>
      </c>
      <c r="B1053" t="s">
        <v>103</v>
      </c>
      <c r="C1053" s="17">
        <v>3900</v>
      </c>
      <c r="D1053" s="18">
        <v>4</v>
      </c>
      <c r="E1053" s="18">
        <v>115</v>
      </c>
      <c r="F1053" t="s">
        <v>56</v>
      </c>
      <c r="G1053" t="s">
        <v>16</v>
      </c>
      <c r="H1053" t="s">
        <v>29</v>
      </c>
      <c r="I1053" t="s">
        <v>19</v>
      </c>
      <c r="J1053" t="s">
        <v>20</v>
      </c>
      <c r="L1053" s="17">
        <v>3900</v>
      </c>
      <c r="M1053" s="17">
        <v>33.913043478260867</v>
      </c>
      <c r="N1053" s="17">
        <v>975</v>
      </c>
      <c r="O1053" s="1" t="s">
        <v>172</v>
      </c>
      <c r="P1053" s="1" t="s">
        <v>160</v>
      </c>
    </row>
    <row r="1054" spans="1:16" x14ac:dyDescent="0.3">
      <c r="A1054" t="s">
        <v>896</v>
      </c>
      <c r="B1054" t="s">
        <v>103</v>
      </c>
      <c r="C1054" s="17">
        <v>840</v>
      </c>
      <c r="D1054" s="18">
        <v>1</v>
      </c>
      <c r="E1054" s="18">
        <v>36</v>
      </c>
      <c r="F1054" t="s">
        <v>56</v>
      </c>
      <c r="G1054" t="s">
        <v>16</v>
      </c>
      <c r="H1054" t="s">
        <v>29</v>
      </c>
      <c r="I1054" t="s">
        <v>19</v>
      </c>
      <c r="J1054" t="s">
        <v>20</v>
      </c>
      <c r="L1054" s="17">
        <v>840</v>
      </c>
      <c r="M1054" s="17">
        <v>23.333333333333332</v>
      </c>
      <c r="N1054" s="17">
        <v>840</v>
      </c>
      <c r="O1054" s="1" t="s">
        <v>172</v>
      </c>
      <c r="P1054" s="1" t="s">
        <v>506</v>
      </c>
    </row>
    <row r="1055" spans="1:16" x14ac:dyDescent="0.3">
      <c r="A1055" t="s">
        <v>897</v>
      </c>
      <c r="B1055" t="s">
        <v>103</v>
      </c>
      <c r="C1055" s="17">
        <v>1500</v>
      </c>
      <c r="D1055" s="18">
        <v>1</v>
      </c>
      <c r="E1055" s="18">
        <v>55</v>
      </c>
      <c r="F1055" t="s">
        <v>56</v>
      </c>
      <c r="G1055" t="s">
        <v>16</v>
      </c>
      <c r="H1055" t="s">
        <v>29</v>
      </c>
      <c r="I1055" t="s">
        <v>19</v>
      </c>
      <c r="J1055" t="s">
        <v>20</v>
      </c>
      <c r="L1055" s="17">
        <v>1500</v>
      </c>
      <c r="M1055" s="17">
        <v>27.272727272727273</v>
      </c>
      <c r="N1055" s="17">
        <v>1500</v>
      </c>
      <c r="O1055" s="1" t="s">
        <v>172</v>
      </c>
      <c r="P1055" s="1" t="s">
        <v>160</v>
      </c>
    </row>
    <row r="1056" spans="1:16" x14ac:dyDescent="0.3">
      <c r="A1056" t="s">
        <v>898</v>
      </c>
      <c r="B1056" t="s">
        <v>103</v>
      </c>
      <c r="C1056" s="17">
        <v>1250</v>
      </c>
      <c r="D1056" s="18">
        <v>2</v>
      </c>
      <c r="E1056" s="18">
        <v>50</v>
      </c>
      <c r="F1056" t="s">
        <v>56</v>
      </c>
      <c r="G1056" t="s">
        <v>16</v>
      </c>
      <c r="H1056" t="s">
        <v>29</v>
      </c>
      <c r="I1056" t="s">
        <v>19</v>
      </c>
      <c r="J1056" t="s">
        <v>20</v>
      </c>
      <c r="L1056" s="17">
        <v>1250</v>
      </c>
      <c r="M1056" s="17">
        <v>25</v>
      </c>
      <c r="N1056" s="17">
        <v>625</v>
      </c>
      <c r="O1056" s="1" t="s">
        <v>172</v>
      </c>
      <c r="P1056" s="1" t="s">
        <v>160</v>
      </c>
    </row>
    <row r="1057" spans="1:16" x14ac:dyDescent="0.3">
      <c r="A1057" t="s">
        <v>899</v>
      </c>
      <c r="B1057" t="s">
        <v>103</v>
      </c>
      <c r="C1057" s="17">
        <v>1200</v>
      </c>
      <c r="D1057" s="18">
        <v>1</v>
      </c>
      <c r="E1057" s="18">
        <v>70</v>
      </c>
      <c r="F1057" t="s">
        <v>56</v>
      </c>
      <c r="G1057" t="s">
        <v>16</v>
      </c>
      <c r="H1057" t="s">
        <v>18</v>
      </c>
      <c r="I1057" t="s">
        <v>19</v>
      </c>
      <c r="J1057" t="s">
        <v>20</v>
      </c>
      <c r="L1057" s="17">
        <v>1200</v>
      </c>
      <c r="M1057" s="17">
        <v>17.142857142857142</v>
      </c>
      <c r="N1057" s="17">
        <v>1200</v>
      </c>
      <c r="O1057" s="1" t="s">
        <v>172</v>
      </c>
      <c r="P1057" s="1" t="s">
        <v>506</v>
      </c>
    </row>
    <row r="1058" spans="1:16" x14ac:dyDescent="0.3">
      <c r="A1058" t="s">
        <v>900</v>
      </c>
      <c r="B1058" t="s">
        <v>103</v>
      </c>
      <c r="C1058" s="17">
        <v>1000</v>
      </c>
      <c r="D1058" s="18">
        <v>1</v>
      </c>
      <c r="E1058" s="18">
        <v>60</v>
      </c>
      <c r="F1058" t="s">
        <v>56</v>
      </c>
      <c r="G1058" t="s">
        <v>16</v>
      </c>
      <c r="H1058" t="s">
        <v>18</v>
      </c>
      <c r="I1058" t="s">
        <v>19</v>
      </c>
      <c r="J1058" t="s">
        <v>20</v>
      </c>
      <c r="L1058" s="17">
        <v>1000</v>
      </c>
      <c r="M1058" s="17">
        <v>16.666666666666668</v>
      </c>
      <c r="N1058" s="17">
        <v>1000</v>
      </c>
      <c r="O1058" s="1" t="s">
        <v>172</v>
      </c>
      <c r="P1058" s="1" t="s">
        <v>500</v>
      </c>
    </row>
    <row r="1059" spans="1:16" x14ac:dyDescent="0.3">
      <c r="A1059" t="s">
        <v>901</v>
      </c>
      <c r="B1059" t="s">
        <v>103</v>
      </c>
      <c r="C1059" s="17">
        <v>690</v>
      </c>
      <c r="D1059" s="18">
        <v>1</v>
      </c>
      <c r="E1059" s="18">
        <v>25</v>
      </c>
      <c r="F1059" t="s">
        <v>56</v>
      </c>
      <c r="G1059" t="s">
        <v>16</v>
      </c>
      <c r="H1059" t="s">
        <v>18</v>
      </c>
      <c r="I1059" t="s">
        <v>19</v>
      </c>
      <c r="J1059" t="s">
        <v>20</v>
      </c>
      <c r="L1059" s="17">
        <v>690</v>
      </c>
      <c r="M1059" s="17">
        <v>27.6</v>
      </c>
      <c r="N1059" s="17">
        <v>690</v>
      </c>
      <c r="O1059" s="1" t="s">
        <v>172</v>
      </c>
      <c r="P1059" s="1" t="s">
        <v>160</v>
      </c>
    </row>
    <row r="1060" spans="1:16" x14ac:dyDescent="0.3">
      <c r="A1060" t="s">
        <v>902</v>
      </c>
      <c r="B1060" t="s">
        <v>103</v>
      </c>
      <c r="C1060" s="17">
        <v>690</v>
      </c>
      <c r="D1060" s="18">
        <v>1</v>
      </c>
      <c r="E1060" s="18">
        <v>25</v>
      </c>
      <c r="F1060" t="s">
        <v>56</v>
      </c>
      <c r="G1060" t="s">
        <v>16</v>
      </c>
      <c r="H1060" t="s">
        <v>18</v>
      </c>
      <c r="I1060" t="s">
        <v>19</v>
      </c>
      <c r="J1060" t="s">
        <v>20</v>
      </c>
      <c r="L1060" s="17">
        <v>690</v>
      </c>
      <c r="M1060" s="17">
        <v>27.6</v>
      </c>
      <c r="N1060" s="17">
        <v>690</v>
      </c>
      <c r="O1060" s="1" t="s">
        <v>172</v>
      </c>
      <c r="P1060" s="1" t="s">
        <v>160</v>
      </c>
    </row>
    <row r="1061" spans="1:16" x14ac:dyDescent="0.3">
      <c r="A1061" t="s">
        <v>903</v>
      </c>
      <c r="B1061" t="s">
        <v>103</v>
      </c>
      <c r="C1061" s="17">
        <v>1050</v>
      </c>
      <c r="D1061" s="18">
        <v>1</v>
      </c>
      <c r="E1061" s="18">
        <v>41</v>
      </c>
      <c r="F1061" t="s">
        <v>56</v>
      </c>
      <c r="G1061" t="s">
        <v>16</v>
      </c>
      <c r="H1061" t="s">
        <v>18</v>
      </c>
      <c r="I1061" t="s">
        <v>19</v>
      </c>
      <c r="J1061" t="s">
        <v>20</v>
      </c>
      <c r="L1061" s="17">
        <v>1050</v>
      </c>
      <c r="M1061" s="17">
        <v>25.609756097560975</v>
      </c>
      <c r="N1061" s="17">
        <v>1050</v>
      </c>
      <c r="O1061" s="1" t="s">
        <v>172</v>
      </c>
      <c r="P1061" s="1" t="s">
        <v>160</v>
      </c>
    </row>
    <row r="1062" spans="1:16" x14ac:dyDescent="0.3">
      <c r="A1062" t="s">
        <v>904</v>
      </c>
      <c r="B1062" t="s">
        <v>103</v>
      </c>
      <c r="C1062" s="17">
        <v>1050</v>
      </c>
      <c r="D1062" s="18">
        <v>1</v>
      </c>
      <c r="E1062" s="18">
        <v>41</v>
      </c>
      <c r="F1062" t="s">
        <v>56</v>
      </c>
      <c r="G1062" t="s">
        <v>16</v>
      </c>
      <c r="H1062" t="s">
        <v>18</v>
      </c>
      <c r="I1062" t="s">
        <v>19</v>
      </c>
      <c r="J1062" t="s">
        <v>20</v>
      </c>
      <c r="L1062" s="17">
        <v>1050</v>
      </c>
      <c r="M1062" s="17">
        <v>25.609756097560975</v>
      </c>
      <c r="N1062" s="17">
        <v>1050</v>
      </c>
      <c r="O1062" s="1" t="s">
        <v>172</v>
      </c>
      <c r="P1062" s="1" t="s">
        <v>160</v>
      </c>
    </row>
    <row r="1063" spans="1:16" x14ac:dyDescent="0.3">
      <c r="A1063" t="s">
        <v>905</v>
      </c>
      <c r="B1063" t="s">
        <v>103</v>
      </c>
      <c r="C1063" s="17">
        <v>985</v>
      </c>
      <c r="D1063" s="18">
        <v>1</v>
      </c>
      <c r="E1063" s="18">
        <v>58</v>
      </c>
      <c r="F1063" t="s">
        <v>56</v>
      </c>
      <c r="G1063" t="s">
        <v>16</v>
      </c>
      <c r="H1063" t="s">
        <v>18</v>
      </c>
      <c r="I1063" t="s">
        <v>19</v>
      </c>
      <c r="J1063" t="s">
        <v>20</v>
      </c>
      <c r="L1063" s="17">
        <v>985</v>
      </c>
      <c r="M1063" s="17">
        <v>16.982758620689655</v>
      </c>
      <c r="N1063" s="17">
        <v>985</v>
      </c>
      <c r="O1063" s="1" t="s">
        <v>172</v>
      </c>
      <c r="P1063" s="1" t="s">
        <v>500</v>
      </c>
    </row>
    <row r="1064" spans="1:16" x14ac:dyDescent="0.3">
      <c r="A1064" t="s">
        <v>906</v>
      </c>
      <c r="B1064" t="s">
        <v>103</v>
      </c>
      <c r="C1064" s="17">
        <v>950</v>
      </c>
      <c r="D1064" s="18">
        <v>1</v>
      </c>
      <c r="E1064" s="18">
        <v>40</v>
      </c>
      <c r="F1064" t="s">
        <v>56</v>
      </c>
      <c r="G1064" t="s">
        <v>16</v>
      </c>
      <c r="H1064" t="s">
        <v>18</v>
      </c>
      <c r="I1064" t="s">
        <v>19</v>
      </c>
      <c r="J1064" t="s">
        <v>20</v>
      </c>
      <c r="L1064" s="17">
        <v>950</v>
      </c>
      <c r="M1064" s="17">
        <v>23.75</v>
      </c>
      <c r="N1064" s="17">
        <v>950</v>
      </c>
      <c r="O1064" s="1" t="s">
        <v>172</v>
      </c>
      <c r="P1064" s="1" t="s">
        <v>160</v>
      </c>
    </row>
    <row r="1065" spans="1:16" x14ac:dyDescent="0.3">
      <c r="A1065" t="s">
        <v>907</v>
      </c>
      <c r="B1065" t="s">
        <v>103</v>
      </c>
      <c r="C1065" s="17">
        <v>875</v>
      </c>
      <c r="D1065" s="18">
        <v>1</v>
      </c>
      <c r="E1065" s="18">
        <v>39</v>
      </c>
      <c r="F1065" t="s">
        <v>56</v>
      </c>
      <c r="G1065" t="s">
        <v>16</v>
      </c>
      <c r="H1065" t="s">
        <v>18</v>
      </c>
      <c r="I1065" t="s">
        <v>19</v>
      </c>
      <c r="J1065" t="s">
        <v>20</v>
      </c>
      <c r="L1065" s="17">
        <v>875</v>
      </c>
      <c r="M1065" s="17">
        <v>22.435897435897434</v>
      </c>
      <c r="N1065" s="17">
        <v>875</v>
      </c>
      <c r="O1065" s="1" t="s">
        <v>172</v>
      </c>
      <c r="P1065" s="1" t="s">
        <v>160</v>
      </c>
    </row>
    <row r="1066" spans="1:16" x14ac:dyDescent="0.3">
      <c r="A1066" t="s">
        <v>908</v>
      </c>
      <c r="B1066" t="s">
        <v>103</v>
      </c>
      <c r="C1066" s="17">
        <v>2700</v>
      </c>
      <c r="D1066" s="18">
        <v>2</v>
      </c>
      <c r="E1066" s="18">
        <v>90</v>
      </c>
      <c r="F1066" t="s">
        <v>56</v>
      </c>
      <c r="G1066" t="s">
        <v>16</v>
      </c>
      <c r="H1066" t="s">
        <v>18</v>
      </c>
      <c r="I1066" t="s">
        <v>19</v>
      </c>
      <c r="J1066" t="s">
        <v>20</v>
      </c>
      <c r="L1066" s="17">
        <v>2700</v>
      </c>
      <c r="M1066" s="17">
        <v>30</v>
      </c>
      <c r="N1066" s="17">
        <v>1350</v>
      </c>
      <c r="O1066" s="1" t="s">
        <v>172</v>
      </c>
      <c r="P1066" s="1" t="s">
        <v>160</v>
      </c>
    </row>
    <row r="1067" spans="1:16" x14ac:dyDescent="0.3">
      <c r="A1067" t="s">
        <v>909</v>
      </c>
      <c r="B1067" t="s">
        <v>103</v>
      </c>
      <c r="C1067" s="17">
        <v>1250</v>
      </c>
      <c r="D1067" s="18">
        <v>1</v>
      </c>
      <c r="E1067" s="18">
        <v>40</v>
      </c>
      <c r="F1067" t="s">
        <v>56</v>
      </c>
      <c r="G1067" t="s">
        <v>16</v>
      </c>
      <c r="H1067" t="s">
        <v>18</v>
      </c>
      <c r="I1067" t="s">
        <v>19</v>
      </c>
      <c r="J1067" t="s">
        <v>20</v>
      </c>
      <c r="L1067" s="17">
        <v>1250</v>
      </c>
      <c r="M1067" s="17">
        <v>31.25</v>
      </c>
      <c r="N1067" s="17">
        <v>1250</v>
      </c>
      <c r="O1067" s="1" t="s">
        <v>172</v>
      </c>
      <c r="P1067" s="1" t="s">
        <v>160</v>
      </c>
    </row>
    <row r="1068" spans="1:16" x14ac:dyDescent="0.3">
      <c r="A1068" t="s">
        <v>910</v>
      </c>
      <c r="B1068" t="s">
        <v>103</v>
      </c>
      <c r="C1068" s="17">
        <v>850</v>
      </c>
      <c r="D1068" s="18">
        <v>2</v>
      </c>
      <c r="E1068" s="18">
        <v>70</v>
      </c>
      <c r="F1068" t="s">
        <v>56</v>
      </c>
      <c r="G1068" t="s">
        <v>16</v>
      </c>
      <c r="H1068" t="s">
        <v>18</v>
      </c>
      <c r="I1068" t="s">
        <v>19</v>
      </c>
      <c r="J1068" t="s">
        <v>20</v>
      </c>
      <c r="L1068" s="17">
        <v>850</v>
      </c>
      <c r="M1068" s="17">
        <v>12.142857142857142</v>
      </c>
      <c r="N1068" s="17">
        <v>425</v>
      </c>
      <c r="O1068" s="1" t="s">
        <v>172</v>
      </c>
      <c r="P1068" s="1" t="s">
        <v>500</v>
      </c>
    </row>
    <row r="1069" spans="1:16" x14ac:dyDescent="0.3">
      <c r="A1069" t="s">
        <v>911</v>
      </c>
      <c r="B1069" t="s">
        <v>103</v>
      </c>
      <c r="C1069" s="17">
        <v>1590</v>
      </c>
      <c r="D1069" s="18">
        <v>2</v>
      </c>
      <c r="E1069" s="18">
        <v>81</v>
      </c>
      <c r="F1069" t="s">
        <v>56</v>
      </c>
      <c r="G1069" t="s">
        <v>16</v>
      </c>
      <c r="H1069" t="s">
        <v>18</v>
      </c>
      <c r="I1069" t="s">
        <v>19</v>
      </c>
      <c r="J1069" t="s">
        <v>20</v>
      </c>
      <c r="L1069" s="17">
        <v>1590</v>
      </c>
      <c r="M1069" s="17">
        <v>19.62962962962963</v>
      </c>
      <c r="N1069" s="17">
        <v>795</v>
      </c>
      <c r="O1069" s="1" t="s">
        <v>172</v>
      </c>
      <c r="P1069" s="1" t="s">
        <v>160</v>
      </c>
    </row>
    <row r="1070" spans="1:16" x14ac:dyDescent="0.3">
      <c r="A1070" t="s">
        <v>912</v>
      </c>
      <c r="B1070" t="s">
        <v>103</v>
      </c>
      <c r="C1070" s="17">
        <v>1700</v>
      </c>
      <c r="D1070" s="18">
        <v>1</v>
      </c>
      <c r="E1070" s="18">
        <v>61</v>
      </c>
      <c r="F1070" t="s">
        <v>56</v>
      </c>
      <c r="G1070" t="s">
        <v>16</v>
      </c>
      <c r="H1070" t="s">
        <v>18</v>
      </c>
      <c r="I1070" t="s">
        <v>19</v>
      </c>
      <c r="J1070" t="s">
        <v>20</v>
      </c>
      <c r="L1070" s="17">
        <v>1700</v>
      </c>
      <c r="M1070" s="17">
        <v>27.868852459016395</v>
      </c>
      <c r="N1070" s="17">
        <v>1700</v>
      </c>
      <c r="O1070" s="1" t="s">
        <v>172</v>
      </c>
      <c r="P1070" s="1" t="s">
        <v>160</v>
      </c>
    </row>
    <row r="1071" spans="1:16" x14ac:dyDescent="0.3">
      <c r="A1071" t="s">
        <v>913</v>
      </c>
      <c r="B1071" t="s">
        <v>103</v>
      </c>
      <c r="C1071" s="17">
        <v>890</v>
      </c>
      <c r="D1071" s="18">
        <v>2</v>
      </c>
      <c r="E1071" s="18">
        <v>60</v>
      </c>
      <c r="F1071" t="s">
        <v>56</v>
      </c>
      <c r="G1071" t="s">
        <v>16</v>
      </c>
      <c r="H1071" t="s">
        <v>18</v>
      </c>
      <c r="I1071" t="s">
        <v>19</v>
      </c>
      <c r="J1071" t="s">
        <v>20</v>
      </c>
      <c r="L1071" s="17">
        <v>890</v>
      </c>
      <c r="M1071" s="17">
        <v>14.833333333333334</v>
      </c>
      <c r="N1071" s="17">
        <v>445</v>
      </c>
      <c r="O1071" s="1" t="s">
        <v>172</v>
      </c>
      <c r="P1071" s="1" t="s">
        <v>500</v>
      </c>
    </row>
    <row r="1072" spans="1:16" x14ac:dyDescent="0.3">
      <c r="A1072" t="s">
        <v>914</v>
      </c>
      <c r="B1072" t="s">
        <v>103</v>
      </c>
      <c r="C1072" s="17">
        <v>2800</v>
      </c>
      <c r="D1072" s="18">
        <v>2</v>
      </c>
      <c r="E1072" s="18">
        <v>70</v>
      </c>
      <c r="F1072" t="s">
        <v>56</v>
      </c>
      <c r="G1072" t="s">
        <v>16</v>
      </c>
      <c r="H1072" t="s">
        <v>18</v>
      </c>
      <c r="I1072" t="s">
        <v>19</v>
      </c>
      <c r="J1072" t="s">
        <v>20</v>
      </c>
      <c r="L1072" s="17">
        <v>2800</v>
      </c>
      <c r="M1072" s="17">
        <v>40</v>
      </c>
      <c r="N1072" s="17">
        <v>1400</v>
      </c>
      <c r="O1072" s="1" t="s">
        <v>172</v>
      </c>
      <c r="P1072" s="1" t="s">
        <v>160</v>
      </c>
    </row>
    <row r="1073" spans="1:16" x14ac:dyDescent="0.3">
      <c r="A1073" t="s">
        <v>915</v>
      </c>
      <c r="B1073" t="s">
        <v>103</v>
      </c>
      <c r="C1073" s="17">
        <v>1100</v>
      </c>
      <c r="D1073" s="18">
        <v>2</v>
      </c>
      <c r="E1073" s="18">
        <v>90</v>
      </c>
      <c r="F1073" t="s">
        <v>56</v>
      </c>
      <c r="G1073" t="s">
        <v>16</v>
      </c>
      <c r="H1073" t="s">
        <v>18</v>
      </c>
      <c r="I1073" t="s">
        <v>19</v>
      </c>
      <c r="J1073" t="s">
        <v>20</v>
      </c>
      <c r="L1073" s="17">
        <v>1100</v>
      </c>
      <c r="M1073" s="17">
        <v>12.222222222222221</v>
      </c>
      <c r="N1073" s="17">
        <v>550</v>
      </c>
      <c r="O1073" s="1" t="s">
        <v>172</v>
      </c>
      <c r="P1073" s="1" t="s">
        <v>506</v>
      </c>
    </row>
    <row r="1074" spans="1:16" x14ac:dyDescent="0.3">
      <c r="A1074" t="s">
        <v>916</v>
      </c>
      <c r="B1074" t="s">
        <v>103</v>
      </c>
      <c r="C1074" s="17">
        <v>950</v>
      </c>
      <c r="D1074" s="18">
        <v>2</v>
      </c>
      <c r="E1074" s="18">
        <v>65</v>
      </c>
      <c r="F1074" t="s">
        <v>56</v>
      </c>
      <c r="G1074" t="s">
        <v>16</v>
      </c>
      <c r="H1074" t="s">
        <v>18</v>
      </c>
      <c r="I1074" t="s">
        <v>19</v>
      </c>
      <c r="J1074" t="s">
        <v>20</v>
      </c>
      <c r="L1074" s="17">
        <v>950</v>
      </c>
      <c r="M1074" s="17">
        <v>14.615384615384615</v>
      </c>
      <c r="N1074" s="17">
        <v>475</v>
      </c>
      <c r="O1074" s="1" t="s">
        <v>172</v>
      </c>
      <c r="P1074" s="1" t="s">
        <v>506</v>
      </c>
    </row>
    <row r="1075" spans="1:16" x14ac:dyDescent="0.3">
      <c r="A1075" t="s">
        <v>917</v>
      </c>
      <c r="B1075" t="s">
        <v>103</v>
      </c>
      <c r="C1075" s="17">
        <v>900</v>
      </c>
      <c r="D1075" s="18">
        <v>1</v>
      </c>
      <c r="E1075" s="18">
        <v>37</v>
      </c>
      <c r="F1075" t="s">
        <v>56</v>
      </c>
      <c r="G1075" t="s">
        <v>16</v>
      </c>
      <c r="H1075" t="s">
        <v>18</v>
      </c>
      <c r="I1075" t="s">
        <v>19</v>
      </c>
      <c r="J1075" t="s">
        <v>20</v>
      </c>
      <c r="L1075" s="17">
        <v>900</v>
      </c>
      <c r="M1075" s="17">
        <v>24.324324324324323</v>
      </c>
      <c r="N1075" s="17">
        <v>900</v>
      </c>
      <c r="O1075" s="1" t="s">
        <v>172</v>
      </c>
      <c r="P1075" s="1" t="s">
        <v>160</v>
      </c>
    </row>
    <row r="1076" spans="1:16" x14ac:dyDescent="0.3">
      <c r="A1076" t="s">
        <v>918</v>
      </c>
      <c r="B1076" t="s">
        <v>103</v>
      </c>
      <c r="C1076" s="17">
        <v>1200</v>
      </c>
      <c r="D1076" s="18">
        <v>2</v>
      </c>
      <c r="E1076" s="18">
        <v>77</v>
      </c>
      <c r="F1076" t="s">
        <v>56</v>
      </c>
      <c r="G1076" t="s">
        <v>16</v>
      </c>
      <c r="H1076" t="s">
        <v>18</v>
      </c>
      <c r="I1076" t="s">
        <v>19</v>
      </c>
      <c r="J1076" t="s">
        <v>20</v>
      </c>
      <c r="L1076" s="17">
        <v>1200</v>
      </c>
      <c r="M1076" s="17">
        <v>15.584415584415584</v>
      </c>
      <c r="N1076" s="17">
        <v>600</v>
      </c>
      <c r="O1076" s="1" t="s">
        <v>172</v>
      </c>
      <c r="P1076" s="1" t="s">
        <v>500</v>
      </c>
    </row>
    <row r="1077" spans="1:16" x14ac:dyDescent="0.3">
      <c r="A1077" t="s">
        <v>919</v>
      </c>
      <c r="B1077" t="s">
        <v>103</v>
      </c>
      <c r="C1077" s="17">
        <v>1000</v>
      </c>
      <c r="D1077" s="18">
        <v>1</v>
      </c>
      <c r="E1077" s="18">
        <v>85</v>
      </c>
      <c r="F1077" t="s">
        <v>56</v>
      </c>
      <c r="G1077" t="s">
        <v>16</v>
      </c>
      <c r="H1077" t="s">
        <v>18</v>
      </c>
      <c r="I1077" t="s">
        <v>19</v>
      </c>
      <c r="J1077" t="s">
        <v>20</v>
      </c>
      <c r="L1077" s="17">
        <v>1000</v>
      </c>
      <c r="M1077" s="17">
        <v>11.764705882352942</v>
      </c>
      <c r="N1077" s="17">
        <v>1000</v>
      </c>
      <c r="O1077" s="1" t="s">
        <v>172</v>
      </c>
      <c r="P1077" s="1" t="s">
        <v>500</v>
      </c>
    </row>
    <row r="1078" spans="1:16" x14ac:dyDescent="0.3">
      <c r="A1078" t="s">
        <v>920</v>
      </c>
      <c r="B1078" t="s">
        <v>103</v>
      </c>
      <c r="C1078" s="17">
        <v>1200</v>
      </c>
      <c r="D1078" s="18">
        <v>2</v>
      </c>
      <c r="E1078" s="18">
        <v>80</v>
      </c>
      <c r="F1078" t="s">
        <v>56</v>
      </c>
      <c r="G1078" t="s">
        <v>16</v>
      </c>
      <c r="H1078" t="s">
        <v>18</v>
      </c>
      <c r="I1078" t="s">
        <v>19</v>
      </c>
      <c r="J1078" t="s">
        <v>20</v>
      </c>
      <c r="L1078" s="17">
        <v>1200</v>
      </c>
      <c r="M1078" s="17">
        <v>15</v>
      </c>
      <c r="N1078" s="17">
        <v>600</v>
      </c>
      <c r="O1078" s="1" t="s">
        <v>172</v>
      </c>
      <c r="P1078" s="1" t="s">
        <v>500</v>
      </c>
    </row>
    <row r="1079" spans="1:16" x14ac:dyDescent="0.3">
      <c r="A1079" t="s">
        <v>921</v>
      </c>
      <c r="B1079" t="s">
        <v>103</v>
      </c>
      <c r="C1079" s="17">
        <v>1000</v>
      </c>
      <c r="D1079" s="18">
        <v>2</v>
      </c>
      <c r="E1079" s="18">
        <v>50</v>
      </c>
      <c r="F1079" t="s">
        <v>56</v>
      </c>
      <c r="G1079" t="s">
        <v>16</v>
      </c>
      <c r="H1079" t="s">
        <v>18</v>
      </c>
      <c r="I1079" t="s">
        <v>19</v>
      </c>
      <c r="J1079" t="s">
        <v>20</v>
      </c>
      <c r="L1079" s="17">
        <v>1000</v>
      </c>
      <c r="M1079" s="17">
        <v>20</v>
      </c>
      <c r="N1079" s="17">
        <v>500</v>
      </c>
      <c r="O1079" s="1" t="s">
        <v>172</v>
      </c>
      <c r="P1079" s="1" t="s">
        <v>506</v>
      </c>
    </row>
    <row r="1080" spans="1:16" x14ac:dyDescent="0.3">
      <c r="A1080" t="s">
        <v>922</v>
      </c>
      <c r="B1080" t="s">
        <v>103</v>
      </c>
      <c r="C1080" s="17">
        <v>2400</v>
      </c>
      <c r="D1080" s="18">
        <v>2</v>
      </c>
      <c r="E1080" s="18">
        <v>120</v>
      </c>
      <c r="F1080" t="s">
        <v>56</v>
      </c>
      <c r="G1080" t="s">
        <v>16</v>
      </c>
      <c r="H1080" t="s">
        <v>18</v>
      </c>
      <c r="I1080" t="s">
        <v>19</v>
      </c>
      <c r="J1080" t="s">
        <v>20</v>
      </c>
      <c r="L1080" s="17">
        <v>2400</v>
      </c>
      <c r="M1080" s="17">
        <v>20</v>
      </c>
      <c r="N1080" s="17">
        <v>1200</v>
      </c>
      <c r="O1080" s="1" t="s">
        <v>172</v>
      </c>
      <c r="P1080" s="1" t="s">
        <v>160</v>
      </c>
    </row>
    <row r="1081" spans="1:16" x14ac:dyDescent="0.3">
      <c r="A1081" t="s">
        <v>923</v>
      </c>
      <c r="B1081" t="s">
        <v>103</v>
      </c>
      <c r="C1081" s="17">
        <v>950</v>
      </c>
      <c r="D1081" s="18">
        <v>1</v>
      </c>
      <c r="E1081" s="18">
        <v>39</v>
      </c>
      <c r="F1081" t="s">
        <v>56</v>
      </c>
      <c r="G1081" t="s">
        <v>16</v>
      </c>
      <c r="H1081" t="s">
        <v>18</v>
      </c>
      <c r="I1081" t="s">
        <v>19</v>
      </c>
      <c r="J1081" t="s">
        <v>20</v>
      </c>
      <c r="L1081" s="17">
        <v>950</v>
      </c>
      <c r="M1081" s="17">
        <v>24.358974358974358</v>
      </c>
      <c r="N1081" s="17">
        <v>950</v>
      </c>
      <c r="O1081" s="1" t="s">
        <v>172</v>
      </c>
      <c r="P1081" s="1" t="s">
        <v>160</v>
      </c>
    </row>
    <row r="1082" spans="1:16" x14ac:dyDescent="0.3">
      <c r="A1082" t="s">
        <v>924</v>
      </c>
      <c r="B1082" t="s">
        <v>103</v>
      </c>
      <c r="C1082" s="17">
        <v>1100</v>
      </c>
      <c r="D1082" s="18">
        <v>1</v>
      </c>
      <c r="E1082" s="18">
        <v>55</v>
      </c>
      <c r="F1082" t="s">
        <v>56</v>
      </c>
      <c r="G1082" t="s">
        <v>16</v>
      </c>
      <c r="H1082" t="s">
        <v>18</v>
      </c>
      <c r="I1082" t="s">
        <v>19</v>
      </c>
      <c r="J1082" t="s">
        <v>20</v>
      </c>
      <c r="L1082" s="17">
        <v>1100</v>
      </c>
      <c r="M1082" s="17">
        <v>20</v>
      </c>
      <c r="N1082" s="17">
        <v>1100</v>
      </c>
      <c r="O1082" s="1" t="s">
        <v>172</v>
      </c>
      <c r="P1082" s="1" t="s">
        <v>160</v>
      </c>
    </row>
    <row r="1083" spans="1:16" x14ac:dyDescent="0.3">
      <c r="A1083" t="s">
        <v>925</v>
      </c>
      <c r="B1083" t="s">
        <v>103</v>
      </c>
      <c r="C1083" s="17">
        <v>2600</v>
      </c>
      <c r="D1083" s="18">
        <v>4</v>
      </c>
      <c r="E1083" s="18">
        <v>70</v>
      </c>
      <c r="F1083" t="s">
        <v>276</v>
      </c>
      <c r="G1083" t="s">
        <v>16</v>
      </c>
      <c r="H1083" t="s">
        <v>29</v>
      </c>
      <c r="I1083" t="s">
        <v>19</v>
      </c>
      <c r="J1083" t="s">
        <v>20</v>
      </c>
      <c r="L1083" s="17">
        <v>2600</v>
      </c>
      <c r="M1083" s="17">
        <v>37.142857142857146</v>
      </c>
      <c r="N1083" s="17">
        <v>650</v>
      </c>
      <c r="O1083" s="1" t="s">
        <v>172</v>
      </c>
      <c r="P1083" s="1" t="s">
        <v>160</v>
      </c>
    </row>
    <row r="1084" spans="1:16" x14ac:dyDescent="0.3">
      <c r="A1084" t="s">
        <v>926</v>
      </c>
      <c r="B1084" t="s">
        <v>103</v>
      </c>
      <c r="C1084" s="17">
        <v>900</v>
      </c>
      <c r="D1084" s="18">
        <v>1</v>
      </c>
      <c r="E1084" s="18">
        <v>40</v>
      </c>
      <c r="F1084" t="s">
        <v>276</v>
      </c>
      <c r="G1084" t="s">
        <v>16</v>
      </c>
      <c r="H1084" t="s">
        <v>29</v>
      </c>
      <c r="I1084" t="s">
        <v>19</v>
      </c>
      <c r="J1084" t="s">
        <v>20</v>
      </c>
      <c r="L1084" s="17">
        <v>900</v>
      </c>
      <c r="M1084" s="17">
        <v>22.5</v>
      </c>
      <c r="N1084" s="17">
        <v>900</v>
      </c>
      <c r="O1084" s="1" t="s">
        <v>172</v>
      </c>
      <c r="P1084" s="1" t="s">
        <v>160</v>
      </c>
    </row>
    <row r="1085" spans="1:16" x14ac:dyDescent="0.3">
      <c r="A1085" t="s">
        <v>927</v>
      </c>
      <c r="B1085" t="s">
        <v>103</v>
      </c>
      <c r="C1085" s="17">
        <v>2000</v>
      </c>
      <c r="D1085" s="18">
        <v>2</v>
      </c>
      <c r="E1085" s="18">
        <v>86</v>
      </c>
      <c r="F1085" t="s">
        <v>276</v>
      </c>
      <c r="G1085" t="s">
        <v>16</v>
      </c>
      <c r="H1085" t="s">
        <v>18</v>
      </c>
      <c r="I1085" t="s">
        <v>19</v>
      </c>
      <c r="J1085" t="s">
        <v>20</v>
      </c>
      <c r="L1085" s="17">
        <v>2000</v>
      </c>
      <c r="M1085" s="17">
        <v>23.255813953488371</v>
      </c>
      <c r="N1085" s="17">
        <v>1000</v>
      </c>
      <c r="O1085" s="1" t="s">
        <v>172</v>
      </c>
      <c r="P1085" s="1" t="s">
        <v>160</v>
      </c>
    </row>
    <row r="1086" spans="1:16" x14ac:dyDescent="0.3">
      <c r="A1086" t="s">
        <v>928</v>
      </c>
      <c r="B1086" t="s">
        <v>103</v>
      </c>
      <c r="C1086" s="17">
        <v>1200</v>
      </c>
      <c r="D1086" s="18">
        <v>1</v>
      </c>
      <c r="E1086" s="18">
        <v>50</v>
      </c>
      <c r="F1086" t="s">
        <v>508</v>
      </c>
      <c r="G1086" t="s">
        <v>16</v>
      </c>
      <c r="H1086" t="s">
        <v>29</v>
      </c>
      <c r="I1086" t="s">
        <v>19</v>
      </c>
      <c r="J1086" t="s">
        <v>20</v>
      </c>
      <c r="L1086" s="17">
        <v>1200</v>
      </c>
      <c r="M1086" s="17">
        <v>24</v>
      </c>
      <c r="N1086" s="17">
        <v>1200</v>
      </c>
      <c r="O1086" s="1" t="s">
        <v>172</v>
      </c>
      <c r="P1086" s="1" t="s">
        <v>160</v>
      </c>
    </row>
    <row r="1087" spans="1:16" x14ac:dyDescent="0.3">
      <c r="A1087" t="s">
        <v>929</v>
      </c>
      <c r="B1087" t="s">
        <v>103</v>
      </c>
      <c r="C1087" s="17">
        <v>1250</v>
      </c>
      <c r="D1087" s="18">
        <v>1</v>
      </c>
      <c r="E1087" s="18">
        <v>45</v>
      </c>
      <c r="F1087" t="s">
        <v>508</v>
      </c>
      <c r="G1087" t="s">
        <v>16</v>
      </c>
      <c r="H1087" t="s">
        <v>18</v>
      </c>
      <c r="I1087" t="s">
        <v>19</v>
      </c>
      <c r="J1087" t="s">
        <v>20</v>
      </c>
      <c r="L1087" s="17">
        <v>1250</v>
      </c>
      <c r="M1087" s="17">
        <v>27.777777777777779</v>
      </c>
      <c r="N1087" s="17">
        <v>1250</v>
      </c>
      <c r="O1087" s="1" t="s">
        <v>172</v>
      </c>
      <c r="P1087" s="1" t="s">
        <v>160</v>
      </c>
    </row>
    <row r="1088" spans="1:16" x14ac:dyDescent="0.3">
      <c r="A1088" t="s">
        <v>930</v>
      </c>
      <c r="B1088" t="s">
        <v>103</v>
      </c>
      <c r="C1088" s="17">
        <v>1000</v>
      </c>
      <c r="D1088" s="18">
        <v>1</v>
      </c>
      <c r="E1088" s="18">
        <v>71</v>
      </c>
      <c r="F1088" t="s">
        <v>508</v>
      </c>
      <c r="G1088" t="s">
        <v>16</v>
      </c>
      <c r="H1088" t="s">
        <v>18</v>
      </c>
      <c r="I1088" t="s">
        <v>19</v>
      </c>
      <c r="J1088" t="s">
        <v>20</v>
      </c>
      <c r="L1088" s="17">
        <v>1000</v>
      </c>
      <c r="M1088" s="17">
        <v>14.084507042253522</v>
      </c>
      <c r="N1088" s="17">
        <v>1000</v>
      </c>
      <c r="O1088" s="1" t="s">
        <v>172</v>
      </c>
      <c r="P1088" s="1" t="s">
        <v>500</v>
      </c>
    </row>
    <row r="1089" spans="1:16" x14ac:dyDescent="0.3">
      <c r="A1089" t="s">
        <v>931</v>
      </c>
      <c r="B1089" t="s">
        <v>103</v>
      </c>
      <c r="C1089" s="17">
        <v>2000</v>
      </c>
      <c r="D1089" s="18">
        <v>1</v>
      </c>
      <c r="E1089" s="18">
        <v>40</v>
      </c>
      <c r="F1089" t="s">
        <v>35</v>
      </c>
      <c r="G1089" t="s">
        <v>16</v>
      </c>
      <c r="H1089" t="s">
        <v>29</v>
      </c>
      <c r="I1089" t="s">
        <v>30</v>
      </c>
      <c r="J1089" t="s">
        <v>20</v>
      </c>
      <c r="L1089" s="17">
        <v>2000</v>
      </c>
      <c r="M1089" s="17">
        <v>50</v>
      </c>
      <c r="N1089" s="17">
        <v>2000</v>
      </c>
      <c r="O1089" s="1" t="s">
        <v>172</v>
      </c>
      <c r="P1089" s="1" t="s">
        <v>160</v>
      </c>
    </row>
    <row r="1090" spans="1:16" x14ac:dyDescent="0.3">
      <c r="A1090" t="s">
        <v>932</v>
      </c>
      <c r="B1090" t="s">
        <v>103</v>
      </c>
      <c r="C1090" s="17">
        <v>2000</v>
      </c>
      <c r="D1090" s="18">
        <v>1</v>
      </c>
      <c r="E1090" s="18">
        <v>40</v>
      </c>
      <c r="F1090" t="s">
        <v>35</v>
      </c>
      <c r="G1090" t="s">
        <v>16</v>
      </c>
      <c r="H1090" t="s">
        <v>29</v>
      </c>
      <c r="I1090" t="s">
        <v>30</v>
      </c>
      <c r="J1090" t="s">
        <v>20</v>
      </c>
      <c r="L1090" s="17">
        <v>2000</v>
      </c>
      <c r="M1090" s="17">
        <v>50</v>
      </c>
      <c r="N1090" s="17">
        <v>2000</v>
      </c>
      <c r="O1090" s="1" t="s">
        <v>172</v>
      </c>
      <c r="P1090" s="1" t="s">
        <v>160</v>
      </c>
    </row>
    <row r="1091" spans="1:16" x14ac:dyDescent="0.3">
      <c r="A1091" t="s">
        <v>933</v>
      </c>
      <c r="B1091" t="s">
        <v>103</v>
      </c>
      <c r="C1091" s="17">
        <v>900</v>
      </c>
      <c r="D1091" s="18">
        <v>1</v>
      </c>
      <c r="E1091" s="18">
        <v>25</v>
      </c>
      <c r="F1091" t="s">
        <v>35</v>
      </c>
      <c r="G1091" t="s">
        <v>16</v>
      </c>
      <c r="H1091" t="s">
        <v>18</v>
      </c>
      <c r="I1091" t="s">
        <v>30</v>
      </c>
      <c r="J1091" t="s">
        <v>20</v>
      </c>
      <c r="L1091" s="17">
        <v>900</v>
      </c>
      <c r="M1091" s="17">
        <v>36</v>
      </c>
      <c r="N1091" s="17">
        <v>900</v>
      </c>
      <c r="O1091" s="1" t="s">
        <v>172</v>
      </c>
      <c r="P1091" s="1" t="s">
        <v>160</v>
      </c>
    </row>
    <row r="1092" spans="1:16" x14ac:dyDescent="0.3">
      <c r="A1092" t="s">
        <v>934</v>
      </c>
      <c r="B1092" t="s">
        <v>103</v>
      </c>
      <c r="C1092" s="17">
        <v>1050</v>
      </c>
      <c r="D1092" s="18">
        <v>2</v>
      </c>
      <c r="E1092" s="18">
        <v>55</v>
      </c>
      <c r="F1092" t="s">
        <v>35</v>
      </c>
      <c r="G1092" t="s">
        <v>16</v>
      </c>
      <c r="H1092" t="s">
        <v>18</v>
      </c>
      <c r="I1092" t="s">
        <v>30</v>
      </c>
      <c r="J1092" t="s">
        <v>20</v>
      </c>
      <c r="L1092" s="17">
        <v>1050</v>
      </c>
      <c r="M1092" s="17">
        <v>19.09090909090909</v>
      </c>
      <c r="N1092" s="17">
        <v>525</v>
      </c>
      <c r="O1092" s="1" t="s">
        <v>172</v>
      </c>
      <c r="P1092" s="1" t="s">
        <v>160</v>
      </c>
    </row>
    <row r="1093" spans="1:16" x14ac:dyDescent="0.3">
      <c r="A1093" t="s">
        <v>935</v>
      </c>
      <c r="B1093" t="s">
        <v>103</v>
      </c>
      <c r="C1093" s="17">
        <v>1040</v>
      </c>
      <c r="D1093" s="18">
        <v>2</v>
      </c>
      <c r="E1093" s="18">
        <v>55</v>
      </c>
      <c r="F1093" t="s">
        <v>35</v>
      </c>
      <c r="G1093" t="s">
        <v>16</v>
      </c>
      <c r="H1093" t="s">
        <v>18</v>
      </c>
      <c r="I1093" t="s">
        <v>30</v>
      </c>
      <c r="J1093" t="s">
        <v>20</v>
      </c>
      <c r="L1093" s="17">
        <v>1040</v>
      </c>
      <c r="M1093" s="17">
        <v>18.90909090909091</v>
      </c>
      <c r="N1093" s="17">
        <v>520</v>
      </c>
      <c r="O1093" s="1" t="s">
        <v>172</v>
      </c>
      <c r="P1093" s="1" t="s">
        <v>160</v>
      </c>
    </row>
    <row r="1094" spans="1:16" x14ac:dyDescent="0.3">
      <c r="A1094" t="s">
        <v>936</v>
      </c>
      <c r="B1094" t="s">
        <v>103</v>
      </c>
      <c r="C1094" s="17">
        <v>1350</v>
      </c>
      <c r="D1094" s="18">
        <v>1</v>
      </c>
      <c r="E1094" s="18">
        <v>40</v>
      </c>
      <c r="F1094" t="s">
        <v>35</v>
      </c>
      <c r="G1094" t="s">
        <v>16</v>
      </c>
      <c r="H1094" t="s">
        <v>29</v>
      </c>
      <c r="I1094" t="s">
        <v>30</v>
      </c>
      <c r="J1094" t="s">
        <v>20</v>
      </c>
      <c r="L1094" s="17">
        <v>1350</v>
      </c>
      <c r="M1094" s="17">
        <v>33.75</v>
      </c>
      <c r="N1094" s="17">
        <v>1350</v>
      </c>
      <c r="O1094" s="1" t="s">
        <v>172</v>
      </c>
      <c r="P1094" s="1" t="s">
        <v>160</v>
      </c>
    </row>
    <row r="1095" spans="1:16" x14ac:dyDescent="0.3">
      <c r="A1095" t="s">
        <v>937</v>
      </c>
      <c r="B1095" t="s">
        <v>103</v>
      </c>
      <c r="C1095" s="17">
        <v>1250</v>
      </c>
      <c r="D1095" s="18">
        <v>1</v>
      </c>
      <c r="E1095" s="18">
        <v>58</v>
      </c>
      <c r="F1095" t="s">
        <v>35</v>
      </c>
      <c r="G1095" t="s">
        <v>16</v>
      </c>
      <c r="H1095" t="s">
        <v>29</v>
      </c>
      <c r="I1095" t="s">
        <v>30</v>
      </c>
      <c r="J1095" t="s">
        <v>20</v>
      </c>
      <c r="L1095" s="17">
        <v>1250</v>
      </c>
      <c r="M1095" s="17">
        <v>21.551724137931036</v>
      </c>
      <c r="N1095" s="17">
        <v>1250</v>
      </c>
      <c r="O1095" s="1" t="s">
        <v>172</v>
      </c>
      <c r="P1095" s="1" t="s">
        <v>160</v>
      </c>
    </row>
    <row r="1096" spans="1:16" x14ac:dyDescent="0.3">
      <c r="A1096" t="s">
        <v>938</v>
      </c>
      <c r="B1096" t="s">
        <v>103</v>
      </c>
      <c r="C1096" s="17">
        <v>2200</v>
      </c>
      <c r="D1096" s="18">
        <v>3</v>
      </c>
      <c r="E1096" s="18">
        <v>75</v>
      </c>
      <c r="F1096" t="s">
        <v>35</v>
      </c>
      <c r="G1096" t="s">
        <v>16</v>
      </c>
      <c r="H1096" t="s">
        <v>29</v>
      </c>
      <c r="I1096" t="s">
        <v>30</v>
      </c>
      <c r="J1096" t="s">
        <v>20</v>
      </c>
      <c r="L1096" s="17">
        <v>2200</v>
      </c>
      <c r="M1096" s="17">
        <v>29.333333333333332</v>
      </c>
      <c r="N1096" s="17">
        <v>733.33333333333337</v>
      </c>
      <c r="O1096" s="1" t="s">
        <v>172</v>
      </c>
      <c r="P1096" s="1" t="s">
        <v>160</v>
      </c>
    </row>
    <row r="1097" spans="1:16" x14ac:dyDescent="0.3">
      <c r="A1097" t="s">
        <v>939</v>
      </c>
      <c r="B1097" t="s">
        <v>103</v>
      </c>
      <c r="C1097" s="17">
        <v>2190</v>
      </c>
      <c r="D1097" s="18">
        <v>1</v>
      </c>
      <c r="E1097" s="18">
        <v>78</v>
      </c>
      <c r="F1097" t="s">
        <v>35</v>
      </c>
      <c r="G1097" t="s">
        <v>16</v>
      </c>
      <c r="H1097" t="s">
        <v>29</v>
      </c>
      <c r="I1097" t="s">
        <v>30</v>
      </c>
      <c r="J1097" t="s">
        <v>20</v>
      </c>
      <c r="L1097" s="17">
        <v>2190</v>
      </c>
      <c r="M1097" s="17">
        <v>28.076923076923077</v>
      </c>
      <c r="N1097" s="17">
        <v>2190</v>
      </c>
      <c r="O1097" s="1" t="s">
        <v>172</v>
      </c>
      <c r="P1097" s="1" t="s">
        <v>160</v>
      </c>
    </row>
    <row r="1098" spans="1:16" x14ac:dyDescent="0.3">
      <c r="A1098" t="s">
        <v>940</v>
      </c>
      <c r="B1098" t="s">
        <v>103</v>
      </c>
      <c r="C1098" s="17">
        <v>1290</v>
      </c>
      <c r="D1098" s="18">
        <v>1</v>
      </c>
      <c r="E1098" s="18">
        <v>55</v>
      </c>
      <c r="F1098" t="s">
        <v>35</v>
      </c>
      <c r="G1098" t="s">
        <v>16</v>
      </c>
      <c r="H1098" t="s">
        <v>18</v>
      </c>
      <c r="I1098" t="s">
        <v>30</v>
      </c>
      <c r="J1098" t="s">
        <v>20</v>
      </c>
      <c r="L1098" s="17">
        <v>1290</v>
      </c>
      <c r="M1098" s="17">
        <v>23.454545454545453</v>
      </c>
      <c r="N1098" s="17">
        <v>1290</v>
      </c>
      <c r="O1098" s="1" t="s">
        <v>172</v>
      </c>
      <c r="P1098" s="1" t="s">
        <v>160</v>
      </c>
    </row>
    <row r="1099" spans="1:16" x14ac:dyDescent="0.3">
      <c r="A1099" t="s">
        <v>941</v>
      </c>
      <c r="B1099" t="s">
        <v>103</v>
      </c>
      <c r="C1099" s="17">
        <v>1400</v>
      </c>
      <c r="D1099" s="18">
        <v>1</v>
      </c>
      <c r="E1099" s="18">
        <v>80</v>
      </c>
      <c r="F1099" t="s">
        <v>35</v>
      </c>
      <c r="G1099" t="s">
        <v>16</v>
      </c>
      <c r="H1099" t="s">
        <v>18</v>
      </c>
      <c r="I1099" t="s">
        <v>30</v>
      </c>
      <c r="J1099" t="s">
        <v>20</v>
      </c>
      <c r="L1099" s="17">
        <v>1400</v>
      </c>
      <c r="M1099" s="17">
        <v>17.5</v>
      </c>
      <c r="N1099" s="17">
        <v>1400</v>
      </c>
      <c r="O1099" s="1" t="s">
        <v>172</v>
      </c>
      <c r="P1099" s="1" t="s">
        <v>160</v>
      </c>
    </row>
    <row r="1100" spans="1:16" x14ac:dyDescent="0.3">
      <c r="A1100" t="s">
        <v>942</v>
      </c>
      <c r="B1100" t="s">
        <v>103</v>
      </c>
      <c r="C1100" s="17">
        <v>1950</v>
      </c>
      <c r="D1100" s="18">
        <v>1</v>
      </c>
      <c r="E1100" s="18">
        <v>75</v>
      </c>
      <c r="F1100" t="s">
        <v>35</v>
      </c>
      <c r="G1100" t="s">
        <v>16</v>
      </c>
      <c r="H1100" t="s">
        <v>29</v>
      </c>
      <c r="I1100" t="s">
        <v>30</v>
      </c>
      <c r="J1100" t="s">
        <v>20</v>
      </c>
      <c r="L1100" s="17">
        <v>1950</v>
      </c>
      <c r="M1100" s="17">
        <v>26</v>
      </c>
      <c r="N1100" s="17">
        <v>1950</v>
      </c>
      <c r="O1100" s="1" t="s">
        <v>172</v>
      </c>
      <c r="P1100" s="1" t="s">
        <v>160</v>
      </c>
    </row>
    <row r="1101" spans="1:16" x14ac:dyDescent="0.3">
      <c r="A1101" t="s">
        <v>943</v>
      </c>
      <c r="B1101" t="s">
        <v>103</v>
      </c>
      <c r="C1101" s="17">
        <v>950</v>
      </c>
      <c r="D1101" s="18">
        <v>1</v>
      </c>
      <c r="E1101" s="18">
        <v>30</v>
      </c>
      <c r="F1101" t="s">
        <v>35</v>
      </c>
      <c r="G1101" t="s">
        <v>16</v>
      </c>
      <c r="H1101" t="s">
        <v>29</v>
      </c>
      <c r="I1101" t="s">
        <v>30</v>
      </c>
      <c r="J1101" t="s">
        <v>20</v>
      </c>
      <c r="L1101" s="17">
        <v>950</v>
      </c>
      <c r="M1101" s="17">
        <v>31.666666666666668</v>
      </c>
      <c r="N1101" s="17">
        <v>950</v>
      </c>
      <c r="O1101" s="1" t="s">
        <v>172</v>
      </c>
      <c r="P1101" s="1" t="s">
        <v>160</v>
      </c>
    </row>
    <row r="1102" spans="1:16" x14ac:dyDescent="0.3">
      <c r="A1102" t="s">
        <v>944</v>
      </c>
      <c r="B1102" t="s">
        <v>103</v>
      </c>
      <c r="C1102" s="17">
        <v>700</v>
      </c>
      <c r="D1102" s="18">
        <v>2</v>
      </c>
      <c r="E1102" s="18">
        <v>55</v>
      </c>
      <c r="F1102" t="s">
        <v>35</v>
      </c>
      <c r="G1102" t="s">
        <v>16</v>
      </c>
      <c r="H1102" t="s">
        <v>29</v>
      </c>
      <c r="I1102" t="s">
        <v>30</v>
      </c>
      <c r="J1102" t="s">
        <v>20</v>
      </c>
      <c r="L1102" s="17">
        <v>700</v>
      </c>
      <c r="M1102" s="17">
        <v>12.727272727272727</v>
      </c>
      <c r="N1102" s="17">
        <v>350</v>
      </c>
      <c r="O1102" s="1" t="s">
        <v>172</v>
      </c>
      <c r="P1102" s="1" t="s">
        <v>160</v>
      </c>
    </row>
    <row r="1103" spans="1:16" x14ac:dyDescent="0.3">
      <c r="A1103" t="s">
        <v>945</v>
      </c>
      <c r="B1103" t="s">
        <v>103</v>
      </c>
      <c r="C1103" s="17">
        <v>1500</v>
      </c>
      <c r="D1103" s="18">
        <v>1</v>
      </c>
      <c r="E1103" s="18">
        <v>48</v>
      </c>
      <c r="F1103" t="s">
        <v>35</v>
      </c>
      <c r="G1103" t="s">
        <v>16</v>
      </c>
      <c r="H1103" t="s">
        <v>29</v>
      </c>
      <c r="I1103" t="s">
        <v>30</v>
      </c>
      <c r="J1103" t="s">
        <v>20</v>
      </c>
      <c r="L1103" s="17">
        <v>1500</v>
      </c>
      <c r="M1103" s="17">
        <v>31.25</v>
      </c>
      <c r="N1103" s="17">
        <v>1500</v>
      </c>
      <c r="O1103" s="1" t="s">
        <v>172</v>
      </c>
      <c r="P1103" s="1" t="s">
        <v>160</v>
      </c>
    </row>
    <row r="1104" spans="1:16" x14ac:dyDescent="0.3">
      <c r="A1104" t="s">
        <v>946</v>
      </c>
      <c r="B1104" t="s">
        <v>103</v>
      </c>
      <c r="C1104" s="17">
        <v>1150</v>
      </c>
      <c r="D1104" s="18">
        <v>1</v>
      </c>
      <c r="E1104" s="18">
        <v>82</v>
      </c>
      <c r="F1104" t="s">
        <v>35</v>
      </c>
      <c r="G1104" t="s">
        <v>16</v>
      </c>
      <c r="H1104" t="s">
        <v>29</v>
      </c>
      <c r="I1104" t="s">
        <v>30</v>
      </c>
      <c r="J1104" t="s">
        <v>20</v>
      </c>
      <c r="L1104" s="17">
        <v>1150</v>
      </c>
      <c r="M1104" s="17">
        <v>14.024390243902438</v>
      </c>
      <c r="N1104" s="17">
        <v>1150</v>
      </c>
      <c r="O1104" s="1" t="s">
        <v>172</v>
      </c>
      <c r="P1104" s="1" t="s">
        <v>160</v>
      </c>
    </row>
    <row r="1105" spans="1:16" x14ac:dyDescent="0.3">
      <c r="A1105" t="s">
        <v>947</v>
      </c>
      <c r="B1105" t="s">
        <v>103</v>
      </c>
      <c r="C1105" s="17">
        <v>1350</v>
      </c>
      <c r="D1105" s="18">
        <v>2</v>
      </c>
      <c r="E1105" s="18">
        <v>50</v>
      </c>
      <c r="F1105" t="s">
        <v>35</v>
      </c>
      <c r="G1105" t="s">
        <v>16</v>
      </c>
      <c r="H1105" t="s">
        <v>29</v>
      </c>
      <c r="I1105" t="s">
        <v>30</v>
      </c>
      <c r="J1105" t="s">
        <v>20</v>
      </c>
      <c r="L1105" s="17">
        <v>1350</v>
      </c>
      <c r="M1105" s="17">
        <v>27</v>
      </c>
      <c r="N1105" s="17">
        <v>675</v>
      </c>
      <c r="O1105" s="1" t="s">
        <v>172</v>
      </c>
      <c r="P1105" s="1" t="s">
        <v>160</v>
      </c>
    </row>
    <row r="1106" spans="1:16" x14ac:dyDescent="0.3">
      <c r="A1106" t="s">
        <v>948</v>
      </c>
      <c r="B1106" t="s">
        <v>103</v>
      </c>
      <c r="C1106" s="17">
        <v>2350</v>
      </c>
      <c r="D1106" s="18">
        <v>2</v>
      </c>
      <c r="E1106" s="18">
        <v>47</v>
      </c>
      <c r="F1106" t="s">
        <v>35</v>
      </c>
      <c r="G1106" t="s">
        <v>16</v>
      </c>
      <c r="H1106" t="s">
        <v>29</v>
      </c>
      <c r="I1106" t="s">
        <v>30</v>
      </c>
      <c r="J1106" t="s">
        <v>20</v>
      </c>
      <c r="L1106" s="17">
        <v>2350</v>
      </c>
      <c r="M1106" s="17">
        <v>50</v>
      </c>
      <c r="N1106" s="17">
        <v>1175</v>
      </c>
      <c r="O1106" s="1" t="s">
        <v>172</v>
      </c>
      <c r="P1106" s="1" t="s">
        <v>160</v>
      </c>
    </row>
    <row r="1107" spans="1:16" x14ac:dyDescent="0.3">
      <c r="A1107" t="s">
        <v>949</v>
      </c>
      <c r="B1107" t="s">
        <v>103</v>
      </c>
      <c r="C1107" s="17">
        <v>1000</v>
      </c>
      <c r="D1107" s="18">
        <v>2</v>
      </c>
      <c r="E1107" s="18">
        <v>45</v>
      </c>
      <c r="F1107" t="s">
        <v>35</v>
      </c>
      <c r="G1107" t="s">
        <v>16</v>
      </c>
      <c r="H1107" t="s">
        <v>18</v>
      </c>
      <c r="I1107" t="s">
        <v>30</v>
      </c>
      <c r="J1107" t="s">
        <v>20</v>
      </c>
      <c r="L1107" s="17">
        <v>1000</v>
      </c>
      <c r="M1107" s="17">
        <v>22.222222222222221</v>
      </c>
      <c r="N1107" s="17">
        <v>500</v>
      </c>
      <c r="O1107" s="1" t="s">
        <v>172</v>
      </c>
      <c r="P1107" s="1" t="s">
        <v>160</v>
      </c>
    </row>
    <row r="1108" spans="1:16" x14ac:dyDescent="0.3">
      <c r="A1108" t="s">
        <v>950</v>
      </c>
      <c r="B1108" t="s">
        <v>103</v>
      </c>
      <c r="C1108" s="17">
        <v>1850</v>
      </c>
      <c r="D1108" s="18">
        <v>1</v>
      </c>
      <c r="E1108" s="18">
        <v>40</v>
      </c>
      <c r="F1108" t="s">
        <v>35</v>
      </c>
      <c r="G1108" t="s">
        <v>16</v>
      </c>
      <c r="H1108" t="s">
        <v>18</v>
      </c>
      <c r="I1108" t="s">
        <v>30</v>
      </c>
      <c r="J1108" t="s">
        <v>20</v>
      </c>
      <c r="L1108" s="17">
        <v>1850</v>
      </c>
      <c r="M1108" s="17">
        <v>46.25</v>
      </c>
      <c r="N1108" s="17">
        <v>1850</v>
      </c>
      <c r="O1108" s="1" t="s">
        <v>172</v>
      </c>
      <c r="P1108" s="1" t="s">
        <v>160</v>
      </c>
    </row>
    <row r="1109" spans="1:16" x14ac:dyDescent="0.3">
      <c r="A1109" t="s">
        <v>951</v>
      </c>
      <c r="B1109" t="s">
        <v>103</v>
      </c>
      <c r="C1109" s="17">
        <v>1190</v>
      </c>
      <c r="D1109" s="18">
        <v>2</v>
      </c>
      <c r="E1109" s="18">
        <v>50</v>
      </c>
      <c r="F1109" t="s">
        <v>35</v>
      </c>
      <c r="G1109" t="s">
        <v>16</v>
      </c>
      <c r="H1109" t="s">
        <v>29</v>
      </c>
      <c r="I1109" t="s">
        <v>30</v>
      </c>
      <c r="J1109" t="s">
        <v>20</v>
      </c>
      <c r="L1109" s="17">
        <v>1190</v>
      </c>
      <c r="M1109" s="17">
        <v>23.8</v>
      </c>
      <c r="N1109" s="17">
        <v>595</v>
      </c>
      <c r="O1109" s="1" t="s">
        <v>172</v>
      </c>
      <c r="P1109" s="1" t="s">
        <v>160</v>
      </c>
    </row>
    <row r="1110" spans="1:16" x14ac:dyDescent="0.3">
      <c r="A1110" t="s">
        <v>952</v>
      </c>
      <c r="B1110" t="s">
        <v>103</v>
      </c>
      <c r="C1110" s="17">
        <v>1545</v>
      </c>
      <c r="D1110" s="18">
        <v>1</v>
      </c>
      <c r="E1110" s="18">
        <v>55</v>
      </c>
      <c r="F1110" t="s">
        <v>35</v>
      </c>
      <c r="G1110" t="s">
        <v>16</v>
      </c>
      <c r="H1110" t="s">
        <v>18</v>
      </c>
      <c r="I1110" t="s">
        <v>30</v>
      </c>
      <c r="J1110" t="s">
        <v>20</v>
      </c>
      <c r="L1110" s="17">
        <v>1545</v>
      </c>
      <c r="M1110" s="17">
        <v>28.09090909090909</v>
      </c>
      <c r="N1110" s="17">
        <v>1545</v>
      </c>
      <c r="O1110" s="1" t="s">
        <v>172</v>
      </c>
      <c r="P1110" s="1" t="s">
        <v>160</v>
      </c>
    </row>
    <row r="1111" spans="1:16" x14ac:dyDescent="0.3">
      <c r="A1111" t="s">
        <v>953</v>
      </c>
      <c r="B1111" t="s">
        <v>103</v>
      </c>
      <c r="C1111" s="17">
        <v>1000</v>
      </c>
      <c r="D1111" s="18">
        <v>1</v>
      </c>
      <c r="E1111" s="18">
        <v>57</v>
      </c>
      <c r="F1111" t="s">
        <v>35</v>
      </c>
      <c r="G1111" t="s">
        <v>16</v>
      </c>
      <c r="H1111" t="s">
        <v>18</v>
      </c>
      <c r="I1111" t="s">
        <v>30</v>
      </c>
      <c r="J1111" t="s">
        <v>20</v>
      </c>
      <c r="L1111" s="17">
        <v>1000</v>
      </c>
      <c r="M1111" s="17">
        <v>17.543859649122808</v>
      </c>
      <c r="N1111" s="17">
        <v>1000</v>
      </c>
      <c r="O1111" s="1" t="s">
        <v>172</v>
      </c>
      <c r="P1111" s="1" t="s">
        <v>160</v>
      </c>
    </row>
    <row r="1112" spans="1:16" x14ac:dyDescent="0.3">
      <c r="A1112" t="s">
        <v>954</v>
      </c>
      <c r="B1112" t="s">
        <v>103</v>
      </c>
      <c r="C1112" s="17">
        <v>1100</v>
      </c>
      <c r="D1112" s="18">
        <v>1</v>
      </c>
      <c r="E1112" s="18">
        <v>49</v>
      </c>
      <c r="F1112" t="s">
        <v>17</v>
      </c>
      <c r="G1112" t="s">
        <v>16</v>
      </c>
      <c r="H1112" t="s">
        <v>29</v>
      </c>
      <c r="I1112" t="s">
        <v>30</v>
      </c>
      <c r="J1112" t="s">
        <v>20</v>
      </c>
      <c r="L1112" s="17">
        <v>1100</v>
      </c>
      <c r="M1112" s="17">
        <v>22.448979591836736</v>
      </c>
      <c r="N1112" s="17">
        <v>1100</v>
      </c>
      <c r="O1112" s="1" t="s">
        <v>172</v>
      </c>
      <c r="P1112" s="1" t="s">
        <v>160</v>
      </c>
    </row>
    <row r="1113" spans="1:16" x14ac:dyDescent="0.3">
      <c r="A1113" t="s">
        <v>955</v>
      </c>
      <c r="B1113" t="s">
        <v>103</v>
      </c>
      <c r="C1113" s="17">
        <v>2450</v>
      </c>
      <c r="D1113" s="18">
        <v>1</v>
      </c>
      <c r="E1113" s="18">
        <v>65</v>
      </c>
      <c r="F1113" t="s">
        <v>17</v>
      </c>
      <c r="G1113" t="s">
        <v>16</v>
      </c>
      <c r="H1113" t="s">
        <v>29</v>
      </c>
      <c r="I1113" t="s">
        <v>30</v>
      </c>
      <c r="J1113" t="s">
        <v>20</v>
      </c>
      <c r="L1113" s="17">
        <v>2450</v>
      </c>
      <c r="M1113" s="17">
        <v>37.692307692307693</v>
      </c>
      <c r="N1113" s="17">
        <v>2450</v>
      </c>
      <c r="O1113" s="1" t="s">
        <v>172</v>
      </c>
      <c r="P1113" s="1" t="s">
        <v>160</v>
      </c>
    </row>
    <row r="1114" spans="1:16" x14ac:dyDescent="0.3">
      <c r="A1114" t="s">
        <v>956</v>
      </c>
      <c r="B1114" t="s">
        <v>103</v>
      </c>
      <c r="C1114" s="17">
        <v>850</v>
      </c>
      <c r="D1114" s="18">
        <v>1</v>
      </c>
      <c r="E1114" s="18">
        <v>50</v>
      </c>
      <c r="F1114" t="s">
        <v>17</v>
      </c>
      <c r="G1114" t="s">
        <v>16</v>
      </c>
      <c r="H1114" t="s">
        <v>18</v>
      </c>
      <c r="I1114" t="s">
        <v>30</v>
      </c>
      <c r="J1114" t="s">
        <v>20</v>
      </c>
      <c r="L1114" s="17">
        <v>850</v>
      </c>
      <c r="M1114" s="17">
        <v>17</v>
      </c>
      <c r="N1114" s="17">
        <v>850</v>
      </c>
      <c r="O1114" s="1" t="s">
        <v>172</v>
      </c>
      <c r="P1114" s="1" t="s">
        <v>160</v>
      </c>
    </row>
    <row r="1115" spans="1:16" x14ac:dyDescent="0.3">
      <c r="A1115" t="s">
        <v>957</v>
      </c>
      <c r="B1115" t="s">
        <v>103</v>
      </c>
      <c r="C1115" s="17">
        <v>850</v>
      </c>
      <c r="D1115" s="18">
        <v>1</v>
      </c>
      <c r="E1115" s="18">
        <v>50</v>
      </c>
      <c r="F1115" t="s">
        <v>17</v>
      </c>
      <c r="G1115" t="s">
        <v>16</v>
      </c>
      <c r="H1115" t="s">
        <v>18</v>
      </c>
      <c r="I1115" t="s">
        <v>30</v>
      </c>
      <c r="J1115" t="s">
        <v>20</v>
      </c>
      <c r="L1115" s="17">
        <v>850</v>
      </c>
      <c r="M1115" s="17">
        <v>17</v>
      </c>
      <c r="N1115" s="17">
        <v>850</v>
      </c>
      <c r="O1115" s="1" t="s">
        <v>172</v>
      </c>
      <c r="P1115" s="1" t="s">
        <v>160</v>
      </c>
    </row>
    <row r="1116" spans="1:16" x14ac:dyDescent="0.3">
      <c r="A1116" t="s">
        <v>958</v>
      </c>
      <c r="B1116" t="s">
        <v>103</v>
      </c>
      <c r="C1116" s="17">
        <v>2200</v>
      </c>
      <c r="D1116" s="18">
        <v>2</v>
      </c>
      <c r="E1116" s="18">
        <v>103</v>
      </c>
      <c r="F1116" t="s">
        <v>17</v>
      </c>
      <c r="G1116" t="s">
        <v>16</v>
      </c>
      <c r="H1116" t="s">
        <v>29</v>
      </c>
      <c r="I1116" t="s">
        <v>30</v>
      </c>
      <c r="J1116" t="s">
        <v>20</v>
      </c>
      <c r="L1116" s="17">
        <v>2200</v>
      </c>
      <c r="M1116" s="17">
        <v>21.359223300970875</v>
      </c>
      <c r="N1116" s="17">
        <v>1100</v>
      </c>
      <c r="O1116" s="1" t="s">
        <v>172</v>
      </c>
      <c r="P1116" s="1" t="s">
        <v>160</v>
      </c>
    </row>
    <row r="1117" spans="1:16" x14ac:dyDescent="0.3">
      <c r="A1117" t="s">
        <v>959</v>
      </c>
      <c r="B1117" t="s">
        <v>103</v>
      </c>
      <c r="C1117" s="17">
        <v>1700</v>
      </c>
      <c r="D1117" s="18">
        <v>1</v>
      </c>
      <c r="E1117" s="18">
        <v>79</v>
      </c>
      <c r="F1117" t="s">
        <v>17</v>
      </c>
      <c r="G1117" t="s">
        <v>16</v>
      </c>
      <c r="H1117" t="s">
        <v>29</v>
      </c>
      <c r="I1117" t="s">
        <v>30</v>
      </c>
      <c r="J1117" t="s">
        <v>20</v>
      </c>
      <c r="L1117" s="17">
        <v>1700</v>
      </c>
      <c r="M1117" s="17">
        <v>21.518987341772153</v>
      </c>
      <c r="N1117" s="17">
        <v>1700</v>
      </c>
      <c r="O1117" s="1" t="s">
        <v>172</v>
      </c>
      <c r="P1117" s="1" t="s">
        <v>160</v>
      </c>
    </row>
    <row r="1118" spans="1:16" x14ac:dyDescent="0.3">
      <c r="A1118" t="s">
        <v>960</v>
      </c>
      <c r="B1118" t="s">
        <v>103</v>
      </c>
      <c r="C1118" s="17">
        <v>1000</v>
      </c>
      <c r="D1118" s="18">
        <v>1</v>
      </c>
      <c r="E1118" s="18">
        <v>35</v>
      </c>
      <c r="F1118" t="s">
        <v>17</v>
      </c>
      <c r="G1118" t="s">
        <v>16</v>
      </c>
      <c r="H1118" t="s">
        <v>18</v>
      </c>
      <c r="I1118" t="s">
        <v>30</v>
      </c>
      <c r="J1118" t="s">
        <v>20</v>
      </c>
      <c r="L1118" s="17">
        <v>1000</v>
      </c>
      <c r="M1118" s="17">
        <v>28.571428571428573</v>
      </c>
      <c r="N1118" s="17">
        <v>1000</v>
      </c>
      <c r="O1118" s="1" t="s">
        <v>172</v>
      </c>
      <c r="P1118" s="1" t="s">
        <v>160</v>
      </c>
    </row>
    <row r="1119" spans="1:16" x14ac:dyDescent="0.3">
      <c r="A1119" t="s">
        <v>961</v>
      </c>
      <c r="B1119" t="s">
        <v>103</v>
      </c>
      <c r="C1119" s="17">
        <v>900</v>
      </c>
      <c r="D1119" s="18">
        <v>1</v>
      </c>
      <c r="E1119" s="18">
        <v>25</v>
      </c>
      <c r="F1119" t="s">
        <v>17</v>
      </c>
      <c r="G1119" t="s">
        <v>16</v>
      </c>
      <c r="H1119" t="s">
        <v>18</v>
      </c>
      <c r="I1119" t="s">
        <v>30</v>
      </c>
      <c r="J1119" t="s">
        <v>20</v>
      </c>
      <c r="L1119" s="17">
        <v>900</v>
      </c>
      <c r="M1119" s="17">
        <v>36</v>
      </c>
      <c r="N1119" s="17">
        <v>900</v>
      </c>
      <c r="O1119" s="1" t="s">
        <v>172</v>
      </c>
      <c r="P1119" s="1" t="s">
        <v>160</v>
      </c>
    </row>
    <row r="1120" spans="1:16" x14ac:dyDescent="0.3">
      <c r="A1120" t="s">
        <v>962</v>
      </c>
      <c r="B1120" t="s">
        <v>103</v>
      </c>
      <c r="C1120" s="17">
        <v>750</v>
      </c>
      <c r="D1120" s="18">
        <v>2</v>
      </c>
      <c r="E1120" s="18">
        <v>58</v>
      </c>
      <c r="F1120" t="s">
        <v>17</v>
      </c>
      <c r="G1120" t="s">
        <v>16</v>
      </c>
      <c r="H1120" t="s">
        <v>18</v>
      </c>
      <c r="I1120" t="s">
        <v>30</v>
      </c>
      <c r="J1120" t="s">
        <v>20</v>
      </c>
      <c r="L1120" s="17">
        <v>750</v>
      </c>
      <c r="M1120" s="17">
        <v>12.931034482758621</v>
      </c>
      <c r="N1120" s="17">
        <v>375</v>
      </c>
      <c r="O1120" s="1" t="s">
        <v>172</v>
      </c>
      <c r="P1120" s="1" t="s">
        <v>160</v>
      </c>
    </row>
    <row r="1121" spans="1:16" x14ac:dyDescent="0.3">
      <c r="A1121" t="s">
        <v>963</v>
      </c>
      <c r="B1121" t="s">
        <v>103</v>
      </c>
      <c r="C1121" s="17">
        <v>1000</v>
      </c>
      <c r="D1121" s="18">
        <v>1</v>
      </c>
      <c r="E1121" s="18">
        <v>30</v>
      </c>
      <c r="F1121" t="s">
        <v>17</v>
      </c>
      <c r="G1121" t="s">
        <v>16</v>
      </c>
      <c r="H1121" t="s">
        <v>29</v>
      </c>
      <c r="I1121" t="s">
        <v>30</v>
      </c>
      <c r="J1121" t="s">
        <v>20</v>
      </c>
      <c r="L1121" s="17">
        <v>1000</v>
      </c>
      <c r="M1121" s="17">
        <v>33.333333333333336</v>
      </c>
      <c r="N1121" s="17">
        <v>1000</v>
      </c>
      <c r="O1121" s="1" t="s">
        <v>172</v>
      </c>
      <c r="P1121" s="1" t="s">
        <v>160</v>
      </c>
    </row>
    <row r="1122" spans="1:16" x14ac:dyDescent="0.3">
      <c r="A1122" t="s">
        <v>964</v>
      </c>
      <c r="B1122" t="s">
        <v>103</v>
      </c>
      <c r="C1122" s="17">
        <v>1200</v>
      </c>
      <c r="D1122" s="18">
        <v>2</v>
      </c>
      <c r="E1122" s="18">
        <v>55</v>
      </c>
      <c r="F1122" t="s">
        <v>17</v>
      </c>
      <c r="G1122" t="s">
        <v>16</v>
      </c>
      <c r="H1122" t="s">
        <v>29</v>
      </c>
      <c r="I1122" t="s">
        <v>30</v>
      </c>
      <c r="J1122" t="s">
        <v>20</v>
      </c>
      <c r="L1122" s="17">
        <v>1200</v>
      </c>
      <c r="M1122" s="17">
        <v>21.818181818181817</v>
      </c>
      <c r="N1122" s="17">
        <v>600</v>
      </c>
      <c r="O1122" s="1" t="s">
        <v>172</v>
      </c>
      <c r="P1122" s="1" t="s">
        <v>160</v>
      </c>
    </row>
    <row r="1123" spans="1:16" x14ac:dyDescent="0.3">
      <c r="A1123" t="s">
        <v>965</v>
      </c>
      <c r="B1123" t="s">
        <v>103</v>
      </c>
      <c r="C1123" s="17">
        <v>2700</v>
      </c>
      <c r="D1123" s="18">
        <v>3</v>
      </c>
      <c r="E1123" s="18">
        <v>75</v>
      </c>
      <c r="F1123" t="s">
        <v>17</v>
      </c>
      <c r="G1123" t="s">
        <v>16</v>
      </c>
      <c r="H1123" t="s">
        <v>29</v>
      </c>
      <c r="I1123" t="s">
        <v>30</v>
      </c>
      <c r="J1123" t="s">
        <v>20</v>
      </c>
      <c r="L1123" s="17">
        <v>2700</v>
      </c>
      <c r="M1123" s="17">
        <v>36</v>
      </c>
      <c r="N1123" s="17">
        <v>900</v>
      </c>
      <c r="O1123" s="1" t="s">
        <v>172</v>
      </c>
      <c r="P1123" s="1" t="s">
        <v>160</v>
      </c>
    </row>
    <row r="1124" spans="1:16" x14ac:dyDescent="0.3">
      <c r="A1124" t="s">
        <v>966</v>
      </c>
      <c r="B1124" t="s">
        <v>103</v>
      </c>
      <c r="C1124" s="17">
        <v>925</v>
      </c>
      <c r="D1124" s="18">
        <v>2</v>
      </c>
      <c r="E1124" s="18">
        <v>60</v>
      </c>
      <c r="F1124" t="s">
        <v>17</v>
      </c>
      <c r="G1124" t="s">
        <v>16</v>
      </c>
      <c r="H1124" t="s">
        <v>18</v>
      </c>
      <c r="I1124" t="s">
        <v>30</v>
      </c>
      <c r="J1124" t="s">
        <v>20</v>
      </c>
      <c r="L1124" s="17">
        <v>925</v>
      </c>
      <c r="M1124" s="17">
        <v>15.416666666666666</v>
      </c>
      <c r="N1124" s="17">
        <v>462.5</v>
      </c>
      <c r="O1124" s="1" t="s">
        <v>172</v>
      </c>
      <c r="P1124" s="1" t="s">
        <v>160</v>
      </c>
    </row>
    <row r="1125" spans="1:16" x14ac:dyDescent="0.3">
      <c r="A1125" t="s">
        <v>967</v>
      </c>
      <c r="B1125" t="s">
        <v>103</v>
      </c>
      <c r="C1125" s="17">
        <v>1700</v>
      </c>
      <c r="D1125" s="18">
        <v>2</v>
      </c>
      <c r="E1125" s="18">
        <v>75</v>
      </c>
      <c r="F1125" t="s">
        <v>17</v>
      </c>
      <c r="G1125" t="s">
        <v>16</v>
      </c>
      <c r="H1125" t="s">
        <v>29</v>
      </c>
      <c r="I1125" t="s">
        <v>30</v>
      </c>
      <c r="J1125" t="s">
        <v>20</v>
      </c>
      <c r="L1125" s="17">
        <v>1700</v>
      </c>
      <c r="M1125" s="17">
        <v>22.666666666666668</v>
      </c>
      <c r="N1125" s="17">
        <v>850</v>
      </c>
      <c r="O1125" s="1" t="s">
        <v>172</v>
      </c>
      <c r="P1125" s="1" t="s">
        <v>160</v>
      </c>
    </row>
    <row r="1126" spans="1:16" x14ac:dyDescent="0.3">
      <c r="A1126" t="s">
        <v>968</v>
      </c>
      <c r="B1126" t="s">
        <v>103</v>
      </c>
      <c r="C1126" s="17">
        <v>1300</v>
      </c>
      <c r="D1126" s="18">
        <v>1</v>
      </c>
      <c r="E1126" s="18">
        <v>40</v>
      </c>
      <c r="F1126" t="s">
        <v>17</v>
      </c>
      <c r="G1126" t="s">
        <v>16</v>
      </c>
      <c r="H1126" t="s">
        <v>29</v>
      </c>
      <c r="I1126" t="s">
        <v>30</v>
      </c>
      <c r="J1126" t="s">
        <v>20</v>
      </c>
      <c r="L1126" s="17">
        <v>1300</v>
      </c>
      <c r="M1126" s="17">
        <v>32.5</v>
      </c>
      <c r="N1126" s="17">
        <v>1300</v>
      </c>
      <c r="O1126" s="1" t="s">
        <v>172</v>
      </c>
      <c r="P1126" s="1" t="s">
        <v>160</v>
      </c>
    </row>
    <row r="1127" spans="1:16" x14ac:dyDescent="0.3">
      <c r="A1127" t="s">
        <v>969</v>
      </c>
      <c r="B1127" t="s">
        <v>103</v>
      </c>
      <c r="C1127" s="17">
        <v>950</v>
      </c>
      <c r="D1127" s="18">
        <v>1</v>
      </c>
      <c r="E1127" s="18">
        <v>40</v>
      </c>
      <c r="F1127" t="s">
        <v>17</v>
      </c>
      <c r="G1127" t="s">
        <v>16</v>
      </c>
      <c r="H1127" t="s">
        <v>18</v>
      </c>
      <c r="I1127" t="s">
        <v>30</v>
      </c>
      <c r="J1127" t="s">
        <v>20</v>
      </c>
      <c r="L1127" s="17">
        <v>950</v>
      </c>
      <c r="M1127" s="17">
        <v>23.75</v>
      </c>
      <c r="N1127" s="17">
        <v>950</v>
      </c>
      <c r="O1127" s="1" t="s">
        <v>172</v>
      </c>
      <c r="P1127" s="1" t="s">
        <v>160</v>
      </c>
    </row>
    <row r="1128" spans="1:16" x14ac:dyDescent="0.3">
      <c r="A1128" t="s">
        <v>970</v>
      </c>
      <c r="B1128" t="s">
        <v>103</v>
      </c>
      <c r="C1128" s="17">
        <v>2000</v>
      </c>
      <c r="D1128" s="18">
        <v>3</v>
      </c>
      <c r="E1128" s="18">
        <v>88</v>
      </c>
      <c r="F1128" t="s">
        <v>41</v>
      </c>
      <c r="G1128" t="s">
        <v>16</v>
      </c>
      <c r="H1128" t="s">
        <v>29</v>
      </c>
      <c r="I1128" t="s">
        <v>30</v>
      </c>
      <c r="J1128" t="s">
        <v>20</v>
      </c>
      <c r="L1128" s="17">
        <v>2000</v>
      </c>
      <c r="M1128" s="17">
        <v>22.727272727272727</v>
      </c>
      <c r="N1128" s="17">
        <v>666.66666666666663</v>
      </c>
      <c r="O1128" s="1" t="s">
        <v>172</v>
      </c>
      <c r="P1128" s="1" t="s">
        <v>160</v>
      </c>
    </row>
    <row r="1129" spans="1:16" x14ac:dyDescent="0.3">
      <c r="A1129" t="s">
        <v>971</v>
      </c>
      <c r="B1129" t="s">
        <v>103</v>
      </c>
      <c r="C1129" s="17">
        <v>1500</v>
      </c>
      <c r="D1129" s="18">
        <v>1</v>
      </c>
      <c r="E1129" s="18">
        <v>42</v>
      </c>
      <c r="F1129" t="s">
        <v>41</v>
      </c>
      <c r="G1129" t="s">
        <v>16</v>
      </c>
      <c r="H1129" t="s">
        <v>18</v>
      </c>
      <c r="I1129" t="s">
        <v>30</v>
      </c>
      <c r="J1129" t="s">
        <v>20</v>
      </c>
      <c r="L1129" s="17">
        <v>1500</v>
      </c>
      <c r="M1129" s="17">
        <v>35.714285714285715</v>
      </c>
      <c r="N1129" s="17">
        <v>1500</v>
      </c>
      <c r="O1129" s="1" t="s">
        <v>172</v>
      </c>
      <c r="P1129" s="1" t="s">
        <v>160</v>
      </c>
    </row>
    <row r="1130" spans="1:16" x14ac:dyDescent="0.3">
      <c r="A1130" t="s">
        <v>972</v>
      </c>
      <c r="B1130" t="s">
        <v>103</v>
      </c>
      <c r="C1130" s="17">
        <v>1190</v>
      </c>
      <c r="D1130" s="18">
        <v>2</v>
      </c>
      <c r="E1130" s="18">
        <v>65</v>
      </c>
      <c r="F1130" t="s">
        <v>41</v>
      </c>
      <c r="G1130" t="s">
        <v>16</v>
      </c>
      <c r="H1130" t="s">
        <v>29</v>
      </c>
      <c r="I1130" t="s">
        <v>30</v>
      </c>
      <c r="J1130" t="s">
        <v>20</v>
      </c>
      <c r="L1130" s="17">
        <v>1190</v>
      </c>
      <c r="M1130" s="17">
        <v>18.307692307692307</v>
      </c>
      <c r="N1130" s="17">
        <v>595</v>
      </c>
      <c r="O1130" s="1" t="s">
        <v>172</v>
      </c>
      <c r="P1130" s="1" t="s">
        <v>160</v>
      </c>
    </row>
    <row r="1131" spans="1:16" x14ac:dyDescent="0.3">
      <c r="A1131" t="s">
        <v>973</v>
      </c>
      <c r="B1131" t="s">
        <v>103</v>
      </c>
      <c r="C1131" s="17">
        <v>1500</v>
      </c>
      <c r="D1131" s="18">
        <v>1</v>
      </c>
      <c r="E1131" s="18">
        <v>40</v>
      </c>
      <c r="F1131" t="s">
        <v>41</v>
      </c>
      <c r="G1131" t="s">
        <v>16</v>
      </c>
      <c r="H1131" t="s">
        <v>29</v>
      </c>
      <c r="I1131" t="s">
        <v>30</v>
      </c>
      <c r="J1131" t="s">
        <v>20</v>
      </c>
      <c r="L1131" s="17">
        <v>1500</v>
      </c>
      <c r="M1131" s="17">
        <v>37.5</v>
      </c>
      <c r="N1131" s="17">
        <v>1500</v>
      </c>
      <c r="O1131" s="1" t="s">
        <v>172</v>
      </c>
      <c r="P1131" s="1" t="s">
        <v>160</v>
      </c>
    </row>
    <row r="1132" spans="1:16" x14ac:dyDescent="0.3">
      <c r="A1132" t="s">
        <v>974</v>
      </c>
      <c r="B1132" t="s">
        <v>103</v>
      </c>
      <c r="C1132" s="17">
        <v>2400</v>
      </c>
      <c r="D1132" s="18">
        <v>4</v>
      </c>
      <c r="E1132" s="18">
        <v>65</v>
      </c>
      <c r="F1132" t="s">
        <v>41</v>
      </c>
      <c r="G1132" t="s">
        <v>16</v>
      </c>
      <c r="H1132" t="s">
        <v>18</v>
      </c>
      <c r="I1132" t="s">
        <v>30</v>
      </c>
      <c r="J1132" t="s">
        <v>20</v>
      </c>
      <c r="L1132" s="17">
        <v>2400</v>
      </c>
      <c r="M1132" s="17">
        <v>36.92307692307692</v>
      </c>
      <c r="N1132" s="17">
        <v>600</v>
      </c>
      <c r="O1132" s="1" t="s">
        <v>172</v>
      </c>
      <c r="P1132" s="1" t="s">
        <v>160</v>
      </c>
    </row>
    <row r="1133" spans="1:16" x14ac:dyDescent="0.3">
      <c r="A1133" t="s">
        <v>975</v>
      </c>
      <c r="B1133" t="s">
        <v>103</v>
      </c>
      <c r="C1133" s="17">
        <v>1250</v>
      </c>
      <c r="D1133" s="18">
        <v>2</v>
      </c>
      <c r="E1133" s="18">
        <v>65</v>
      </c>
      <c r="F1133" t="s">
        <v>41</v>
      </c>
      <c r="G1133" t="s">
        <v>16</v>
      </c>
      <c r="H1133" t="s">
        <v>18</v>
      </c>
      <c r="I1133" t="s">
        <v>30</v>
      </c>
      <c r="J1133" t="s">
        <v>20</v>
      </c>
      <c r="L1133" s="17">
        <v>1250</v>
      </c>
      <c r="M1133" s="17">
        <v>19.23076923076923</v>
      </c>
      <c r="N1133" s="17">
        <v>625</v>
      </c>
      <c r="O1133" s="1" t="s">
        <v>172</v>
      </c>
      <c r="P1133" s="1" t="s">
        <v>160</v>
      </c>
    </row>
    <row r="1134" spans="1:16" x14ac:dyDescent="0.3">
      <c r="A1134" t="s">
        <v>976</v>
      </c>
      <c r="B1134" t="s">
        <v>103</v>
      </c>
      <c r="C1134" s="17">
        <v>1750</v>
      </c>
      <c r="D1134" s="18">
        <v>1</v>
      </c>
      <c r="E1134" s="18">
        <v>63</v>
      </c>
      <c r="F1134" t="s">
        <v>41</v>
      </c>
      <c r="G1134" t="s">
        <v>16</v>
      </c>
      <c r="H1134" t="s">
        <v>29</v>
      </c>
      <c r="I1134" t="s">
        <v>30</v>
      </c>
      <c r="J1134" t="s">
        <v>20</v>
      </c>
      <c r="L1134" s="17">
        <v>1750</v>
      </c>
      <c r="M1134" s="17">
        <v>27.777777777777779</v>
      </c>
      <c r="N1134" s="17">
        <v>1750</v>
      </c>
      <c r="O1134" s="1" t="s">
        <v>172</v>
      </c>
      <c r="P1134" s="1" t="s">
        <v>160</v>
      </c>
    </row>
    <row r="1135" spans="1:16" x14ac:dyDescent="0.3">
      <c r="A1135" t="s">
        <v>977</v>
      </c>
      <c r="B1135" t="s">
        <v>103</v>
      </c>
      <c r="C1135" s="17">
        <v>2750</v>
      </c>
      <c r="D1135" s="18">
        <v>2</v>
      </c>
      <c r="E1135" s="18">
        <v>92</v>
      </c>
      <c r="F1135" t="s">
        <v>41</v>
      </c>
      <c r="G1135" t="s">
        <v>16</v>
      </c>
      <c r="H1135" t="s">
        <v>29</v>
      </c>
      <c r="I1135" t="s">
        <v>30</v>
      </c>
      <c r="J1135" t="s">
        <v>20</v>
      </c>
      <c r="L1135" s="17">
        <v>2750</v>
      </c>
      <c r="M1135" s="17">
        <v>29.891304347826086</v>
      </c>
      <c r="N1135" s="17">
        <v>1375</v>
      </c>
      <c r="O1135" s="1" t="s">
        <v>172</v>
      </c>
      <c r="P1135" s="1" t="s">
        <v>160</v>
      </c>
    </row>
    <row r="1136" spans="1:16" x14ac:dyDescent="0.3">
      <c r="A1136" t="s">
        <v>978</v>
      </c>
      <c r="B1136" t="s">
        <v>103</v>
      </c>
      <c r="C1136" s="17">
        <v>1850</v>
      </c>
      <c r="D1136" s="18">
        <v>1</v>
      </c>
      <c r="E1136" s="18">
        <v>79</v>
      </c>
      <c r="F1136" t="s">
        <v>41</v>
      </c>
      <c r="G1136" t="s">
        <v>16</v>
      </c>
      <c r="H1136" t="s">
        <v>18</v>
      </c>
      <c r="I1136" t="s">
        <v>30</v>
      </c>
      <c r="J1136" t="s">
        <v>20</v>
      </c>
      <c r="L1136" s="17">
        <v>1850</v>
      </c>
      <c r="M1136" s="17">
        <v>23.417721518987342</v>
      </c>
      <c r="N1136" s="17">
        <v>1850</v>
      </c>
      <c r="O1136" s="1" t="s">
        <v>172</v>
      </c>
      <c r="P1136" s="1" t="s">
        <v>160</v>
      </c>
    </row>
    <row r="1137" spans="1:16" x14ac:dyDescent="0.3">
      <c r="A1137" t="s">
        <v>979</v>
      </c>
      <c r="B1137" t="s">
        <v>103</v>
      </c>
      <c r="C1137" s="17">
        <v>1250</v>
      </c>
      <c r="D1137" s="18">
        <v>1</v>
      </c>
      <c r="E1137" s="18">
        <v>40</v>
      </c>
      <c r="F1137" t="s">
        <v>41</v>
      </c>
      <c r="G1137" t="s">
        <v>16</v>
      </c>
      <c r="H1137" t="s">
        <v>18</v>
      </c>
      <c r="I1137" t="s">
        <v>30</v>
      </c>
      <c r="J1137" t="s">
        <v>20</v>
      </c>
      <c r="L1137" s="17">
        <v>1250</v>
      </c>
      <c r="M1137" s="17">
        <v>31.25</v>
      </c>
      <c r="N1137" s="17">
        <v>1250</v>
      </c>
      <c r="O1137" s="1" t="s">
        <v>172</v>
      </c>
      <c r="P1137" s="1" t="s">
        <v>160</v>
      </c>
    </row>
    <row r="1138" spans="1:16" x14ac:dyDescent="0.3">
      <c r="A1138" t="s">
        <v>980</v>
      </c>
      <c r="B1138" t="s">
        <v>103</v>
      </c>
      <c r="C1138" s="17">
        <v>790</v>
      </c>
      <c r="D1138" s="18">
        <v>1</v>
      </c>
      <c r="E1138" s="18">
        <v>31</v>
      </c>
      <c r="F1138" t="s">
        <v>41</v>
      </c>
      <c r="G1138" t="s">
        <v>16</v>
      </c>
      <c r="H1138" t="s">
        <v>18</v>
      </c>
      <c r="I1138" t="s">
        <v>30</v>
      </c>
      <c r="J1138" t="s">
        <v>20</v>
      </c>
      <c r="L1138" s="17">
        <v>790</v>
      </c>
      <c r="M1138" s="17">
        <v>25.483870967741936</v>
      </c>
      <c r="N1138" s="17">
        <v>790</v>
      </c>
      <c r="O1138" s="1" t="s">
        <v>172</v>
      </c>
      <c r="P1138" s="1" t="s">
        <v>160</v>
      </c>
    </row>
    <row r="1139" spans="1:16" x14ac:dyDescent="0.3">
      <c r="A1139" t="s">
        <v>981</v>
      </c>
      <c r="B1139" t="s">
        <v>103</v>
      </c>
      <c r="C1139" s="17">
        <v>790</v>
      </c>
      <c r="D1139" s="18">
        <v>1</v>
      </c>
      <c r="E1139" s="18">
        <v>31</v>
      </c>
      <c r="F1139" t="s">
        <v>41</v>
      </c>
      <c r="G1139" t="s">
        <v>16</v>
      </c>
      <c r="H1139" t="s">
        <v>18</v>
      </c>
      <c r="I1139" t="s">
        <v>30</v>
      </c>
      <c r="J1139" t="s">
        <v>20</v>
      </c>
      <c r="L1139" s="17">
        <v>790</v>
      </c>
      <c r="M1139" s="17">
        <v>25.483870967741936</v>
      </c>
      <c r="N1139" s="17">
        <v>790</v>
      </c>
      <c r="O1139" s="1" t="s">
        <v>172</v>
      </c>
      <c r="P1139" s="1" t="s">
        <v>160</v>
      </c>
    </row>
    <row r="1140" spans="1:16" x14ac:dyDescent="0.3">
      <c r="A1140" t="s">
        <v>982</v>
      </c>
      <c r="B1140" t="s">
        <v>103</v>
      </c>
      <c r="C1140" s="17">
        <v>3000</v>
      </c>
      <c r="D1140" s="18">
        <v>2</v>
      </c>
      <c r="E1140" s="18">
        <v>98</v>
      </c>
      <c r="F1140" t="s">
        <v>41</v>
      </c>
      <c r="G1140" t="s">
        <v>16</v>
      </c>
      <c r="H1140" t="s">
        <v>29</v>
      </c>
      <c r="I1140" t="s">
        <v>30</v>
      </c>
      <c r="J1140" t="s">
        <v>20</v>
      </c>
      <c r="L1140" s="17">
        <v>3000</v>
      </c>
      <c r="M1140" s="17">
        <v>30.612244897959183</v>
      </c>
      <c r="N1140" s="17">
        <v>1500</v>
      </c>
      <c r="O1140" s="1" t="s">
        <v>172</v>
      </c>
      <c r="P1140" s="1" t="s">
        <v>160</v>
      </c>
    </row>
    <row r="1141" spans="1:16" x14ac:dyDescent="0.3">
      <c r="A1141" t="s">
        <v>983</v>
      </c>
      <c r="B1141" t="s">
        <v>103</v>
      </c>
      <c r="C1141" s="17">
        <v>1050</v>
      </c>
      <c r="D1141" s="18">
        <v>1</v>
      </c>
      <c r="E1141" s="18">
        <v>46</v>
      </c>
      <c r="F1141" t="s">
        <v>37</v>
      </c>
      <c r="G1141" t="s">
        <v>16</v>
      </c>
      <c r="H1141" t="s">
        <v>18</v>
      </c>
      <c r="I1141" t="s">
        <v>30</v>
      </c>
      <c r="J1141" t="s">
        <v>20</v>
      </c>
      <c r="L1141" s="17">
        <v>1050</v>
      </c>
      <c r="M1141" s="17">
        <v>22.826086956521738</v>
      </c>
      <c r="N1141" s="17">
        <v>1050</v>
      </c>
      <c r="O1141" s="1" t="s">
        <v>172</v>
      </c>
      <c r="P1141" s="1" t="s">
        <v>160</v>
      </c>
    </row>
    <row r="1142" spans="1:16" x14ac:dyDescent="0.3">
      <c r="A1142" t="s">
        <v>984</v>
      </c>
      <c r="B1142" t="s">
        <v>103</v>
      </c>
      <c r="C1142" s="17">
        <v>1000</v>
      </c>
      <c r="D1142" s="18">
        <v>1</v>
      </c>
      <c r="E1142" s="18">
        <v>40</v>
      </c>
      <c r="F1142" t="s">
        <v>37</v>
      </c>
      <c r="G1142" t="s">
        <v>16</v>
      </c>
      <c r="H1142" t="s">
        <v>29</v>
      </c>
      <c r="I1142" t="s">
        <v>30</v>
      </c>
      <c r="J1142" t="s">
        <v>20</v>
      </c>
      <c r="L1142" s="17">
        <v>1000</v>
      </c>
      <c r="M1142" s="17">
        <v>25</v>
      </c>
      <c r="N1142" s="17">
        <v>1000</v>
      </c>
      <c r="O1142" s="1" t="s">
        <v>172</v>
      </c>
      <c r="P1142" s="1" t="s">
        <v>160</v>
      </c>
    </row>
    <row r="1143" spans="1:16" x14ac:dyDescent="0.3">
      <c r="A1143" t="s">
        <v>985</v>
      </c>
      <c r="B1143" t="s">
        <v>103</v>
      </c>
      <c r="C1143" s="17">
        <v>1000</v>
      </c>
      <c r="D1143" s="18">
        <v>1</v>
      </c>
      <c r="E1143" s="18">
        <v>40</v>
      </c>
      <c r="F1143" t="s">
        <v>37</v>
      </c>
      <c r="G1143" t="s">
        <v>16</v>
      </c>
      <c r="H1143" t="s">
        <v>29</v>
      </c>
      <c r="I1143" t="s">
        <v>30</v>
      </c>
      <c r="J1143" t="s">
        <v>20</v>
      </c>
      <c r="L1143" s="17">
        <v>1000</v>
      </c>
      <c r="M1143" s="17">
        <v>25</v>
      </c>
      <c r="N1143" s="17">
        <v>1000</v>
      </c>
      <c r="O1143" s="1" t="s">
        <v>172</v>
      </c>
      <c r="P1143" s="1" t="s">
        <v>160</v>
      </c>
    </row>
    <row r="1144" spans="1:16" x14ac:dyDescent="0.3">
      <c r="A1144" t="s">
        <v>986</v>
      </c>
      <c r="B1144" t="s">
        <v>103</v>
      </c>
      <c r="C1144" s="17">
        <v>2600</v>
      </c>
      <c r="D1144" s="18">
        <v>2</v>
      </c>
      <c r="E1144" s="18">
        <v>75</v>
      </c>
      <c r="F1144" t="s">
        <v>37</v>
      </c>
      <c r="G1144" t="s">
        <v>16</v>
      </c>
      <c r="H1144" t="s">
        <v>29</v>
      </c>
      <c r="I1144" t="s">
        <v>30</v>
      </c>
      <c r="J1144" t="s">
        <v>20</v>
      </c>
      <c r="L1144" s="17">
        <v>2600</v>
      </c>
      <c r="M1144" s="17">
        <v>34.666666666666664</v>
      </c>
      <c r="N1144" s="17">
        <v>1300</v>
      </c>
      <c r="O1144" s="1" t="s">
        <v>172</v>
      </c>
      <c r="P1144" s="1" t="s">
        <v>160</v>
      </c>
    </row>
    <row r="1145" spans="1:16" x14ac:dyDescent="0.3">
      <c r="A1145" t="s">
        <v>987</v>
      </c>
      <c r="B1145" t="s">
        <v>103</v>
      </c>
      <c r="C1145" s="17">
        <v>1450</v>
      </c>
      <c r="D1145" s="18">
        <v>2</v>
      </c>
      <c r="E1145" s="18">
        <v>70</v>
      </c>
      <c r="F1145" t="s">
        <v>37</v>
      </c>
      <c r="G1145" t="s">
        <v>16</v>
      </c>
      <c r="H1145" t="s">
        <v>29</v>
      </c>
      <c r="I1145" t="s">
        <v>30</v>
      </c>
      <c r="J1145" t="s">
        <v>20</v>
      </c>
      <c r="L1145" s="17">
        <v>1450</v>
      </c>
      <c r="M1145" s="17">
        <v>20.714285714285715</v>
      </c>
      <c r="N1145" s="17">
        <v>725</v>
      </c>
      <c r="O1145" s="1" t="s">
        <v>172</v>
      </c>
      <c r="P1145" s="1" t="s">
        <v>160</v>
      </c>
    </row>
    <row r="1146" spans="1:16" x14ac:dyDescent="0.3">
      <c r="A1146" t="s">
        <v>988</v>
      </c>
      <c r="B1146" t="s">
        <v>103</v>
      </c>
      <c r="C1146" s="17">
        <v>2500</v>
      </c>
      <c r="D1146" s="18">
        <v>2</v>
      </c>
      <c r="E1146" s="18">
        <v>110</v>
      </c>
      <c r="F1146" t="s">
        <v>37</v>
      </c>
      <c r="G1146" t="s">
        <v>16</v>
      </c>
      <c r="H1146" t="s">
        <v>29</v>
      </c>
      <c r="I1146" t="s">
        <v>30</v>
      </c>
      <c r="J1146" t="s">
        <v>20</v>
      </c>
      <c r="L1146" s="17">
        <v>2500</v>
      </c>
      <c r="M1146" s="17">
        <v>22.727272727272727</v>
      </c>
      <c r="N1146" s="17">
        <v>1250</v>
      </c>
      <c r="O1146" s="1" t="s">
        <v>172</v>
      </c>
      <c r="P1146" s="1" t="s">
        <v>160</v>
      </c>
    </row>
    <row r="1147" spans="1:16" x14ac:dyDescent="0.3">
      <c r="A1147" t="s">
        <v>989</v>
      </c>
      <c r="B1147" t="s">
        <v>103</v>
      </c>
      <c r="C1147" s="17">
        <v>1650</v>
      </c>
      <c r="D1147" s="18">
        <v>3</v>
      </c>
      <c r="E1147" s="18">
        <v>59</v>
      </c>
      <c r="F1147" t="s">
        <v>37</v>
      </c>
      <c r="G1147" t="s">
        <v>16</v>
      </c>
      <c r="H1147" t="s">
        <v>29</v>
      </c>
      <c r="I1147" t="s">
        <v>30</v>
      </c>
      <c r="J1147" t="s">
        <v>20</v>
      </c>
      <c r="L1147" s="17">
        <v>1650</v>
      </c>
      <c r="M1147" s="17">
        <v>27.966101694915253</v>
      </c>
      <c r="N1147" s="17">
        <v>550</v>
      </c>
      <c r="O1147" s="1" t="s">
        <v>172</v>
      </c>
      <c r="P1147" s="1" t="s">
        <v>160</v>
      </c>
    </row>
    <row r="1148" spans="1:16" x14ac:dyDescent="0.3">
      <c r="A1148" t="s">
        <v>990</v>
      </c>
      <c r="B1148" t="s">
        <v>103</v>
      </c>
      <c r="C1148" s="17">
        <v>950</v>
      </c>
      <c r="D1148" s="18">
        <v>1</v>
      </c>
      <c r="E1148" s="18">
        <v>32</v>
      </c>
      <c r="F1148" t="s">
        <v>37</v>
      </c>
      <c r="G1148" t="s">
        <v>16</v>
      </c>
      <c r="H1148" t="s">
        <v>29</v>
      </c>
      <c r="I1148" t="s">
        <v>30</v>
      </c>
      <c r="J1148" t="s">
        <v>20</v>
      </c>
      <c r="L1148" s="17">
        <v>950</v>
      </c>
      <c r="M1148" s="17">
        <v>29.6875</v>
      </c>
      <c r="N1148" s="17">
        <v>950</v>
      </c>
      <c r="O1148" s="1" t="s">
        <v>172</v>
      </c>
      <c r="P1148" s="1" t="s">
        <v>160</v>
      </c>
    </row>
    <row r="1149" spans="1:16" x14ac:dyDescent="0.3">
      <c r="A1149" t="s">
        <v>991</v>
      </c>
      <c r="B1149" t="s">
        <v>103</v>
      </c>
      <c r="C1149" s="17">
        <v>1195</v>
      </c>
      <c r="D1149" s="18">
        <v>1</v>
      </c>
      <c r="E1149" s="18">
        <v>43</v>
      </c>
      <c r="F1149" t="s">
        <v>37</v>
      </c>
      <c r="G1149" t="s">
        <v>16</v>
      </c>
      <c r="H1149" t="s">
        <v>29</v>
      </c>
      <c r="I1149" t="s">
        <v>30</v>
      </c>
      <c r="J1149" t="s">
        <v>20</v>
      </c>
      <c r="L1149" s="17">
        <v>1195</v>
      </c>
      <c r="M1149" s="17">
        <v>27.790697674418606</v>
      </c>
      <c r="N1149" s="17">
        <v>1195</v>
      </c>
      <c r="O1149" s="1" t="s">
        <v>172</v>
      </c>
      <c r="P1149" s="1" t="s">
        <v>160</v>
      </c>
    </row>
    <row r="1150" spans="1:16" x14ac:dyDescent="0.3">
      <c r="A1150" t="s">
        <v>992</v>
      </c>
      <c r="B1150" t="s">
        <v>103</v>
      </c>
      <c r="C1150" s="17">
        <v>1700</v>
      </c>
      <c r="D1150" s="18">
        <v>2</v>
      </c>
      <c r="E1150" s="18">
        <v>84</v>
      </c>
      <c r="F1150" t="s">
        <v>52</v>
      </c>
      <c r="G1150" t="s">
        <v>16</v>
      </c>
      <c r="H1150" t="s">
        <v>29</v>
      </c>
      <c r="I1150" t="s">
        <v>30</v>
      </c>
      <c r="J1150" t="s">
        <v>20</v>
      </c>
      <c r="L1150" s="17">
        <v>1700</v>
      </c>
      <c r="M1150" s="17">
        <v>20.238095238095237</v>
      </c>
      <c r="N1150" s="17">
        <v>850</v>
      </c>
      <c r="O1150" s="1" t="s">
        <v>172</v>
      </c>
      <c r="P1150" s="1" t="s">
        <v>160</v>
      </c>
    </row>
    <row r="1151" spans="1:16" x14ac:dyDescent="0.3">
      <c r="A1151" t="s">
        <v>993</v>
      </c>
      <c r="B1151" t="s">
        <v>103</v>
      </c>
      <c r="C1151" s="17">
        <v>2800</v>
      </c>
      <c r="D1151" s="18">
        <v>3</v>
      </c>
      <c r="E1151" s="18">
        <v>96</v>
      </c>
      <c r="F1151" t="s">
        <v>52</v>
      </c>
      <c r="G1151" t="s">
        <v>16</v>
      </c>
      <c r="H1151" t="s">
        <v>29</v>
      </c>
      <c r="I1151" t="s">
        <v>30</v>
      </c>
      <c r="J1151" t="s">
        <v>20</v>
      </c>
      <c r="L1151" s="17">
        <v>2800</v>
      </c>
      <c r="M1151" s="17">
        <v>29.166666666666668</v>
      </c>
      <c r="N1151" s="17">
        <v>933.33333333333337</v>
      </c>
      <c r="O1151" s="1" t="s">
        <v>172</v>
      </c>
      <c r="P1151" s="1" t="s">
        <v>160</v>
      </c>
    </row>
    <row r="1152" spans="1:16" x14ac:dyDescent="0.3">
      <c r="A1152" t="s">
        <v>994</v>
      </c>
      <c r="B1152" t="s">
        <v>103</v>
      </c>
      <c r="C1152" s="17">
        <v>3500</v>
      </c>
      <c r="D1152" s="18">
        <v>2</v>
      </c>
      <c r="E1152" s="18">
        <v>83</v>
      </c>
      <c r="F1152" t="s">
        <v>52</v>
      </c>
      <c r="G1152" t="s">
        <v>16</v>
      </c>
      <c r="H1152" t="s">
        <v>29</v>
      </c>
      <c r="I1152" t="s">
        <v>30</v>
      </c>
      <c r="J1152" t="s">
        <v>20</v>
      </c>
      <c r="L1152" s="17">
        <v>3500</v>
      </c>
      <c r="M1152" s="17">
        <v>42.168674698795179</v>
      </c>
      <c r="N1152" s="17">
        <v>1750</v>
      </c>
      <c r="O1152" s="1" t="s">
        <v>172</v>
      </c>
      <c r="P1152" s="1" t="s">
        <v>160</v>
      </c>
    </row>
    <row r="1153" spans="1:16" x14ac:dyDescent="0.3">
      <c r="A1153" t="s">
        <v>995</v>
      </c>
      <c r="B1153" t="s">
        <v>103</v>
      </c>
      <c r="C1153" s="17">
        <v>2400</v>
      </c>
      <c r="D1153" s="18">
        <v>3</v>
      </c>
      <c r="E1153" s="18">
        <v>80</v>
      </c>
      <c r="F1153" t="s">
        <v>87</v>
      </c>
      <c r="G1153" t="s">
        <v>16</v>
      </c>
      <c r="H1153" t="s">
        <v>29</v>
      </c>
      <c r="I1153" t="s">
        <v>30</v>
      </c>
      <c r="J1153" t="s">
        <v>20</v>
      </c>
      <c r="L1153" s="17">
        <v>2400</v>
      </c>
      <c r="M1153" s="17">
        <v>30</v>
      </c>
      <c r="N1153" s="17">
        <v>800</v>
      </c>
      <c r="O1153" s="1" t="s">
        <v>172</v>
      </c>
      <c r="P1153" s="1" t="s">
        <v>160</v>
      </c>
    </row>
    <row r="1154" spans="1:16" x14ac:dyDescent="0.3">
      <c r="A1154" t="s">
        <v>996</v>
      </c>
      <c r="B1154" t="s">
        <v>103</v>
      </c>
      <c r="C1154" s="17">
        <v>2290</v>
      </c>
      <c r="D1154" s="18">
        <v>2</v>
      </c>
      <c r="E1154" s="18">
        <v>81</v>
      </c>
      <c r="F1154" t="s">
        <v>141</v>
      </c>
      <c r="G1154" t="s">
        <v>16</v>
      </c>
      <c r="H1154" t="s">
        <v>29</v>
      </c>
      <c r="I1154" t="s">
        <v>30</v>
      </c>
      <c r="J1154" t="s">
        <v>20</v>
      </c>
      <c r="L1154" s="17">
        <v>2290</v>
      </c>
      <c r="M1154" s="17">
        <v>28.271604938271604</v>
      </c>
      <c r="N1154" s="17">
        <v>1145</v>
      </c>
      <c r="O1154" s="1" t="s">
        <v>172</v>
      </c>
      <c r="P1154" s="1" t="s">
        <v>160</v>
      </c>
    </row>
    <row r="1155" spans="1:16" x14ac:dyDescent="0.3">
      <c r="A1155" t="s">
        <v>997</v>
      </c>
      <c r="B1155" t="s">
        <v>103</v>
      </c>
      <c r="C1155" s="17">
        <v>2300</v>
      </c>
      <c r="D1155" s="18">
        <v>2</v>
      </c>
      <c r="E1155" s="18">
        <v>65</v>
      </c>
      <c r="F1155" t="s">
        <v>141</v>
      </c>
      <c r="G1155" t="s">
        <v>16</v>
      </c>
      <c r="H1155" t="s">
        <v>29</v>
      </c>
      <c r="I1155" t="s">
        <v>30</v>
      </c>
      <c r="J1155" t="s">
        <v>20</v>
      </c>
      <c r="L1155" s="17">
        <v>2300</v>
      </c>
      <c r="M1155" s="17">
        <v>35.384615384615387</v>
      </c>
      <c r="N1155" s="17">
        <v>1150</v>
      </c>
      <c r="O1155" s="1" t="s">
        <v>172</v>
      </c>
      <c r="P1155" s="1" t="s">
        <v>160</v>
      </c>
    </row>
    <row r="1156" spans="1:16" x14ac:dyDescent="0.3">
      <c r="A1156" t="s">
        <v>998</v>
      </c>
      <c r="B1156" t="s">
        <v>103</v>
      </c>
      <c r="C1156" s="17">
        <v>1290</v>
      </c>
      <c r="D1156" s="18">
        <v>2</v>
      </c>
      <c r="E1156" s="18">
        <v>54</v>
      </c>
      <c r="F1156" t="s">
        <v>56</v>
      </c>
      <c r="G1156" t="s">
        <v>16</v>
      </c>
      <c r="H1156" t="s">
        <v>29</v>
      </c>
      <c r="I1156" t="s">
        <v>30</v>
      </c>
      <c r="J1156" t="s">
        <v>20</v>
      </c>
      <c r="L1156" s="17">
        <v>1290</v>
      </c>
      <c r="M1156" s="17">
        <v>23.888888888888889</v>
      </c>
      <c r="N1156" s="17">
        <v>645</v>
      </c>
      <c r="O1156" s="1" t="s">
        <v>172</v>
      </c>
      <c r="P1156" s="1" t="s">
        <v>160</v>
      </c>
    </row>
    <row r="1157" spans="1:16" x14ac:dyDescent="0.3">
      <c r="A1157" t="s">
        <v>999</v>
      </c>
      <c r="B1157" t="s">
        <v>103</v>
      </c>
      <c r="C1157" s="17">
        <v>1650</v>
      </c>
      <c r="D1157" s="18">
        <v>2</v>
      </c>
      <c r="E1157" s="18">
        <v>80</v>
      </c>
      <c r="F1157" t="s">
        <v>56</v>
      </c>
      <c r="G1157" t="s">
        <v>16</v>
      </c>
      <c r="H1157" t="s">
        <v>29</v>
      </c>
      <c r="I1157" t="s">
        <v>30</v>
      </c>
      <c r="J1157" t="s">
        <v>20</v>
      </c>
      <c r="L1157" s="17">
        <v>1650</v>
      </c>
      <c r="M1157" s="17">
        <v>20.625</v>
      </c>
      <c r="N1157" s="17">
        <v>825</v>
      </c>
      <c r="O1157" s="1" t="s">
        <v>172</v>
      </c>
      <c r="P1157" s="1" t="s">
        <v>160</v>
      </c>
    </row>
    <row r="1158" spans="1:16" x14ac:dyDescent="0.3">
      <c r="A1158" t="s">
        <v>1000</v>
      </c>
      <c r="B1158" t="s">
        <v>103</v>
      </c>
      <c r="C1158" s="17">
        <v>2900</v>
      </c>
      <c r="D1158" s="18">
        <v>3</v>
      </c>
      <c r="E1158" s="18">
        <v>75</v>
      </c>
      <c r="F1158" t="s">
        <v>56</v>
      </c>
      <c r="G1158" t="s">
        <v>16</v>
      </c>
      <c r="H1158" t="s">
        <v>29</v>
      </c>
      <c r="I1158" t="s">
        <v>30</v>
      </c>
      <c r="J1158" t="s">
        <v>20</v>
      </c>
      <c r="L1158" s="17">
        <v>2900</v>
      </c>
      <c r="M1158" s="17">
        <v>38.666666666666664</v>
      </c>
      <c r="N1158" s="17">
        <v>966.66666666666663</v>
      </c>
      <c r="O1158" s="1" t="s">
        <v>172</v>
      </c>
      <c r="P1158" s="1" t="s">
        <v>160</v>
      </c>
    </row>
    <row r="1159" spans="1:16" x14ac:dyDescent="0.3">
      <c r="A1159" t="s">
        <v>1001</v>
      </c>
      <c r="B1159" t="s">
        <v>103</v>
      </c>
      <c r="C1159" s="17">
        <v>900</v>
      </c>
      <c r="D1159" s="18">
        <v>1</v>
      </c>
      <c r="E1159" s="18">
        <v>35</v>
      </c>
      <c r="F1159" t="s">
        <v>56</v>
      </c>
      <c r="G1159" t="s">
        <v>16</v>
      </c>
      <c r="H1159" t="s">
        <v>29</v>
      </c>
      <c r="I1159" t="s">
        <v>30</v>
      </c>
      <c r="J1159" t="s">
        <v>20</v>
      </c>
      <c r="L1159" s="17">
        <v>900</v>
      </c>
      <c r="M1159" s="17">
        <v>25.714285714285715</v>
      </c>
      <c r="N1159" s="17">
        <v>900</v>
      </c>
      <c r="O1159" s="1" t="s">
        <v>172</v>
      </c>
      <c r="P1159" s="1" t="s">
        <v>160</v>
      </c>
    </row>
    <row r="1160" spans="1:16" x14ac:dyDescent="0.3">
      <c r="A1160" t="s">
        <v>1002</v>
      </c>
      <c r="B1160" t="s">
        <v>103</v>
      </c>
      <c r="C1160" s="17">
        <v>1200</v>
      </c>
      <c r="D1160" s="18">
        <v>2</v>
      </c>
      <c r="E1160" s="18">
        <v>50</v>
      </c>
      <c r="F1160" t="s">
        <v>56</v>
      </c>
      <c r="G1160" t="s">
        <v>16</v>
      </c>
      <c r="H1160" t="s">
        <v>29</v>
      </c>
      <c r="I1160" t="s">
        <v>30</v>
      </c>
      <c r="J1160" t="s">
        <v>20</v>
      </c>
      <c r="L1160" s="17">
        <v>1200</v>
      </c>
      <c r="M1160" s="17">
        <v>24</v>
      </c>
      <c r="N1160" s="17">
        <v>600</v>
      </c>
      <c r="O1160" s="1" t="s">
        <v>172</v>
      </c>
      <c r="P1160" s="1" t="s">
        <v>160</v>
      </c>
    </row>
    <row r="1161" spans="1:16" x14ac:dyDescent="0.3">
      <c r="A1161" t="s">
        <v>1003</v>
      </c>
      <c r="B1161" t="s">
        <v>103</v>
      </c>
      <c r="C1161" s="17">
        <v>1200</v>
      </c>
      <c r="D1161" s="18">
        <v>2</v>
      </c>
      <c r="E1161" s="18">
        <v>50</v>
      </c>
      <c r="F1161" t="s">
        <v>56</v>
      </c>
      <c r="G1161" t="s">
        <v>16</v>
      </c>
      <c r="H1161" t="s">
        <v>29</v>
      </c>
      <c r="I1161" t="s">
        <v>30</v>
      </c>
      <c r="J1161" t="s">
        <v>20</v>
      </c>
      <c r="L1161" s="17">
        <v>1200</v>
      </c>
      <c r="M1161" s="17">
        <v>24</v>
      </c>
      <c r="N1161" s="17">
        <v>600</v>
      </c>
      <c r="O1161" s="1" t="s">
        <v>172</v>
      </c>
      <c r="P1161" s="1" t="s">
        <v>160</v>
      </c>
    </row>
    <row r="1162" spans="1:16" x14ac:dyDescent="0.3">
      <c r="A1162" t="s">
        <v>1004</v>
      </c>
      <c r="B1162" t="s">
        <v>103</v>
      </c>
      <c r="C1162" s="17">
        <v>3260</v>
      </c>
      <c r="D1162" s="18">
        <v>3</v>
      </c>
      <c r="E1162" s="18">
        <v>120</v>
      </c>
      <c r="F1162" t="s">
        <v>56</v>
      </c>
      <c r="G1162" t="s">
        <v>16</v>
      </c>
      <c r="H1162" t="s">
        <v>29</v>
      </c>
      <c r="I1162" t="s">
        <v>30</v>
      </c>
      <c r="J1162" t="s">
        <v>20</v>
      </c>
      <c r="L1162" s="17">
        <v>3260</v>
      </c>
      <c r="M1162" s="17">
        <v>27.166666666666668</v>
      </c>
      <c r="N1162" s="17">
        <v>1086.6666666666667</v>
      </c>
      <c r="O1162" s="1" t="s">
        <v>172</v>
      </c>
      <c r="P1162" s="1" t="s">
        <v>160</v>
      </c>
    </row>
    <row r="1163" spans="1:16" x14ac:dyDescent="0.3">
      <c r="A1163" t="s">
        <v>1005</v>
      </c>
      <c r="B1163" t="s">
        <v>103</v>
      </c>
      <c r="C1163" s="17">
        <v>2715</v>
      </c>
      <c r="D1163" s="18">
        <v>2</v>
      </c>
      <c r="E1163" s="18">
        <v>90</v>
      </c>
      <c r="F1163" t="s">
        <v>56</v>
      </c>
      <c r="G1163" t="s">
        <v>16</v>
      </c>
      <c r="H1163" t="s">
        <v>29</v>
      </c>
      <c r="I1163" t="s">
        <v>30</v>
      </c>
      <c r="J1163" t="s">
        <v>20</v>
      </c>
      <c r="L1163" s="17">
        <v>2715</v>
      </c>
      <c r="M1163" s="17">
        <v>30.166666666666668</v>
      </c>
      <c r="N1163" s="17">
        <v>1357.5</v>
      </c>
      <c r="O1163" s="1" t="s">
        <v>172</v>
      </c>
      <c r="P1163" s="1" t="s">
        <v>160</v>
      </c>
    </row>
    <row r="1164" spans="1:16" x14ac:dyDescent="0.3">
      <c r="A1164" t="s">
        <v>1006</v>
      </c>
      <c r="B1164" t="s">
        <v>103</v>
      </c>
      <c r="C1164" s="17">
        <v>950</v>
      </c>
      <c r="D1164" s="18">
        <v>1</v>
      </c>
      <c r="E1164" s="18">
        <v>41</v>
      </c>
      <c r="F1164" t="s">
        <v>56</v>
      </c>
      <c r="G1164" t="s">
        <v>16</v>
      </c>
      <c r="H1164" t="s">
        <v>29</v>
      </c>
      <c r="I1164" t="s">
        <v>30</v>
      </c>
      <c r="J1164" t="s">
        <v>20</v>
      </c>
      <c r="L1164" s="17">
        <v>950</v>
      </c>
      <c r="M1164" s="17">
        <v>23.170731707317074</v>
      </c>
      <c r="N1164" s="17">
        <v>950</v>
      </c>
      <c r="O1164" s="1" t="s">
        <v>172</v>
      </c>
      <c r="P1164" s="1" t="s">
        <v>160</v>
      </c>
    </row>
    <row r="1165" spans="1:16" x14ac:dyDescent="0.3">
      <c r="A1165" t="s">
        <v>1007</v>
      </c>
      <c r="B1165" t="s">
        <v>103</v>
      </c>
      <c r="C1165" s="17">
        <v>900</v>
      </c>
      <c r="D1165" s="18">
        <v>1</v>
      </c>
      <c r="E1165" s="18">
        <v>37</v>
      </c>
      <c r="F1165" t="s">
        <v>56</v>
      </c>
      <c r="G1165" t="s">
        <v>16</v>
      </c>
      <c r="H1165" t="s">
        <v>29</v>
      </c>
      <c r="I1165" t="s">
        <v>30</v>
      </c>
      <c r="J1165" t="s">
        <v>20</v>
      </c>
      <c r="L1165" s="17">
        <v>900</v>
      </c>
      <c r="M1165" s="17">
        <v>24.324324324324323</v>
      </c>
      <c r="N1165" s="17">
        <v>900</v>
      </c>
      <c r="O1165" s="1" t="s">
        <v>172</v>
      </c>
      <c r="P1165" s="1" t="s">
        <v>160</v>
      </c>
    </row>
    <row r="1166" spans="1:16" x14ac:dyDescent="0.3">
      <c r="A1166" t="s">
        <v>1008</v>
      </c>
      <c r="B1166" t="s">
        <v>103</v>
      </c>
      <c r="C1166" s="17">
        <v>800</v>
      </c>
      <c r="D1166" s="18">
        <v>1</v>
      </c>
      <c r="E1166" s="18">
        <v>47</v>
      </c>
      <c r="F1166" t="s">
        <v>56</v>
      </c>
      <c r="G1166" t="s">
        <v>16</v>
      </c>
      <c r="H1166" t="s">
        <v>29</v>
      </c>
      <c r="I1166" t="s">
        <v>30</v>
      </c>
      <c r="J1166" t="s">
        <v>20</v>
      </c>
      <c r="L1166" s="17">
        <v>800</v>
      </c>
      <c r="M1166" s="17">
        <v>17.021276595744681</v>
      </c>
      <c r="N1166" s="17">
        <v>800</v>
      </c>
      <c r="O1166" s="1" t="s">
        <v>172</v>
      </c>
      <c r="P1166" s="1" t="s">
        <v>160</v>
      </c>
    </row>
    <row r="1167" spans="1:16" x14ac:dyDescent="0.3">
      <c r="A1167" t="s">
        <v>1009</v>
      </c>
      <c r="B1167" t="s">
        <v>103</v>
      </c>
      <c r="C1167" s="17">
        <v>1900</v>
      </c>
      <c r="D1167" s="18">
        <v>2</v>
      </c>
      <c r="E1167" s="18">
        <v>70</v>
      </c>
      <c r="F1167" t="s">
        <v>56</v>
      </c>
      <c r="G1167" t="s">
        <v>16</v>
      </c>
      <c r="H1167" t="s">
        <v>18</v>
      </c>
      <c r="I1167" t="s">
        <v>30</v>
      </c>
      <c r="J1167" t="s">
        <v>20</v>
      </c>
      <c r="L1167" s="17">
        <v>1900</v>
      </c>
      <c r="M1167" s="17">
        <v>27.142857142857142</v>
      </c>
      <c r="N1167" s="17">
        <v>950</v>
      </c>
      <c r="O1167" s="1" t="s">
        <v>172</v>
      </c>
      <c r="P1167" s="1" t="s">
        <v>160</v>
      </c>
    </row>
    <row r="1168" spans="1:16" x14ac:dyDescent="0.3">
      <c r="A1168" t="s">
        <v>1010</v>
      </c>
      <c r="B1168" t="s">
        <v>103</v>
      </c>
      <c r="C1168" s="17">
        <v>650</v>
      </c>
      <c r="D1168" s="18">
        <v>1</v>
      </c>
      <c r="E1168" s="18">
        <v>25</v>
      </c>
      <c r="F1168" t="s">
        <v>56</v>
      </c>
      <c r="G1168" t="s">
        <v>16</v>
      </c>
      <c r="H1168" t="s">
        <v>18</v>
      </c>
      <c r="I1168" t="s">
        <v>30</v>
      </c>
      <c r="J1168" t="s">
        <v>20</v>
      </c>
      <c r="L1168" s="17">
        <v>650</v>
      </c>
      <c r="M1168" s="17">
        <v>26</v>
      </c>
      <c r="N1168" s="17">
        <v>650</v>
      </c>
      <c r="O1168" s="1" t="s">
        <v>172</v>
      </c>
      <c r="P1168" s="1" t="s">
        <v>160</v>
      </c>
    </row>
    <row r="1169" spans="1:16" x14ac:dyDescent="0.3">
      <c r="A1169" t="s">
        <v>1011</v>
      </c>
      <c r="B1169" t="s">
        <v>103</v>
      </c>
      <c r="C1169" s="17">
        <v>1020</v>
      </c>
      <c r="D1169" s="18">
        <v>2</v>
      </c>
      <c r="E1169" s="18">
        <v>55</v>
      </c>
      <c r="F1169" t="s">
        <v>56</v>
      </c>
      <c r="G1169" t="s">
        <v>16</v>
      </c>
      <c r="H1169" t="s">
        <v>18</v>
      </c>
      <c r="I1169" t="s">
        <v>30</v>
      </c>
      <c r="J1169" t="s">
        <v>20</v>
      </c>
      <c r="L1169" s="17">
        <v>1020</v>
      </c>
      <c r="M1169" s="17">
        <v>18.545454545454547</v>
      </c>
      <c r="N1169" s="17">
        <v>510</v>
      </c>
      <c r="O1169" s="1" t="s">
        <v>172</v>
      </c>
      <c r="P1169" s="1" t="s">
        <v>160</v>
      </c>
    </row>
    <row r="1170" spans="1:16" x14ac:dyDescent="0.3">
      <c r="A1170" t="s">
        <v>1012</v>
      </c>
      <c r="B1170" t="s">
        <v>103</v>
      </c>
      <c r="C1170" s="17">
        <v>1020</v>
      </c>
      <c r="D1170" s="18">
        <v>2</v>
      </c>
      <c r="E1170" s="18">
        <v>55</v>
      </c>
      <c r="F1170" t="s">
        <v>56</v>
      </c>
      <c r="G1170" t="s">
        <v>16</v>
      </c>
      <c r="H1170" t="s">
        <v>18</v>
      </c>
      <c r="I1170" t="s">
        <v>30</v>
      </c>
      <c r="J1170" t="s">
        <v>20</v>
      </c>
      <c r="L1170" s="17">
        <v>1020</v>
      </c>
      <c r="M1170" s="17">
        <v>18.545454545454547</v>
      </c>
      <c r="N1170" s="17">
        <v>510</v>
      </c>
      <c r="O1170" s="1" t="s">
        <v>172</v>
      </c>
      <c r="P1170" s="1" t="s">
        <v>160</v>
      </c>
    </row>
    <row r="1171" spans="1:16" x14ac:dyDescent="0.3">
      <c r="A1171" t="s">
        <v>1013</v>
      </c>
      <c r="B1171" t="s">
        <v>103</v>
      </c>
      <c r="C1171" s="17">
        <v>1150</v>
      </c>
      <c r="D1171" s="18">
        <v>1</v>
      </c>
      <c r="E1171" s="18">
        <v>35</v>
      </c>
      <c r="F1171" t="s">
        <v>56</v>
      </c>
      <c r="G1171" t="s">
        <v>16</v>
      </c>
      <c r="H1171" t="s">
        <v>18</v>
      </c>
      <c r="I1171" t="s">
        <v>30</v>
      </c>
      <c r="J1171" t="s">
        <v>20</v>
      </c>
      <c r="L1171" s="17">
        <v>1150</v>
      </c>
      <c r="M1171" s="17">
        <v>32.857142857142854</v>
      </c>
      <c r="N1171" s="17">
        <v>1150</v>
      </c>
      <c r="O1171" s="1" t="s">
        <v>172</v>
      </c>
      <c r="P1171" s="1" t="s">
        <v>160</v>
      </c>
    </row>
    <row r="1172" spans="1:16" x14ac:dyDescent="0.3">
      <c r="A1172" t="s">
        <v>1014</v>
      </c>
      <c r="B1172" t="s">
        <v>103</v>
      </c>
      <c r="C1172" s="17">
        <v>950</v>
      </c>
      <c r="D1172" s="18">
        <v>1</v>
      </c>
      <c r="E1172" s="18">
        <v>32</v>
      </c>
      <c r="F1172" t="s">
        <v>56</v>
      </c>
      <c r="G1172" t="s">
        <v>16</v>
      </c>
      <c r="H1172" t="s">
        <v>18</v>
      </c>
      <c r="I1172" t="s">
        <v>30</v>
      </c>
      <c r="J1172" t="s">
        <v>20</v>
      </c>
      <c r="L1172" s="17">
        <v>950</v>
      </c>
      <c r="M1172" s="17">
        <v>29.6875</v>
      </c>
      <c r="N1172" s="17">
        <v>950</v>
      </c>
      <c r="O1172" s="1" t="s">
        <v>172</v>
      </c>
      <c r="P1172" s="1" t="s">
        <v>160</v>
      </c>
    </row>
    <row r="1173" spans="1:16" x14ac:dyDescent="0.3">
      <c r="A1173" t="s">
        <v>1015</v>
      </c>
      <c r="B1173" t="s">
        <v>103</v>
      </c>
      <c r="C1173" s="17">
        <v>1050</v>
      </c>
      <c r="D1173" s="18">
        <v>1</v>
      </c>
      <c r="E1173" s="18">
        <v>35</v>
      </c>
      <c r="F1173" t="s">
        <v>56</v>
      </c>
      <c r="G1173" t="s">
        <v>16</v>
      </c>
      <c r="H1173" t="s">
        <v>18</v>
      </c>
      <c r="I1173" t="s">
        <v>30</v>
      </c>
      <c r="J1173" t="s">
        <v>20</v>
      </c>
      <c r="L1173" s="17">
        <v>1050</v>
      </c>
      <c r="M1173" s="17">
        <v>30</v>
      </c>
      <c r="N1173" s="17">
        <v>1050</v>
      </c>
      <c r="O1173" s="1" t="s">
        <v>172</v>
      </c>
      <c r="P1173" s="1" t="s">
        <v>160</v>
      </c>
    </row>
    <row r="1174" spans="1:16" x14ac:dyDescent="0.3">
      <c r="A1174" t="s">
        <v>1016</v>
      </c>
      <c r="B1174" t="s">
        <v>103</v>
      </c>
      <c r="C1174" s="17">
        <v>1000</v>
      </c>
      <c r="D1174" s="18">
        <v>1</v>
      </c>
      <c r="E1174" s="18">
        <v>35</v>
      </c>
      <c r="F1174" t="s">
        <v>56</v>
      </c>
      <c r="G1174" t="s">
        <v>16</v>
      </c>
      <c r="H1174" t="s">
        <v>18</v>
      </c>
      <c r="I1174" t="s">
        <v>30</v>
      </c>
      <c r="J1174" t="s">
        <v>20</v>
      </c>
      <c r="L1174" s="17">
        <v>1000</v>
      </c>
      <c r="M1174" s="17">
        <v>28.571428571428573</v>
      </c>
      <c r="N1174" s="17">
        <v>1000</v>
      </c>
      <c r="O1174" s="1" t="s">
        <v>172</v>
      </c>
      <c r="P1174" s="1" t="s">
        <v>160</v>
      </c>
    </row>
    <row r="1175" spans="1:16" x14ac:dyDescent="0.3">
      <c r="A1175" t="s">
        <v>1017</v>
      </c>
      <c r="B1175" t="s">
        <v>103</v>
      </c>
      <c r="C1175" s="17">
        <v>1000</v>
      </c>
      <c r="D1175" s="18">
        <v>1</v>
      </c>
      <c r="E1175" s="18">
        <v>41</v>
      </c>
      <c r="F1175" t="s">
        <v>56</v>
      </c>
      <c r="G1175" t="s">
        <v>16</v>
      </c>
      <c r="H1175" t="s">
        <v>18</v>
      </c>
      <c r="I1175" t="s">
        <v>30</v>
      </c>
      <c r="J1175" t="s">
        <v>20</v>
      </c>
      <c r="L1175" s="17">
        <v>1000</v>
      </c>
      <c r="M1175" s="17">
        <v>24.390243902439025</v>
      </c>
      <c r="N1175" s="17">
        <v>1000</v>
      </c>
      <c r="O1175" s="1" t="s">
        <v>172</v>
      </c>
      <c r="P1175" s="1" t="s">
        <v>160</v>
      </c>
    </row>
    <row r="1176" spans="1:16" x14ac:dyDescent="0.3">
      <c r="A1176" t="s">
        <v>1018</v>
      </c>
      <c r="B1176" t="s">
        <v>103</v>
      </c>
      <c r="C1176" s="17">
        <v>1800</v>
      </c>
      <c r="D1176" s="18">
        <v>2</v>
      </c>
      <c r="E1176" s="18">
        <v>63</v>
      </c>
      <c r="F1176" t="s">
        <v>276</v>
      </c>
      <c r="G1176" t="s">
        <v>16</v>
      </c>
      <c r="H1176" t="s">
        <v>29</v>
      </c>
      <c r="I1176" t="s">
        <v>30</v>
      </c>
      <c r="J1176" t="s">
        <v>20</v>
      </c>
      <c r="L1176" s="17">
        <v>1800</v>
      </c>
      <c r="M1176" s="17">
        <v>28.571428571428573</v>
      </c>
      <c r="N1176" s="17">
        <v>900</v>
      </c>
      <c r="O1176" s="1" t="s">
        <v>172</v>
      </c>
      <c r="P1176" s="1" t="s">
        <v>160</v>
      </c>
    </row>
    <row r="1177" spans="1:16" x14ac:dyDescent="0.3">
      <c r="A1177" t="s">
        <v>1019</v>
      </c>
      <c r="B1177" t="s">
        <v>103</v>
      </c>
      <c r="C1177" s="17">
        <v>1800</v>
      </c>
      <c r="D1177" s="18">
        <v>2</v>
      </c>
      <c r="E1177" s="18">
        <v>63</v>
      </c>
      <c r="F1177" t="s">
        <v>276</v>
      </c>
      <c r="G1177" t="s">
        <v>16</v>
      </c>
      <c r="H1177" t="s">
        <v>29</v>
      </c>
      <c r="I1177" t="s">
        <v>30</v>
      </c>
      <c r="J1177" t="s">
        <v>20</v>
      </c>
      <c r="L1177" s="17">
        <v>1800</v>
      </c>
      <c r="M1177" s="17">
        <v>28.571428571428573</v>
      </c>
      <c r="N1177" s="17">
        <v>900</v>
      </c>
      <c r="O1177" s="1" t="s">
        <v>172</v>
      </c>
      <c r="P1177" s="1" t="s">
        <v>160</v>
      </c>
    </row>
    <row r="1178" spans="1:16" x14ac:dyDescent="0.3">
      <c r="A1178" t="s">
        <v>1020</v>
      </c>
      <c r="B1178" t="s">
        <v>103</v>
      </c>
      <c r="C1178" s="17">
        <v>1150</v>
      </c>
      <c r="D1178" s="18">
        <v>1</v>
      </c>
      <c r="E1178" s="18">
        <v>30</v>
      </c>
      <c r="F1178" t="s">
        <v>276</v>
      </c>
      <c r="G1178" t="s">
        <v>16</v>
      </c>
      <c r="H1178" t="s">
        <v>29</v>
      </c>
      <c r="I1178" t="s">
        <v>30</v>
      </c>
      <c r="J1178" t="s">
        <v>20</v>
      </c>
      <c r="L1178" s="17">
        <v>1150</v>
      </c>
      <c r="M1178" s="17">
        <v>38.333333333333336</v>
      </c>
      <c r="N1178" s="17">
        <v>1150</v>
      </c>
      <c r="O1178" s="1" t="s">
        <v>172</v>
      </c>
      <c r="P1178" s="1" t="s">
        <v>160</v>
      </c>
    </row>
    <row r="1179" spans="1:16" x14ac:dyDescent="0.3">
      <c r="A1179" t="s">
        <v>1021</v>
      </c>
      <c r="B1179" t="s">
        <v>103</v>
      </c>
      <c r="C1179" s="17">
        <v>990</v>
      </c>
      <c r="D1179" s="18">
        <v>1</v>
      </c>
      <c r="E1179" s="18">
        <v>32</v>
      </c>
      <c r="F1179" t="s">
        <v>508</v>
      </c>
      <c r="G1179" t="s">
        <v>16</v>
      </c>
      <c r="H1179" t="s">
        <v>18</v>
      </c>
      <c r="I1179" t="s">
        <v>30</v>
      </c>
      <c r="J1179" t="s">
        <v>20</v>
      </c>
      <c r="L1179" s="17">
        <v>990</v>
      </c>
      <c r="M1179" s="17">
        <v>30.9375</v>
      </c>
      <c r="N1179" s="17">
        <v>990</v>
      </c>
      <c r="O1179" s="1" t="s">
        <v>172</v>
      </c>
      <c r="P1179" s="1" t="s">
        <v>160</v>
      </c>
    </row>
    <row r="1180" spans="1:16" x14ac:dyDescent="0.3">
      <c r="A1180" t="s">
        <v>1022</v>
      </c>
      <c r="B1180" t="s">
        <v>103</v>
      </c>
      <c r="C1180" s="17">
        <v>2950</v>
      </c>
      <c r="D1180" s="18">
        <v>3</v>
      </c>
      <c r="E1180" s="18">
        <v>100</v>
      </c>
      <c r="F1180" t="s">
        <v>508</v>
      </c>
      <c r="G1180" t="s">
        <v>16</v>
      </c>
      <c r="H1180" t="s">
        <v>18</v>
      </c>
      <c r="I1180" t="s">
        <v>30</v>
      </c>
      <c r="J1180" t="s">
        <v>20</v>
      </c>
      <c r="L1180" s="17">
        <v>2950</v>
      </c>
      <c r="M1180" s="17">
        <v>29.5</v>
      </c>
      <c r="N1180" s="17">
        <v>983.33333333333337</v>
      </c>
      <c r="O1180" s="1" t="s">
        <v>172</v>
      </c>
      <c r="P1180" s="1" t="s">
        <v>160</v>
      </c>
    </row>
    <row r="1181" spans="1:16" x14ac:dyDescent="0.3">
      <c r="A1181" t="s">
        <v>510</v>
      </c>
      <c r="B1181" t="s">
        <v>103</v>
      </c>
      <c r="C1181" s="17">
        <v>1400</v>
      </c>
      <c r="D1181" s="18">
        <v>2</v>
      </c>
      <c r="E1181" s="18">
        <v>150</v>
      </c>
      <c r="F1181" t="s">
        <v>35</v>
      </c>
      <c r="G1181" t="s">
        <v>16</v>
      </c>
      <c r="H1181" t="s">
        <v>29</v>
      </c>
      <c r="I1181" t="s">
        <v>19</v>
      </c>
      <c r="J1181" t="s">
        <v>88</v>
      </c>
      <c r="K1181">
        <v>50</v>
      </c>
      <c r="L1181" s="17">
        <v>1450</v>
      </c>
      <c r="M1181" s="17">
        <v>9.6666666666666661</v>
      </c>
      <c r="N1181" s="17">
        <v>725</v>
      </c>
      <c r="O1181" s="1" t="s">
        <v>172</v>
      </c>
      <c r="P1181" s="1" t="s">
        <v>500</v>
      </c>
    </row>
    <row r="1182" spans="1:16" x14ac:dyDescent="0.3">
      <c r="A1182" t="s">
        <v>511</v>
      </c>
      <c r="B1182" t="s">
        <v>103</v>
      </c>
      <c r="C1182" s="17">
        <v>1340</v>
      </c>
      <c r="D1182" s="18">
        <v>1</v>
      </c>
      <c r="E1182" s="18">
        <v>30</v>
      </c>
      <c r="F1182" t="s">
        <v>35</v>
      </c>
      <c r="G1182" t="s">
        <v>16</v>
      </c>
      <c r="H1182" t="s">
        <v>29</v>
      </c>
      <c r="I1182" t="s">
        <v>19</v>
      </c>
      <c r="J1182" t="s">
        <v>88</v>
      </c>
      <c r="K1182">
        <v>60</v>
      </c>
      <c r="L1182" s="17">
        <v>1400</v>
      </c>
      <c r="M1182" s="17">
        <v>46.666666666666664</v>
      </c>
      <c r="N1182" s="17">
        <v>1400</v>
      </c>
      <c r="O1182" s="1" t="s">
        <v>172</v>
      </c>
      <c r="P1182" s="1" t="s">
        <v>501</v>
      </c>
    </row>
    <row r="1183" spans="1:16" x14ac:dyDescent="0.3">
      <c r="A1183" t="s">
        <v>512</v>
      </c>
      <c r="B1183" t="s">
        <v>103</v>
      </c>
      <c r="C1183" s="17">
        <v>1410</v>
      </c>
      <c r="D1183" s="18">
        <v>1</v>
      </c>
      <c r="E1183" s="18">
        <v>30</v>
      </c>
      <c r="F1183" t="s">
        <v>41</v>
      </c>
      <c r="G1183" t="s">
        <v>16</v>
      </c>
      <c r="H1183" t="s">
        <v>29</v>
      </c>
      <c r="I1183" t="s">
        <v>19</v>
      </c>
      <c r="J1183" t="s">
        <v>88</v>
      </c>
      <c r="K1183">
        <v>60</v>
      </c>
      <c r="L1183" s="17">
        <v>1470</v>
      </c>
      <c r="M1183" s="17">
        <v>49</v>
      </c>
      <c r="N1183" s="17">
        <v>1470</v>
      </c>
      <c r="O1183" s="1" t="s">
        <v>172</v>
      </c>
      <c r="P1183" s="1" t="s">
        <v>501</v>
      </c>
    </row>
    <row r="1184" spans="1:16" x14ac:dyDescent="0.3">
      <c r="A1184" t="s">
        <v>513</v>
      </c>
      <c r="B1184" t="s">
        <v>103</v>
      </c>
      <c r="C1184" s="17">
        <v>1490</v>
      </c>
      <c r="D1184" s="18">
        <v>1</v>
      </c>
      <c r="E1184" s="18">
        <v>30</v>
      </c>
      <c r="F1184" t="s">
        <v>56</v>
      </c>
      <c r="G1184" t="s">
        <v>16</v>
      </c>
      <c r="H1184" t="s">
        <v>29</v>
      </c>
      <c r="I1184" t="s">
        <v>19</v>
      </c>
      <c r="J1184" t="s">
        <v>88</v>
      </c>
      <c r="K1184">
        <v>60</v>
      </c>
      <c r="L1184" s="17">
        <v>1550</v>
      </c>
      <c r="M1184" s="17">
        <v>51.666666666666664</v>
      </c>
      <c r="N1184" s="17">
        <v>1550</v>
      </c>
      <c r="O1184" s="1" t="s">
        <v>172</v>
      </c>
      <c r="P1184" s="1" t="s">
        <v>501</v>
      </c>
    </row>
    <row r="1185" spans="1:16" x14ac:dyDescent="0.3">
      <c r="A1185" t="s">
        <v>514</v>
      </c>
      <c r="B1185" t="s">
        <v>103</v>
      </c>
      <c r="C1185" s="17">
        <v>1650</v>
      </c>
      <c r="D1185" s="18">
        <v>2</v>
      </c>
      <c r="E1185" s="18">
        <v>70</v>
      </c>
      <c r="F1185" t="s">
        <v>35</v>
      </c>
      <c r="G1185" t="s">
        <v>16</v>
      </c>
      <c r="H1185" t="s">
        <v>29</v>
      </c>
      <c r="I1185" t="s">
        <v>19</v>
      </c>
      <c r="J1185" t="s">
        <v>88</v>
      </c>
      <c r="K1185">
        <v>80</v>
      </c>
      <c r="L1185" s="17">
        <v>1730</v>
      </c>
      <c r="M1185" s="17">
        <v>24.714285714285715</v>
      </c>
      <c r="N1185" s="17">
        <v>865</v>
      </c>
      <c r="O1185" s="1" t="s">
        <v>172</v>
      </c>
      <c r="P1185" s="1" t="s">
        <v>500</v>
      </c>
    </row>
    <row r="1186" spans="1:16" x14ac:dyDescent="0.3">
      <c r="A1186" t="s">
        <v>515</v>
      </c>
      <c r="B1186" t="s">
        <v>103</v>
      </c>
      <c r="C1186" s="17">
        <v>1300</v>
      </c>
      <c r="D1186" s="18">
        <v>2</v>
      </c>
      <c r="E1186" s="18">
        <v>65</v>
      </c>
      <c r="F1186" t="s">
        <v>17</v>
      </c>
      <c r="G1186" t="s">
        <v>16</v>
      </c>
      <c r="H1186" t="s">
        <v>29</v>
      </c>
      <c r="I1186" t="s">
        <v>19</v>
      </c>
      <c r="J1186" t="s">
        <v>88</v>
      </c>
      <c r="K1186">
        <v>95</v>
      </c>
      <c r="L1186" s="17">
        <v>1395</v>
      </c>
      <c r="M1186" s="17">
        <v>21.46153846153846</v>
      </c>
      <c r="N1186" s="17">
        <v>697.5</v>
      </c>
      <c r="O1186" s="1" t="s">
        <v>172</v>
      </c>
      <c r="P1186" s="1" t="s">
        <v>160</v>
      </c>
    </row>
    <row r="1187" spans="1:16" x14ac:dyDescent="0.3">
      <c r="A1187" t="s">
        <v>516</v>
      </c>
      <c r="B1187" t="s">
        <v>103</v>
      </c>
      <c r="C1187" s="17">
        <v>2000</v>
      </c>
      <c r="D1187" s="18">
        <v>4</v>
      </c>
      <c r="E1187" s="18">
        <v>115</v>
      </c>
      <c r="F1187" t="s">
        <v>28</v>
      </c>
      <c r="G1187" t="s">
        <v>16</v>
      </c>
      <c r="H1187" t="s">
        <v>29</v>
      </c>
      <c r="I1187" t="s">
        <v>19</v>
      </c>
      <c r="J1187" t="s">
        <v>88</v>
      </c>
      <c r="K1187">
        <v>100</v>
      </c>
      <c r="L1187" s="17">
        <v>2100</v>
      </c>
      <c r="M1187" s="17">
        <v>18.260869565217391</v>
      </c>
      <c r="N1187" s="17">
        <v>525</v>
      </c>
      <c r="O1187" s="1" t="s">
        <v>172</v>
      </c>
      <c r="P1187" s="1" t="s">
        <v>160</v>
      </c>
    </row>
    <row r="1188" spans="1:16" x14ac:dyDescent="0.3">
      <c r="A1188" t="s">
        <v>517</v>
      </c>
      <c r="B1188" t="s">
        <v>103</v>
      </c>
      <c r="C1188" s="17">
        <v>6500</v>
      </c>
      <c r="D1188" s="18">
        <v>5</v>
      </c>
      <c r="E1188" s="18">
        <v>245</v>
      </c>
      <c r="F1188" t="s">
        <v>35</v>
      </c>
      <c r="G1188" t="s">
        <v>16</v>
      </c>
      <c r="H1188" t="s">
        <v>29</v>
      </c>
      <c r="I1188" t="s">
        <v>19</v>
      </c>
      <c r="J1188" t="s">
        <v>88</v>
      </c>
      <c r="K1188">
        <v>100</v>
      </c>
      <c r="L1188" s="17">
        <v>6600</v>
      </c>
      <c r="M1188" s="17">
        <v>26.938775510204081</v>
      </c>
      <c r="N1188" s="17">
        <v>1320</v>
      </c>
      <c r="O1188" s="1" t="s">
        <v>172</v>
      </c>
      <c r="P1188" s="1" t="s">
        <v>160</v>
      </c>
    </row>
    <row r="1189" spans="1:16" x14ac:dyDescent="0.3">
      <c r="A1189" t="s">
        <v>518</v>
      </c>
      <c r="B1189" t="s">
        <v>103</v>
      </c>
      <c r="C1189" s="17">
        <v>1450</v>
      </c>
      <c r="D1189" s="18">
        <v>2</v>
      </c>
      <c r="E1189" s="18">
        <v>79</v>
      </c>
      <c r="F1189" t="s">
        <v>41</v>
      </c>
      <c r="G1189" t="s">
        <v>16</v>
      </c>
      <c r="H1189" t="s">
        <v>29</v>
      </c>
      <c r="I1189" t="s">
        <v>19</v>
      </c>
      <c r="J1189" t="s">
        <v>88</v>
      </c>
      <c r="K1189">
        <v>100</v>
      </c>
      <c r="L1189" s="17">
        <v>1550</v>
      </c>
      <c r="M1189" s="17">
        <v>19.620253164556964</v>
      </c>
      <c r="N1189" s="17">
        <v>775</v>
      </c>
      <c r="O1189" s="1" t="s">
        <v>172</v>
      </c>
      <c r="P1189" s="1" t="s">
        <v>160</v>
      </c>
    </row>
    <row r="1190" spans="1:16" x14ac:dyDescent="0.3">
      <c r="A1190" t="s">
        <v>519</v>
      </c>
      <c r="B1190" t="s">
        <v>103</v>
      </c>
      <c r="C1190" s="17">
        <v>1450</v>
      </c>
      <c r="D1190" s="18">
        <v>2</v>
      </c>
      <c r="E1190" s="18">
        <v>79</v>
      </c>
      <c r="F1190" t="s">
        <v>41</v>
      </c>
      <c r="G1190" t="s">
        <v>16</v>
      </c>
      <c r="H1190" t="s">
        <v>29</v>
      </c>
      <c r="I1190" t="s">
        <v>19</v>
      </c>
      <c r="J1190" t="s">
        <v>88</v>
      </c>
      <c r="K1190">
        <v>100</v>
      </c>
      <c r="L1190" s="17">
        <v>1550</v>
      </c>
      <c r="M1190" s="17">
        <v>19.620253164556964</v>
      </c>
      <c r="N1190" s="17">
        <v>775</v>
      </c>
      <c r="O1190" s="1" t="s">
        <v>172</v>
      </c>
      <c r="P1190" s="1" t="s">
        <v>160</v>
      </c>
    </row>
    <row r="1191" spans="1:16" x14ac:dyDescent="0.3">
      <c r="A1191" t="s">
        <v>520</v>
      </c>
      <c r="B1191" t="s">
        <v>103</v>
      </c>
      <c r="C1191" s="17">
        <v>2100</v>
      </c>
      <c r="D1191" s="18">
        <v>2</v>
      </c>
      <c r="E1191" s="18">
        <v>98</v>
      </c>
      <c r="F1191" t="s">
        <v>87</v>
      </c>
      <c r="G1191" t="s">
        <v>16</v>
      </c>
      <c r="H1191" t="s">
        <v>29</v>
      </c>
      <c r="I1191" t="s">
        <v>19</v>
      </c>
      <c r="J1191" t="s">
        <v>88</v>
      </c>
      <c r="K1191">
        <v>100</v>
      </c>
      <c r="L1191" s="17">
        <v>2200</v>
      </c>
      <c r="M1191" s="17">
        <v>22.448979591836736</v>
      </c>
      <c r="N1191" s="17">
        <v>1100</v>
      </c>
      <c r="O1191" s="1" t="s">
        <v>172</v>
      </c>
      <c r="P1191" s="1" t="s">
        <v>160</v>
      </c>
    </row>
    <row r="1192" spans="1:16" x14ac:dyDescent="0.3">
      <c r="A1192" t="s">
        <v>521</v>
      </c>
      <c r="B1192" t="s">
        <v>103</v>
      </c>
      <c r="C1192" s="17">
        <v>1500</v>
      </c>
      <c r="D1192" s="18">
        <v>1</v>
      </c>
      <c r="E1192" s="18">
        <v>71</v>
      </c>
      <c r="F1192" t="s">
        <v>41</v>
      </c>
      <c r="G1192" t="s">
        <v>16</v>
      </c>
      <c r="H1192" t="s">
        <v>29</v>
      </c>
      <c r="I1192" t="s">
        <v>19</v>
      </c>
      <c r="J1192" t="s">
        <v>88</v>
      </c>
      <c r="K1192">
        <v>110</v>
      </c>
      <c r="L1192" s="17">
        <v>1610</v>
      </c>
      <c r="M1192" s="17">
        <v>22.676056338028168</v>
      </c>
      <c r="N1192" s="17">
        <v>1610</v>
      </c>
      <c r="O1192" s="1" t="s">
        <v>172</v>
      </c>
      <c r="P1192" s="1" t="s">
        <v>160</v>
      </c>
    </row>
    <row r="1193" spans="1:16" x14ac:dyDescent="0.3">
      <c r="A1193" t="s">
        <v>522</v>
      </c>
      <c r="B1193" t="s">
        <v>103</v>
      </c>
      <c r="C1193" s="17">
        <v>1695</v>
      </c>
      <c r="D1193" s="18">
        <v>2</v>
      </c>
      <c r="E1193" s="18">
        <v>87</v>
      </c>
      <c r="F1193" t="s">
        <v>35</v>
      </c>
      <c r="G1193" t="s">
        <v>16</v>
      </c>
      <c r="H1193" t="s">
        <v>29</v>
      </c>
      <c r="I1193" t="s">
        <v>19</v>
      </c>
      <c r="J1193" t="s">
        <v>88</v>
      </c>
      <c r="K1193">
        <v>150</v>
      </c>
      <c r="L1193" s="17">
        <v>1845</v>
      </c>
      <c r="M1193" s="17">
        <v>21.206896551724139</v>
      </c>
      <c r="N1193" s="17">
        <v>922.5</v>
      </c>
      <c r="O1193" s="1" t="s">
        <v>172</v>
      </c>
      <c r="P1193" s="1" t="s">
        <v>500</v>
      </c>
    </row>
    <row r="1194" spans="1:16" x14ac:dyDescent="0.3">
      <c r="A1194" t="s">
        <v>523</v>
      </c>
      <c r="B1194" t="s">
        <v>103</v>
      </c>
      <c r="C1194" s="17">
        <v>2900</v>
      </c>
      <c r="D1194" s="18">
        <v>3</v>
      </c>
      <c r="E1194" s="18">
        <v>130</v>
      </c>
      <c r="F1194" t="s">
        <v>17</v>
      </c>
      <c r="G1194" t="s">
        <v>16</v>
      </c>
      <c r="H1194" t="s">
        <v>29</v>
      </c>
      <c r="I1194" t="s">
        <v>19</v>
      </c>
      <c r="J1194" t="s">
        <v>88</v>
      </c>
      <c r="K1194">
        <v>150</v>
      </c>
      <c r="L1194" s="17">
        <v>3050</v>
      </c>
      <c r="M1194" s="17">
        <v>23.46153846153846</v>
      </c>
      <c r="N1194" s="17">
        <v>1016.6666666666666</v>
      </c>
      <c r="O1194" s="1" t="s">
        <v>172</v>
      </c>
      <c r="P1194" s="1" t="s">
        <v>160</v>
      </c>
    </row>
    <row r="1195" spans="1:16" x14ac:dyDescent="0.3">
      <c r="A1195" t="s">
        <v>524</v>
      </c>
      <c r="B1195" t="s">
        <v>103</v>
      </c>
      <c r="C1195" s="17">
        <v>3200</v>
      </c>
      <c r="D1195" s="18">
        <v>4</v>
      </c>
      <c r="E1195" s="18">
        <v>170</v>
      </c>
      <c r="F1195" t="s">
        <v>41</v>
      </c>
      <c r="G1195" t="s">
        <v>16</v>
      </c>
      <c r="H1195" t="s">
        <v>29</v>
      </c>
      <c r="I1195" t="s">
        <v>19</v>
      </c>
      <c r="J1195" t="s">
        <v>88</v>
      </c>
      <c r="K1195">
        <v>150</v>
      </c>
      <c r="L1195" s="17">
        <v>3350</v>
      </c>
      <c r="M1195" s="17">
        <v>19.705882352941178</v>
      </c>
      <c r="N1195" s="17">
        <v>837.5</v>
      </c>
      <c r="O1195" s="1" t="s">
        <v>172</v>
      </c>
      <c r="P1195" s="1" t="s">
        <v>160</v>
      </c>
    </row>
    <row r="1196" spans="1:16" x14ac:dyDescent="0.3">
      <c r="A1196" t="s">
        <v>525</v>
      </c>
      <c r="B1196" t="s">
        <v>103</v>
      </c>
      <c r="C1196" s="17">
        <v>2850</v>
      </c>
      <c r="D1196" s="18">
        <v>3</v>
      </c>
      <c r="E1196" s="18">
        <v>115</v>
      </c>
      <c r="F1196" t="s">
        <v>52</v>
      </c>
      <c r="G1196" t="s">
        <v>16</v>
      </c>
      <c r="H1196" t="s">
        <v>29</v>
      </c>
      <c r="I1196" t="s">
        <v>19</v>
      </c>
      <c r="J1196" t="s">
        <v>88</v>
      </c>
      <c r="K1196">
        <v>150</v>
      </c>
      <c r="L1196" s="17">
        <v>3000</v>
      </c>
      <c r="M1196" s="17">
        <v>26.086956521739129</v>
      </c>
      <c r="N1196" s="17">
        <v>1000</v>
      </c>
      <c r="O1196" s="1" t="s">
        <v>172</v>
      </c>
      <c r="P1196" s="1" t="s">
        <v>160</v>
      </c>
    </row>
    <row r="1197" spans="1:16" x14ac:dyDescent="0.3">
      <c r="A1197" t="s">
        <v>526</v>
      </c>
      <c r="B1197" t="s">
        <v>103</v>
      </c>
      <c r="C1197" s="17">
        <v>4500</v>
      </c>
      <c r="D1197" s="18">
        <v>4</v>
      </c>
      <c r="E1197" s="18">
        <v>250</v>
      </c>
      <c r="F1197" t="s">
        <v>276</v>
      </c>
      <c r="G1197" t="s">
        <v>16</v>
      </c>
      <c r="H1197" t="s">
        <v>29</v>
      </c>
      <c r="I1197" t="s">
        <v>19</v>
      </c>
      <c r="J1197" t="s">
        <v>88</v>
      </c>
      <c r="K1197">
        <v>150</v>
      </c>
      <c r="L1197" s="17">
        <v>4650</v>
      </c>
      <c r="M1197" s="17">
        <v>18.600000000000001</v>
      </c>
      <c r="N1197" s="17">
        <v>1162.5</v>
      </c>
      <c r="O1197" s="1" t="s">
        <v>172</v>
      </c>
      <c r="P1197" s="1" t="s">
        <v>160</v>
      </c>
    </row>
    <row r="1198" spans="1:16" x14ac:dyDescent="0.3">
      <c r="A1198" t="s">
        <v>527</v>
      </c>
      <c r="B1198" t="s">
        <v>103</v>
      </c>
      <c r="C1198" s="17">
        <v>980</v>
      </c>
      <c r="D1198" s="18">
        <v>1</v>
      </c>
      <c r="E1198" s="18">
        <v>50</v>
      </c>
      <c r="F1198" t="s">
        <v>35</v>
      </c>
      <c r="G1198" t="s">
        <v>16</v>
      </c>
      <c r="H1198" t="s">
        <v>29</v>
      </c>
      <c r="I1198" t="s">
        <v>19</v>
      </c>
      <c r="J1198" t="s">
        <v>88</v>
      </c>
      <c r="K1198">
        <v>160</v>
      </c>
      <c r="L1198" s="17">
        <v>1140</v>
      </c>
      <c r="M1198" s="17">
        <v>22.8</v>
      </c>
      <c r="N1198" s="17">
        <v>1140</v>
      </c>
      <c r="O1198" s="1" t="s">
        <v>172</v>
      </c>
      <c r="P1198" s="1" t="s">
        <v>160</v>
      </c>
    </row>
    <row r="1199" spans="1:16" x14ac:dyDescent="0.3">
      <c r="A1199" t="s">
        <v>528</v>
      </c>
      <c r="B1199" t="s">
        <v>103</v>
      </c>
      <c r="C1199" s="17">
        <v>2400</v>
      </c>
      <c r="D1199" s="18">
        <v>1</v>
      </c>
      <c r="E1199" s="18">
        <v>84</v>
      </c>
      <c r="F1199" t="s">
        <v>502</v>
      </c>
      <c r="G1199" t="s">
        <v>16</v>
      </c>
      <c r="H1199" t="s">
        <v>29</v>
      </c>
      <c r="I1199" t="s">
        <v>19</v>
      </c>
      <c r="J1199" t="s">
        <v>88</v>
      </c>
      <c r="K1199">
        <v>170</v>
      </c>
      <c r="L1199" s="17">
        <v>2570</v>
      </c>
      <c r="M1199" s="17">
        <v>30.595238095238095</v>
      </c>
      <c r="N1199" s="17">
        <v>2570</v>
      </c>
      <c r="O1199" s="1" t="s">
        <v>172</v>
      </c>
      <c r="P1199" s="1" t="s">
        <v>160</v>
      </c>
    </row>
    <row r="1200" spans="1:16" x14ac:dyDescent="0.3">
      <c r="A1200" t="s">
        <v>529</v>
      </c>
      <c r="B1200" t="s">
        <v>103</v>
      </c>
      <c r="C1200" s="17">
        <v>1650</v>
      </c>
      <c r="D1200" s="18">
        <v>1</v>
      </c>
      <c r="E1200" s="18">
        <v>65</v>
      </c>
      <c r="F1200" t="s">
        <v>52</v>
      </c>
      <c r="G1200" t="s">
        <v>16</v>
      </c>
      <c r="H1200" t="s">
        <v>29</v>
      </c>
      <c r="I1200" t="s">
        <v>19</v>
      </c>
      <c r="J1200" t="s">
        <v>88</v>
      </c>
      <c r="K1200">
        <v>180</v>
      </c>
      <c r="L1200" s="17">
        <v>1830</v>
      </c>
      <c r="M1200" s="17">
        <v>28.153846153846153</v>
      </c>
      <c r="N1200" s="17">
        <v>1830</v>
      </c>
      <c r="O1200" s="1" t="s">
        <v>172</v>
      </c>
      <c r="P1200" s="1" t="s">
        <v>160</v>
      </c>
    </row>
    <row r="1201" spans="1:16" x14ac:dyDescent="0.3">
      <c r="A1201" t="s">
        <v>530</v>
      </c>
      <c r="B1201" t="s">
        <v>103</v>
      </c>
      <c r="C1201" s="17">
        <v>2400</v>
      </c>
      <c r="D1201" s="18">
        <v>1</v>
      </c>
      <c r="E1201" s="18">
        <v>56</v>
      </c>
      <c r="F1201" t="s">
        <v>52</v>
      </c>
      <c r="G1201" t="s">
        <v>16</v>
      </c>
      <c r="H1201" t="s">
        <v>29</v>
      </c>
      <c r="I1201" t="s">
        <v>19</v>
      </c>
      <c r="J1201" t="s">
        <v>88</v>
      </c>
      <c r="K1201">
        <v>180</v>
      </c>
      <c r="L1201" s="17">
        <v>2580</v>
      </c>
      <c r="M1201" s="17">
        <v>46.071428571428569</v>
      </c>
      <c r="N1201" s="17">
        <v>2580</v>
      </c>
      <c r="O1201" s="1" t="s">
        <v>172</v>
      </c>
      <c r="P1201" s="1" t="s">
        <v>160</v>
      </c>
    </row>
    <row r="1202" spans="1:16" x14ac:dyDescent="0.3">
      <c r="A1202" t="s">
        <v>531</v>
      </c>
      <c r="B1202" t="s">
        <v>103</v>
      </c>
      <c r="C1202" s="17">
        <v>3300</v>
      </c>
      <c r="D1202" s="18">
        <v>2</v>
      </c>
      <c r="E1202" s="18">
        <v>124</v>
      </c>
      <c r="F1202" t="s">
        <v>37</v>
      </c>
      <c r="G1202" t="s">
        <v>16</v>
      </c>
      <c r="H1202" t="s">
        <v>29</v>
      </c>
      <c r="I1202" t="s">
        <v>19</v>
      </c>
      <c r="J1202" t="s">
        <v>88</v>
      </c>
      <c r="K1202">
        <v>200</v>
      </c>
      <c r="L1202" s="17">
        <v>3500</v>
      </c>
      <c r="M1202" s="17">
        <v>28.225806451612904</v>
      </c>
      <c r="N1202" s="17">
        <v>1750</v>
      </c>
      <c r="O1202" s="1" t="s">
        <v>172</v>
      </c>
      <c r="P1202" s="1" t="s">
        <v>160</v>
      </c>
    </row>
    <row r="1203" spans="1:16" x14ac:dyDescent="0.3">
      <c r="A1203" t="s">
        <v>532</v>
      </c>
      <c r="B1203" t="s">
        <v>103</v>
      </c>
      <c r="C1203" s="17">
        <v>5800</v>
      </c>
      <c r="D1203" s="18">
        <v>4</v>
      </c>
      <c r="E1203" s="18">
        <v>158</v>
      </c>
      <c r="F1203" t="s">
        <v>35</v>
      </c>
      <c r="G1203" t="s">
        <v>16</v>
      </c>
      <c r="H1203" t="s">
        <v>29</v>
      </c>
      <c r="I1203" t="s">
        <v>19</v>
      </c>
      <c r="J1203" t="s">
        <v>88</v>
      </c>
      <c r="K1203">
        <v>250</v>
      </c>
      <c r="L1203" s="17">
        <v>6050</v>
      </c>
      <c r="M1203" s="17">
        <v>38.291139240506332</v>
      </c>
      <c r="N1203" s="17">
        <v>1512.5</v>
      </c>
      <c r="O1203" s="1" t="s">
        <v>172</v>
      </c>
      <c r="P1203" s="1" t="s">
        <v>160</v>
      </c>
    </row>
    <row r="1204" spans="1:16" x14ac:dyDescent="0.3">
      <c r="A1204" t="s">
        <v>533</v>
      </c>
      <c r="B1204" t="s">
        <v>103</v>
      </c>
      <c r="C1204" s="17">
        <v>2100</v>
      </c>
      <c r="D1204" s="18">
        <v>2</v>
      </c>
      <c r="E1204" s="18">
        <v>80</v>
      </c>
      <c r="F1204" t="s">
        <v>41</v>
      </c>
      <c r="G1204" t="s">
        <v>16</v>
      </c>
      <c r="H1204" t="s">
        <v>29</v>
      </c>
      <c r="I1204" t="s">
        <v>19</v>
      </c>
      <c r="J1204" t="s">
        <v>88</v>
      </c>
      <c r="K1204">
        <v>300</v>
      </c>
      <c r="L1204" s="17">
        <v>2400</v>
      </c>
      <c r="M1204" s="17">
        <v>30</v>
      </c>
      <c r="N1204" s="17">
        <v>1200</v>
      </c>
      <c r="O1204" s="1" t="s">
        <v>172</v>
      </c>
      <c r="P1204" s="1" t="s">
        <v>160</v>
      </c>
    </row>
    <row r="1205" spans="1:16" x14ac:dyDescent="0.3">
      <c r="A1205" t="s">
        <v>136</v>
      </c>
      <c r="B1205" t="s">
        <v>102</v>
      </c>
      <c r="C1205" s="17">
        <v>650</v>
      </c>
      <c r="D1205" s="18">
        <v>1</v>
      </c>
      <c r="E1205" s="18">
        <v>55</v>
      </c>
      <c r="F1205" t="s">
        <v>35</v>
      </c>
      <c r="G1205" t="s">
        <v>16</v>
      </c>
      <c r="H1205" t="s">
        <v>29</v>
      </c>
      <c r="I1205" t="s">
        <v>19</v>
      </c>
      <c r="J1205" t="s">
        <v>88</v>
      </c>
      <c r="K1205">
        <v>50</v>
      </c>
      <c r="L1205" s="17">
        <v>700</v>
      </c>
      <c r="M1205" s="17">
        <v>12.727272727272727</v>
      </c>
      <c r="N1205" s="17">
        <v>700</v>
      </c>
      <c r="O1205" s="1" t="s">
        <v>184</v>
      </c>
      <c r="P1205" s="1"/>
    </row>
    <row r="1206" spans="1:16" x14ac:dyDescent="0.3">
      <c r="A1206" t="s">
        <v>140</v>
      </c>
      <c r="B1206" t="s">
        <v>102</v>
      </c>
      <c r="C1206" s="17">
        <v>650</v>
      </c>
      <c r="D1206" s="18">
        <v>3</v>
      </c>
      <c r="E1206" s="18">
        <v>80</v>
      </c>
      <c r="F1206" t="s">
        <v>17</v>
      </c>
      <c r="G1206" t="s">
        <v>16</v>
      </c>
      <c r="H1206" t="s">
        <v>29</v>
      </c>
      <c r="I1206" t="s">
        <v>19</v>
      </c>
      <c r="J1206" t="s">
        <v>88</v>
      </c>
      <c r="K1206">
        <v>90</v>
      </c>
      <c r="L1206" s="17">
        <v>1640</v>
      </c>
      <c r="M1206" s="17">
        <v>20.5</v>
      </c>
      <c r="N1206" s="17">
        <v>546.66666666666663</v>
      </c>
      <c r="O1206" s="1" t="s">
        <v>184</v>
      </c>
      <c r="P1206" s="1"/>
    </row>
    <row r="1207" spans="1:16" x14ac:dyDescent="0.3">
      <c r="A1207" t="s">
        <v>225</v>
      </c>
      <c r="B1207" t="s">
        <v>104</v>
      </c>
      <c r="C1207" s="17">
        <v>1800</v>
      </c>
      <c r="D1207" s="18">
        <v>3</v>
      </c>
      <c r="E1207">
        <v>125</v>
      </c>
      <c r="F1207" t="s">
        <v>17</v>
      </c>
      <c r="G1207" t="s">
        <v>16</v>
      </c>
      <c r="H1207" t="s">
        <v>29</v>
      </c>
      <c r="I1207" t="s">
        <v>19</v>
      </c>
      <c r="J1207" t="s">
        <v>88</v>
      </c>
      <c r="K1207" s="19">
        <v>125</v>
      </c>
      <c r="L1207" s="6">
        <v>1925</v>
      </c>
      <c r="M1207" s="6">
        <v>15.4</v>
      </c>
      <c r="N1207" s="6">
        <v>641.66666666666663</v>
      </c>
      <c r="O1207" t="s">
        <v>184</v>
      </c>
      <c r="P1207" t="s">
        <v>160</v>
      </c>
    </row>
    <row r="1208" spans="1:16" x14ac:dyDescent="0.3">
      <c r="A1208" t="s">
        <v>226</v>
      </c>
      <c r="B1208" t="s">
        <v>104</v>
      </c>
      <c r="C1208" s="17">
        <v>1350</v>
      </c>
      <c r="D1208" s="18">
        <v>3</v>
      </c>
      <c r="E1208">
        <v>135</v>
      </c>
      <c r="F1208" t="s">
        <v>17</v>
      </c>
      <c r="G1208" t="s">
        <v>16</v>
      </c>
      <c r="H1208" t="s">
        <v>29</v>
      </c>
      <c r="I1208" t="s">
        <v>19</v>
      </c>
      <c r="J1208" t="s">
        <v>88</v>
      </c>
      <c r="K1208" s="19">
        <v>150</v>
      </c>
      <c r="L1208" s="6">
        <v>1500</v>
      </c>
      <c r="M1208" s="6">
        <v>11.111111111111111</v>
      </c>
      <c r="N1208" s="6">
        <v>500</v>
      </c>
      <c r="O1208" t="s">
        <v>184</v>
      </c>
      <c r="P1208" t="s">
        <v>160</v>
      </c>
    </row>
    <row r="1209" spans="1:16" x14ac:dyDescent="0.3">
      <c r="A1209" t="s">
        <v>227</v>
      </c>
      <c r="B1209" t="s">
        <v>104</v>
      </c>
      <c r="C1209" s="17">
        <v>600</v>
      </c>
      <c r="D1209" s="18">
        <v>1</v>
      </c>
      <c r="E1209">
        <v>40</v>
      </c>
      <c r="F1209" t="s">
        <v>17</v>
      </c>
      <c r="G1209" t="s">
        <v>16</v>
      </c>
      <c r="H1209" t="s">
        <v>29</v>
      </c>
      <c r="I1209" t="s">
        <v>19</v>
      </c>
      <c r="J1209" t="s">
        <v>88</v>
      </c>
      <c r="K1209" s="19">
        <v>50</v>
      </c>
      <c r="L1209" s="6">
        <v>650</v>
      </c>
      <c r="M1209" s="6">
        <v>16.25</v>
      </c>
      <c r="N1209" s="6">
        <v>650</v>
      </c>
      <c r="O1209" t="s">
        <v>184</v>
      </c>
      <c r="P1209" t="s">
        <v>228</v>
      </c>
    </row>
    <row r="1210" spans="1:16" x14ac:dyDescent="0.3">
      <c r="A1210" t="s">
        <v>229</v>
      </c>
      <c r="B1210" t="s">
        <v>104</v>
      </c>
      <c r="C1210" s="17">
        <v>900</v>
      </c>
      <c r="D1210" s="18">
        <v>3</v>
      </c>
      <c r="E1210">
        <v>97</v>
      </c>
      <c r="F1210" t="s">
        <v>56</v>
      </c>
      <c r="G1210" t="s">
        <v>16</v>
      </c>
      <c r="H1210" t="s">
        <v>29</v>
      </c>
      <c r="I1210" t="s">
        <v>19</v>
      </c>
      <c r="J1210" t="s">
        <v>88</v>
      </c>
      <c r="K1210" s="19">
        <v>60</v>
      </c>
      <c r="L1210" s="6">
        <v>960</v>
      </c>
      <c r="M1210" s="6">
        <v>9.8969072164948457</v>
      </c>
      <c r="N1210" s="6">
        <v>320</v>
      </c>
      <c r="O1210" t="s">
        <v>184</v>
      </c>
      <c r="P1210" t="s">
        <v>160</v>
      </c>
    </row>
    <row r="1211" spans="1:16" x14ac:dyDescent="0.3">
      <c r="A1211" t="s">
        <v>230</v>
      </c>
      <c r="B1211" t="s">
        <v>104</v>
      </c>
      <c r="C1211" s="17">
        <v>1360</v>
      </c>
      <c r="D1211" s="18">
        <v>3</v>
      </c>
      <c r="E1211">
        <v>156</v>
      </c>
      <c r="F1211" t="s">
        <v>93</v>
      </c>
      <c r="G1211" t="s">
        <v>16</v>
      </c>
      <c r="H1211" t="s">
        <v>29</v>
      </c>
      <c r="I1211" t="s">
        <v>19</v>
      </c>
      <c r="J1211" t="s">
        <v>88</v>
      </c>
      <c r="K1211" s="19">
        <v>60</v>
      </c>
      <c r="L1211" s="6">
        <v>1420</v>
      </c>
      <c r="M1211" s="6">
        <v>9.1025641025641022</v>
      </c>
      <c r="N1211" s="6">
        <v>473.33333333333331</v>
      </c>
      <c r="O1211" t="s">
        <v>184</v>
      </c>
      <c r="P1211" t="s">
        <v>231</v>
      </c>
    </row>
    <row r="1212" spans="1:16" x14ac:dyDescent="0.3">
      <c r="A1212" t="s">
        <v>232</v>
      </c>
      <c r="B1212" t="s">
        <v>104</v>
      </c>
      <c r="C1212" s="17">
        <v>1250</v>
      </c>
      <c r="D1212" s="18">
        <v>2</v>
      </c>
      <c r="E1212">
        <v>107</v>
      </c>
      <c r="F1212" t="s">
        <v>93</v>
      </c>
      <c r="G1212" t="s">
        <v>16</v>
      </c>
      <c r="H1212" t="s">
        <v>29</v>
      </c>
      <c r="I1212" t="s">
        <v>19</v>
      </c>
      <c r="J1212" t="s">
        <v>88</v>
      </c>
      <c r="K1212" s="19">
        <v>60</v>
      </c>
      <c r="L1212" s="6">
        <v>1310</v>
      </c>
      <c r="M1212" s="6">
        <v>12.242990654205608</v>
      </c>
      <c r="N1212" s="6">
        <v>655</v>
      </c>
      <c r="O1212" t="s">
        <v>184</v>
      </c>
      <c r="P1212" t="s">
        <v>231</v>
      </c>
    </row>
    <row r="1213" spans="1:16" x14ac:dyDescent="0.3">
      <c r="A1213" t="s">
        <v>233</v>
      </c>
      <c r="B1213" t="s">
        <v>104</v>
      </c>
      <c r="C1213" s="17">
        <v>1250</v>
      </c>
      <c r="D1213" s="18">
        <v>2</v>
      </c>
      <c r="E1213">
        <v>107</v>
      </c>
      <c r="F1213" t="s">
        <v>93</v>
      </c>
      <c r="G1213" t="s">
        <v>16</v>
      </c>
      <c r="H1213" t="s">
        <v>29</v>
      </c>
      <c r="I1213" t="s">
        <v>19</v>
      </c>
      <c r="J1213" t="s">
        <v>88</v>
      </c>
      <c r="K1213" s="19">
        <v>60</v>
      </c>
      <c r="L1213" s="6">
        <v>1310</v>
      </c>
      <c r="M1213" s="6">
        <v>12.242990654205608</v>
      </c>
      <c r="N1213" s="6">
        <v>655</v>
      </c>
      <c r="O1213" t="s">
        <v>184</v>
      </c>
      <c r="P1213" t="s">
        <v>231</v>
      </c>
    </row>
    <row r="1214" spans="1:16" x14ac:dyDescent="0.3">
      <c r="A1214" t="s">
        <v>234</v>
      </c>
      <c r="B1214" t="s">
        <v>104</v>
      </c>
      <c r="C1214" s="17">
        <v>990</v>
      </c>
      <c r="D1214" s="18">
        <v>2</v>
      </c>
      <c r="E1214">
        <v>100</v>
      </c>
      <c r="F1214" t="s">
        <v>43</v>
      </c>
      <c r="G1214" t="s">
        <v>16</v>
      </c>
      <c r="H1214" t="s">
        <v>29</v>
      </c>
      <c r="I1214" t="s">
        <v>19</v>
      </c>
      <c r="J1214" t="s">
        <v>88</v>
      </c>
      <c r="K1214" s="19">
        <v>60</v>
      </c>
      <c r="L1214" s="6">
        <v>1050</v>
      </c>
      <c r="M1214" s="6">
        <v>10.5</v>
      </c>
      <c r="N1214" s="6">
        <v>525</v>
      </c>
      <c r="O1214" t="s">
        <v>184</v>
      </c>
      <c r="P1214" t="s">
        <v>231</v>
      </c>
    </row>
    <row r="1215" spans="1:16" x14ac:dyDescent="0.3">
      <c r="A1215" t="s">
        <v>235</v>
      </c>
      <c r="B1215" t="s">
        <v>104</v>
      </c>
      <c r="C1215" s="17">
        <v>1100</v>
      </c>
      <c r="D1215" s="18">
        <v>2</v>
      </c>
      <c r="E1215">
        <v>111</v>
      </c>
      <c r="F1215" t="s">
        <v>43</v>
      </c>
      <c r="G1215" t="s">
        <v>16</v>
      </c>
      <c r="H1215" t="s">
        <v>29</v>
      </c>
      <c r="I1215" t="s">
        <v>19</v>
      </c>
      <c r="J1215" t="s">
        <v>88</v>
      </c>
      <c r="K1215" s="19">
        <v>60</v>
      </c>
      <c r="L1215" s="6">
        <v>1160</v>
      </c>
      <c r="M1215" s="6">
        <v>10.45045045045045</v>
      </c>
      <c r="N1215" s="6">
        <v>580</v>
      </c>
      <c r="O1215" t="s">
        <v>184</v>
      </c>
      <c r="P1215" t="s">
        <v>231</v>
      </c>
    </row>
    <row r="1216" spans="1:16" x14ac:dyDescent="0.3">
      <c r="A1216" t="s">
        <v>236</v>
      </c>
      <c r="B1216" t="s">
        <v>104</v>
      </c>
      <c r="C1216" s="17">
        <v>1200</v>
      </c>
      <c r="D1216" s="18">
        <v>3</v>
      </c>
      <c r="E1216">
        <v>125</v>
      </c>
      <c r="F1216" t="s">
        <v>43</v>
      </c>
      <c r="G1216" t="s">
        <v>16</v>
      </c>
      <c r="H1216" t="s">
        <v>29</v>
      </c>
      <c r="I1216" t="s">
        <v>19</v>
      </c>
      <c r="J1216" t="s">
        <v>88</v>
      </c>
      <c r="K1216" s="19">
        <v>60</v>
      </c>
      <c r="L1216" s="6">
        <v>1260</v>
      </c>
      <c r="M1216" s="6">
        <v>10.08</v>
      </c>
      <c r="N1216" s="6">
        <v>420</v>
      </c>
      <c r="O1216" t="s">
        <v>184</v>
      </c>
      <c r="P1216" t="s">
        <v>231</v>
      </c>
    </row>
    <row r="1217" spans="1:16" x14ac:dyDescent="0.3">
      <c r="A1217" t="s">
        <v>237</v>
      </c>
      <c r="B1217" t="s">
        <v>104</v>
      </c>
      <c r="C1217" s="17">
        <v>1270</v>
      </c>
      <c r="D1217" s="18">
        <v>3</v>
      </c>
      <c r="E1217">
        <v>141</v>
      </c>
      <c r="F1217" t="s">
        <v>87</v>
      </c>
      <c r="G1217" t="s">
        <v>16</v>
      </c>
      <c r="H1217" t="s">
        <v>29</v>
      </c>
      <c r="I1217" t="s">
        <v>19</v>
      </c>
      <c r="J1217" t="s">
        <v>88</v>
      </c>
      <c r="K1217" s="19">
        <v>60</v>
      </c>
      <c r="L1217" s="6">
        <v>1330</v>
      </c>
      <c r="M1217" s="6">
        <v>9.4326241134751765</v>
      </c>
      <c r="N1217" s="6">
        <v>443.33333333333331</v>
      </c>
      <c r="O1217" t="s">
        <v>184</v>
      </c>
      <c r="P1217" t="s">
        <v>231</v>
      </c>
    </row>
    <row r="1218" spans="1:16" x14ac:dyDescent="0.3">
      <c r="A1218" t="s">
        <v>238</v>
      </c>
      <c r="B1218" t="s">
        <v>104</v>
      </c>
      <c r="C1218" s="17">
        <v>1260</v>
      </c>
      <c r="D1218" s="18">
        <v>3</v>
      </c>
      <c r="E1218">
        <v>124</v>
      </c>
      <c r="F1218" t="s">
        <v>41</v>
      </c>
      <c r="G1218" t="s">
        <v>16</v>
      </c>
      <c r="H1218" t="s">
        <v>29</v>
      </c>
      <c r="I1218" t="s">
        <v>19</v>
      </c>
      <c r="J1218" t="s">
        <v>88</v>
      </c>
      <c r="K1218" s="19">
        <v>60</v>
      </c>
      <c r="L1218" s="6">
        <v>1320</v>
      </c>
      <c r="M1218" s="6">
        <v>10.64516129032258</v>
      </c>
      <c r="N1218" s="6">
        <v>440</v>
      </c>
      <c r="O1218" t="s">
        <v>184</v>
      </c>
      <c r="P1218" t="s">
        <v>231</v>
      </c>
    </row>
    <row r="1219" spans="1:16" x14ac:dyDescent="0.3">
      <c r="A1219" t="s">
        <v>239</v>
      </c>
      <c r="B1219" t="s">
        <v>104</v>
      </c>
      <c r="C1219" s="17">
        <v>1000</v>
      </c>
      <c r="D1219" s="18">
        <v>2</v>
      </c>
      <c r="E1219">
        <v>104</v>
      </c>
      <c r="F1219" t="s">
        <v>17</v>
      </c>
      <c r="G1219" t="s">
        <v>16</v>
      </c>
      <c r="H1219" t="s">
        <v>29</v>
      </c>
      <c r="I1219" t="s">
        <v>19</v>
      </c>
      <c r="J1219" t="s">
        <v>88</v>
      </c>
      <c r="K1219" s="19">
        <v>60</v>
      </c>
      <c r="L1219" s="6">
        <v>1060</v>
      </c>
      <c r="M1219" s="6">
        <v>10.192307692307692</v>
      </c>
      <c r="N1219" s="6">
        <v>530</v>
      </c>
      <c r="O1219" t="s">
        <v>184</v>
      </c>
      <c r="P1219" t="s">
        <v>231</v>
      </c>
    </row>
    <row r="1220" spans="1:16" x14ac:dyDescent="0.3">
      <c r="A1220" t="s">
        <v>240</v>
      </c>
      <c r="B1220" t="s">
        <v>104</v>
      </c>
      <c r="C1220" s="17">
        <v>1040</v>
      </c>
      <c r="D1220" s="18">
        <v>2</v>
      </c>
      <c r="E1220">
        <v>95</v>
      </c>
      <c r="F1220" t="s">
        <v>17</v>
      </c>
      <c r="G1220" t="s">
        <v>16</v>
      </c>
      <c r="H1220" t="s">
        <v>29</v>
      </c>
      <c r="I1220" t="s">
        <v>19</v>
      </c>
      <c r="J1220" t="s">
        <v>88</v>
      </c>
      <c r="K1220" s="19">
        <v>60</v>
      </c>
      <c r="L1220" s="6">
        <v>1100</v>
      </c>
      <c r="M1220" s="6">
        <v>11.578947368421053</v>
      </c>
      <c r="N1220" s="6">
        <v>550</v>
      </c>
      <c r="O1220" t="s">
        <v>184</v>
      </c>
      <c r="P1220" t="s">
        <v>231</v>
      </c>
    </row>
    <row r="1221" spans="1:16" x14ac:dyDescent="0.3">
      <c r="A1221" t="s">
        <v>241</v>
      </c>
      <c r="B1221" t="s">
        <v>104</v>
      </c>
      <c r="C1221" s="17">
        <v>1040</v>
      </c>
      <c r="D1221" s="18">
        <v>2</v>
      </c>
      <c r="E1221">
        <v>95</v>
      </c>
      <c r="F1221" t="s">
        <v>17</v>
      </c>
      <c r="G1221" t="s">
        <v>16</v>
      </c>
      <c r="H1221" t="s">
        <v>29</v>
      </c>
      <c r="I1221" t="s">
        <v>19</v>
      </c>
      <c r="J1221" t="s">
        <v>88</v>
      </c>
      <c r="K1221" s="19">
        <v>60</v>
      </c>
      <c r="L1221" s="6">
        <v>1100</v>
      </c>
      <c r="M1221" s="6">
        <v>11.578947368421053</v>
      </c>
      <c r="N1221" s="6">
        <v>550</v>
      </c>
      <c r="O1221" t="s">
        <v>184</v>
      </c>
      <c r="P1221" t="s">
        <v>231</v>
      </c>
    </row>
    <row r="1222" spans="1:16" x14ac:dyDescent="0.3">
      <c r="A1222" t="s">
        <v>242</v>
      </c>
      <c r="B1222" t="s">
        <v>104</v>
      </c>
      <c r="C1222" s="17">
        <v>920</v>
      </c>
      <c r="D1222" s="18">
        <v>3</v>
      </c>
      <c r="E1222">
        <v>94</v>
      </c>
      <c r="F1222" t="s">
        <v>17</v>
      </c>
      <c r="G1222" t="s">
        <v>16</v>
      </c>
      <c r="H1222" t="s">
        <v>29</v>
      </c>
      <c r="I1222" t="s">
        <v>19</v>
      </c>
      <c r="J1222" t="s">
        <v>88</v>
      </c>
      <c r="K1222" s="19">
        <v>60</v>
      </c>
      <c r="L1222" s="6">
        <v>980</v>
      </c>
      <c r="M1222" s="6">
        <v>10.425531914893616</v>
      </c>
      <c r="N1222" s="6">
        <v>326.66666666666669</v>
      </c>
      <c r="O1222" t="s">
        <v>184</v>
      </c>
      <c r="P1222" t="s">
        <v>160</v>
      </c>
    </row>
    <row r="1223" spans="1:16" x14ac:dyDescent="0.3">
      <c r="A1223" t="s">
        <v>243</v>
      </c>
      <c r="B1223" t="s">
        <v>104</v>
      </c>
      <c r="C1223" s="17">
        <v>1340</v>
      </c>
      <c r="D1223" s="18">
        <v>3</v>
      </c>
      <c r="E1223">
        <v>169</v>
      </c>
      <c r="F1223" t="s">
        <v>35</v>
      </c>
      <c r="G1223" t="s">
        <v>16</v>
      </c>
      <c r="H1223" t="s">
        <v>29</v>
      </c>
      <c r="I1223" t="s">
        <v>19</v>
      </c>
      <c r="J1223" t="s">
        <v>88</v>
      </c>
      <c r="K1223" s="19">
        <v>60</v>
      </c>
      <c r="L1223" s="6">
        <v>1400</v>
      </c>
      <c r="M1223" s="6">
        <v>8.2840236686390529</v>
      </c>
      <c r="N1223" s="6">
        <v>466.66666666666669</v>
      </c>
      <c r="O1223" t="s">
        <v>184</v>
      </c>
      <c r="P1223" t="s">
        <v>231</v>
      </c>
    </row>
    <row r="1224" spans="1:16" x14ac:dyDescent="0.3">
      <c r="A1224" t="s">
        <v>244</v>
      </c>
      <c r="B1224" t="s">
        <v>104</v>
      </c>
      <c r="C1224" s="17">
        <v>945</v>
      </c>
      <c r="D1224" s="18">
        <v>2</v>
      </c>
      <c r="E1224">
        <v>69</v>
      </c>
      <c r="F1224" t="s">
        <v>35</v>
      </c>
      <c r="G1224" t="s">
        <v>16</v>
      </c>
      <c r="H1224" t="s">
        <v>29</v>
      </c>
      <c r="I1224" t="s">
        <v>19</v>
      </c>
      <c r="J1224" t="s">
        <v>88</v>
      </c>
      <c r="K1224" s="19">
        <v>60</v>
      </c>
      <c r="L1224" s="6">
        <v>1005</v>
      </c>
      <c r="M1224" s="6">
        <v>14.565217391304348</v>
      </c>
      <c r="N1224" s="6">
        <v>502.5</v>
      </c>
      <c r="O1224" t="s">
        <v>184</v>
      </c>
      <c r="P1224" t="s">
        <v>160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0BB2B-ADFC-446B-88B8-91130784D150}">
  <dimension ref="A1:U2827"/>
  <sheetViews>
    <sheetView tabSelected="1" workbookViewId="0"/>
  </sheetViews>
  <sheetFormatPr baseColWidth="10" defaultRowHeight="14.4" x14ac:dyDescent="0.3"/>
  <cols>
    <col min="1" max="1" width="77.6640625" bestFit="1" customWidth="1"/>
    <col min="2" max="2" width="12.109375" bestFit="1" customWidth="1"/>
    <col min="3" max="3" width="14.33203125" bestFit="1" customWidth="1"/>
    <col min="5" max="5" width="14.33203125" style="1" bestFit="1" customWidth="1"/>
    <col min="6" max="6" width="14.44140625" customWidth="1"/>
    <col min="7" max="7" width="18.44140625" customWidth="1"/>
    <col min="12" max="12" width="14.33203125" bestFit="1" customWidth="1"/>
    <col min="13" max="13" width="14.33203125" customWidth="1"/>
    <col min="14" max="14" width="20.77734375" bestFit="1" customWidth="1"/>
    <col min="18" max="18" width="17.33203125" bestFit="1" customWidth="1"/>
    <col min="19" max="19" width="22.21875" bestFit="1" customWidth="1"/>
    <col min="20" max="20" width="5" bestFit="1" customWidth="1"/>
    <col min="21" max="21" width="12.21875" bestFit="1" customWidth="1"/>
    <col min="22" max="22" width="5" bestFit="1" customWidth="1"/>
    <col min="23" max="23" width="12.21875" bestFit="1" customWidth="1"/>
  </cols>
  <sheetData>
    <row r="1" spans="1:21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98</v>
      </c>
      <c r="K1" t="s">
        <v>10</v>
      </c>
      <c r="L1" t="s">
        <v>11</v>
      </c>
      <c r="M1" t="s">
        <v>12</v>
      </c>
      <c r="N1" t="s">
        <v>13</v>
      </c>
      <c r="O1" t="s">
        <v>182</v>
      </c>
    </row>
    <row r="2" spans="1:21" x14ac:dyDescent="0.3">
      <c r="A2" t="s">
        <v>1634</v>
      </c>
      <c r="B2" t="s">
        <v>103</v>
      </c>
      <c r="C2" s="1">
        <v>2600000</v>
      </c>
      <c r="D2">
        <v>8</v>
      </c>
      <c r="E2" s="3">
        <v>1000</v>
      </c>
      <c r="F2" s="1" t="s">
        <v>22</v>
      </c>
      <c r="G2" t="s">
        <v>22</v>
      </c>
      <c r="H2" t="s">
        <v>23</v>
      </c>
      <c r="I2" t="s">
        <v>23</v>
      </c>
      <c r="J2" t="s">
        <v>9</v>
      </c>
      <c r="K2" t="s">
        <v>1399</v>
      </c>
      <c r="L2" s="2">
        <v>2600000</v>
      </c>
      <c r="M2" s="2">
        <v>2600</v>
      </c>
      <c r="N2" s="2">
        <v>325000</v>
      </c>
      <c r="O2" t="s">
        <v>212</v>
      </c>
      <c r="R2" s="11" t="s">
        <v>170</v>
      </c>
      <c r="S2" s="11" t="s">
        <v>152</v>
      </c>
    </row>
    <row r="3" spans="1:21" x14ac:dyDescent="0.3">
      <c r="A3" t="s">
        <v>21</v>
      </c>
      <c r="B3" t="s">
        <v>102</v>
      </c>
      <c r="C3" s="1">
        <v>105000</v>
      </c>
      <c r="D3">
        <v>5</v>
      </c>
      <c r="E3">
        <v>134</v>
      </c>
      <c r="F3" t="s">
        <v>22</v>
      </c>
      <c r="G3" t="s">
        <v>22</v>
      </c>
      <c r="H3" t="s">
        <v>23</v>
      </c>
      <c r="I3" t="s">
        <v>23</v>
      </c>
      <c r="J3" t="s">
        <v>9</v>
      </c>
      <c r="L3" s="2">
        <v>105000</v>
      </c>
      <c r="M3" s="2">
        <v>783.58208955223881</v>
      </c>
      <c r="N3" s="2">
        <v>21000</v>
      </c>
      <c r="O3" s="2" t="s">
        <v>212</v>
      </c>
      <c r="R3" s="11" t="s">
        <v>159</v>
      </c>
      <c r="S3" t="s">
        <v>22</v>
      </c>
      <c r="T3" t="s">
        <v>16</v>
      </c>
      <c r="U3" t="s">
        <v>153</v>
      </c>
    </row>
    <row r="4" spans="1:21" x14ac:dyDescent="0.3">
      <c r="A4" t="s">
        <v>24</v>
      </c>
      <c r="B4" t="s">
        <v>102</v>
      </c>
      <c r="C4" s="1">
        <v>70000</v>
      </c>
      <c r="D4">
        <v>3</v>
      </c>
      <c r="E4">
        <v>155</v>
      </c>
      <c r="F4" t="s">
        <v>22</v>
      </c>
      <c r="G4" t="s">
        <v>22</v>
      </c>
      <c r="H4" t="s">
        <v>23</v>
      </c>
      <c r="I4" t="s">
        <v>23</v>
      </c>
      <c r="J4" t="s">
        <v>9</v>
      </c>
      <c r="L4" s="2">
        <v>70000</v>
      </c>
      <c r="M4" s="2">
        <v>451.61290322580646</v>
      </c>
      <c r="N4" s="2">
        <v>23333.333333333332</v>
      </c>
      <c r="O4" s="2" t="s">
        <v>212</v>
      </c>
      <c r="R4" s="5" t="s">
        <v>102</v>
      </c>
      <c r="S4" s="29">
        <v>32</v>
      </c>
      <c r="T4" s="29">
        <v>26</v>
      </c>
      <c r="U4" s="29">
        <v>58</v>
      </c>
    </row>
    <row r="5" spans="1:21" x14ac:dyDescent="0.3">
      <c r="A5" t="s">
        <v>25</v>
      </c>
      <c r="B5" t="s">
        <v>102</v>
      </c>
      <c r="C5" s="1">
        <v>75000</v>
      </c>
      <c r="D5">
        <v>3</v>
      </c>
      <c r="E5">
        <v>87</v>
      </c>
      <c r="F5" t="s">
        <v>22</v>
      </c>
      <c r="G5" t="s">
        <v>22</v>
      </c>
      <c r="H5" t="s">
        <v>23</v>
      </c>
      <c r="I5" t="s">
        <v>23</v>
      </c>
      <c r="J5" t="s">
        <v>9</v>
      </c>
      <c r="L5" s="2">
        <v>75000</v>
      </c>
      <c r="M5" s="2">
        <v>862.06896551724139</v>
      </c>
      <c r="N5" s="2">
        <v>25000</v>
      </c>
      <c r="O5" s="2" t="s">
        <v>212</v>
      </c>
      <c r="R5" s="5" t="s">
        <v>103</v>
      </c>
      <c r="S5" s="29">
        <v>1012</v>
      </c>
      <c r="T5" s="29">
        <v>1108</v>
      </c>
      <c r="U5" s="29">
        <v>2120</v>
      </c>
    </row>
    <row r="6" spans="1:21" x14ac:dyDescent="0.3">
      <c r="A6" t="s">
        <v>26</v>
      </c>
      <c r="B6" t="s">
        <v>102</v>
      </c>
      <c r="C6" s="1">
        <v>81000</v>
      </c>
      <c r="D6">
        <v>3</v>
      </c>
      <c r="E6">
        <v>129</v>
      </c>
      <c r="F6" t="s">
        <v>22</v>
      </c>
      <c r="G6" t="s">
        <v>22</v>
      </c>
      <c r="H6" t="s">
        <v>23</v>
      </c>
      <c r="I6" t="s">
        <v>23</v>
      </c>
      <c r="J6" t="s">
        <v>9</v>
      </c>
      <c r="L6" s="2">
        <v>81000</v>
      </c>
      <c r="M6" s="2">
        <v>627.90697674418607</v>
      </c>
      <c r="N6" s="2">
        <v>27000</v>
      </c>
      <c r="O6" s="2" t="s">
        <v>212</v>
      </c>
      <c r="R6" s="5" t="s">
        <v>104</v>
      </c>
      <c r="S6" s="29">
        <v>323</v>
      </c>
      <c r="T6" s="29">
        <v>321</v>
      </c>
      <c r="U6" s="29">
        <v>644</v>
      </c>
    </row>
    <row r="7" spans="1:21" x14ac:dyDescent="0.3">
      <c r="A7" t="s">
        <v>31</v>
      </c>
      <c r="B7" t="s">
        <v>102</v>
      </c>
      <c r="C7" s="1">
        <v>150000</v>
      </c>
      <c r="D7">
        <v>5</v>
      </c>
      <c r="E7">
        <v>200</v>
      </c>
      <c r="F7" t="s">
        <v>22</v>
      </c>
      <c r="G7" t="s">
        <v>22</v>
      </c>
      <c r="H7" t="s">
        <v>23</v>
      </c>
      <c r="I7" t="s">
        <v>23</v>
      </c>
      <c r="J7" t="s">
        <v>9</v>
      </c>
      <c r="L7" s="2">
        <v>150000</v>
      </c>
      <c r="M7" s="2">
        <v>750</v>
      </c>
      <c r="N7" s="2">
        <v>30000</v>
      </c>
      <c r="O7" s="2" t="s">
        <v>212</v>
      </c>
      <c r="R7" s="5" t="s">
        <v>153</v>
      </c>
      <c r="S7" s="29">
        <v>1367</v>
      </c>
      <c r="T7" s="29">
        <v>1455</v>
      </c>
      <c r="U7" s="29">
        <v>2822</v>
      </c>
    </row>
    <row r="8" spans="1:21" x14ac:dyDescent="0.3">
      <c r="A8" t="s">
        <v>32</v>
      </c>
      <c r="B8" t="s">
        <v>102</v>
      </c>
      <c r="C8" s="1">
        <v>97000</v>
      </c>
      <c r="D8">
        <v>3</v>
      </c>
      <c r="E8">
        <v>98</v>
      </c>
      <c r="F8" t="s">
        <v>22</v>
      </c>
      <c r="G8" t="s">
        <v>22</v>
      </c>
      <c r="H8" t="s">
        <v>23</v>
      </c>
      <c r="I8" t="s">
        <v>23</v>
      </c>
      <c r="J8" t="s">
        <v>9</v>
      </c>
      <c r="L8" s="2">
        <v>97000</v>
      </c>
      <c r="M8" s="2">
        <v>989.79591836734699</v>
      </c>
      <c r="N8" s="2">
        <v>32333.333333333332</v>
      </c>
      <c r="O8" s="2" t="s">
        <v>212</v>
      </c>
    </row>
    <row r="9" spans="1:21" x14ac:dyDescent="0.3">
      <c r="A9" t="s">
        <v>33</v>
      </c>
      <c r="B9" t="s">
        <v>102</v>
      </c>
      <c r="C9" s="1">
        <v>64900</v>
      </c>
      <c r="D9">
        <v>2</v>
      </c>
      <c r="E9">
        <v>96</v>
      </c>
      <c r="F9" t="s">
        <v>22</v>
      </c>
      <c r="G9" t="s">
        <v>22</v>
      </c>
      <c r="H9" t="s">
        <v>23</v>
      </c>
      <c r="I9" t="s">
        <v>23</v>
      </c>
      <c r="J9" t="s">
        <v>9</v>
      </c>
      <c r="L9" s="2">
        <v>64900</v>
      </c>
      <c r="M9" s="2">
        <v>676.04166666666663</v>
      </c>
      <c r="N9" s="2">
        <v>32450</v>
      </c>
      <c r="O9" s="2" t="s">
        <v>212</v>
      </c>
    </row>
    <row r="10" spans="1:21" x14ac:dyDescent="0.3">
      <c r="A10" t="s">
        <v>39</v>
      </c>
      <c r="B10" t="s">
        <v>102</v>
      </c>
      <c r="C10" s="1">
        <v>145000</v>
      </c>
      <c r="D10">
        <v>4</v>
      </c>
      <c r="E10">
        <v>169</v>
      </c>
      <c r="F10" t="s">
        <v>22</v>
      </c>
      <c r="G10" t="s">
        <v>22</v>
      </c>
      <c r="H10" t="s">
        <v>23</v>
      </c>
      <c r="I10" t="s">
        <v>23</v>
      </c>
      <c r="J10" t="s">
        <v>9</v>
      </c>
      <c r="L10" s="2">
        <v>145000</v>
      </c>
      <c r="M10" s="2">
        <v>857.98816568047334</v>
      </c>
      <c r="N10" s="2">
        <v>36250</v>
      </c>
      <c r="O10" s="2" t="s">
        <v>212</v>
      </c>
    </row>
    <row r="11" spans="1:21" x14ac:dyDescent="0.3">
      <c r="A11" t="s">
        <v>48</v>
      </c>
      <c r="B11" t="s">
        <v>102</v>
      </c>
      <c r="C11" s="1">
        <v>210000</v>
      </c>
      <c r="D11">
        <v>5</v>
      </c>
      <c r="E11">
        <v>206</v>
      </c>
      <c r="F11" t="s">
        <v>22</v>
      </c>
      <c r="G11" t="s">
        <v>22</v>
      </c>
      <c r="H11" t="s">
        <v>23</v>
      </c>
      <c r="I11" t="s">
        <v>23</v>
      </c>
      <c r="J11" t="s">
        <v>9</v>
      </c>
      <c r="L11" s="2">
        <v>210000</v>
      </c>
      <c r="M11" s="2">
        <v>1019.4174757281553</v>
      </c>
      <c r="N11" s="2">
        <v>42000</v>
      </c>
      <c r="O11" s="2" t="s">
        <v>212</v>
      </c>
    </row>
    <row r="12" spans="1:21" x14ac:dyDescent="0.3">
      <c r="A12" t="s">
        <v>49</v>
      </c>
      <c r="B12" t="s">
        <v>102</v>
      </c>
      <c r="C12" s="1">
        <v>210000</v>
      </c>
      <c r="D12">
        <v>5</v>
      </c>
      <c r="E12">
        <v>206</v>
      </c>
      <c r="F12" t="s">
        <v>22</v>
      </c>
      <c r="G12" t="s">
        <v>22</v>
      </c>
      <c r="H12" t="s">
        <v>23</v>
      </c>
      <c r="I12" t="s">
        <v>23</v>
      </c>
      <c r="J12" t="s">
        <v>9</v>
      </c>
      <c r="L12" s="2">
        <v>210000</v>
      </c>
      <c r="M12" s="2">
        <v>1019.4174757281553</v>
      </c>
      <c r="N12" s="2">
        <v>42000</v>
      </c>
      <c r="O12" s="2" t="s">
        <v>212</v>
      </c>
    </row>
    <row r="13" spans="1:21" x14ac:dyDescent="0.3">
      <c r="A13" t="s">
        <v>54</v>
      </c>
      <c r="B13" t="s">
        <v>102</v>
      </c>
      <c r="C13" s="1">
        <v>136300</v>
      </c>
      <c r="D13">
        <v>3</v>
      </c>
      <c r="E13">
        <v>102</v>
      </c>
      <c r="F13" t="s">
        <v>22</v>
      </c>
      <c r="G13" t="s">
        <v>22</v>
      </c>
      <c r="H13" t="s">
        <v>23</v>
      </c>
      <c r="I13" t="s">
        <v>23</v>
      </c>
      <c r="J13" t="s">
        <v>9</v>
      </c>
      <c r="L13" s="2">
        <v>136300</v>
      </c>
      <c r="M13" s="2">
        <v>1336.2745098039215</v>
      </c>
      <c r="N13" s="2">
        <v>45433.333333333336</v>
      </c>
      <c r="O13" s="2" t="s">
        <v>212</v>
      </c>
    </row>
    <row r="14" spans="1:21" x14ac:dyDescent="0.3">
      <c r="A14" t="s">
        <v>61</v>
      </c>
      <c r="B14" t="s">
        <v>102</v>
      </c>
      <c r="C14" s="1">
        <v>157000</v>
      </c>
      <c r="D14">
        <v>3</v>
      </c>
      <c r="E14">
        <v>197</v>
      </c>
      <c r="F14" t="s">
        <v>22</v>
      </c>
      <c r="G14" t="s">
        <v>22</v>
      </c>
      <c r="H14" t="s">
        <v>23</v>
      </c>
      <c r="I14" t="s">
        <v>23</v>
      </c>
      <c r="J14" t="s">
        <v>9</v>
      </c>
      <c r="L14" s="2">
        <v>157000</v>
      </c>
      <c r="M14" s="2">
        <v>796.95431472081214</v>
      </c>
      <c r="N14" s="2">
        <v>52333.333333333336</v>
      </c>
      <c r="O14" s="2" t="s">
        <v>212</v>
      </c>
    </row>
    <row r="15" spans="1:21" x14ac:dyDescent="0.3">
      <c r="A15" t="s">
        <v>62</v>
      </c>
      <c r="B15" t="s">
        <v>102</v>
      </c>
      <c r="C15" s="1">
        <v>229000</v>
      </c>
      <c r="D15">
        <v>4</v>
      </c>
      <c r="E15">
        <v>132</v>
      </c>
      <c r="F15" t="s">
        <v>22</v>
      </c>
      <c r="G15" t="s">
        <v>22</v>
      </c>
      <c r="H15" t="s">
        <v>23</v>
      </c>
      <c r="I15" t="s">
        <v>23</v>
      </c>
      <c r="J15" t="s">
        <v>9</v>
      </c>
      <c r="L15" s="2">
        <v>229000</v>
      </c>
      <c r="M15" s="2">
        <v>1734.8484848484848</v>
      </c>
      <c r="N15" s="2">
        <v>57250</v>
      </c>
      <c r="O15" s="2" t="s">
        <v>212</v>
      </c>
    </row>
    <row r="16" spans="1:21" x14ac:dyDescent="0.3">
      <c r="A16" t="s">
        <v>65</v>
      </c>
      <c r="B16" t="s">
        <v>102</v>
      </c>
      <c r="C16" s="1">
        <v>193000</v>
      </c>
      <c r="D16">
        <v>3</v>
      </c>
      <c r="E16">
        <v>148</v>
      </c>
      <c r="F16" t="s">
        <v>22</v>
      </c>
      <c r="G16" t="s">
        <v>22</v>
      </c>
      <c r="H16" t="s">
        <v>23</v>
      </c>
      <c r="I16" t="s">
        <v>23</v>
      </c>
      <c r="J16" t="s">
        <v>9</v>
      </c>
      <c r="L16" s="2">
        <v>193000</v>
      </c>
      <c r="M16" s="2">
        <v>1304.0540540540539</v>
      </c>
      <c r="N16" s="2">
        <v>64333.333333333336</v>
      </c>
      <c r="O16" s="2" t="s">
        <v>212</v>
      </c>
    </row>
    <row r="17" spans="1:15" x14ac:dyDescent="0.3">
      <c r="A17" t="s">
        <v>67</v>
      </c>
      <c r="B17" t="s">
        <v>102</v>
      </c>
      <c r="C17" s="1">
        <v>195000</v>
      </c>
      <c r="D17">
        <v>3</v>
      </c>
      <c r="E17">
        <v>146</v>
      </c>
      <c r="F17" t="s">
        <v>22</v>
      </c>
      <c r="G17" t="s">
        <v>22</v>
      </c>
      <c r="H17" t="s">
        <v>23</v>
      </c>
      <c r="I17" t="s">
        <v>23</v>
      </c>
      <c r="J17" t="s">
        <v>9</v>
      </c>
      <c r="L17" s="2">
        <v>195000</v>
      </c>
      <c r="M17" s="2">
        <v>1335.6164383561643</v>
      </c>
      <c r="N17" s="2">
        <v>65000</v>
      </c>
      <c r="O17" s="2" t="s">
        <v>212</v>
      </c>
    </row>
    <row r="18" spans="1:15" x14ac:dyDescent="0.3">
      <c r="A18" t="s">
        <v>68</v>
      </c>
      <c r="B18" t="s">
        <v>102</v>
      </c>
      <c r="C18" s="1">
        <v>330000</v>
      </c>
      <c r="D18">
        <v>5</v>
      </c>
      <c r="E18">
        <v>257</v>
      </c>
      <c r="F18" t="s">
        <v>22</v>
      </c>
      <c r="G18" t="s">
        <v>22</v>
      </c>
      <c r="H18" t="s">
        <v>23</v>
      </c>
      <c r="I18" t="s">
        <v>23</v>
      </c>
      <c r="J18" t="s">
        <v>9</v>
      </c>
      <c r="L18" s="2">
        <v>330000</v>
      </c>
      <c r="M18" s="2">
        <v>1284.0466926070039</v>
      </c>
      <c r="N18" s="2">
        <v>66000</v>
      </c>
      <c r="O18" s="2" t="s">
        <v>212</v>
      </c>
    </row>
    <row r="19" spans="1:15" x14ac:dyDescent="0.3">
      <c r="A19" t="s">
        <v>69</v>
      </c>
      <c r="B19" t="s">
        <v>102</v>
      </c>
      <c r="C19" s="1">
        <v>204900</v>
      </c>
      <c r="D19">
        <v>3</v>
      </c>
      <c r="E19">
        <v>110</v>
      </c>
      <c r="F19" t="s">
        <v>22</v>
      </c>
      <c r="G19" t="s">
        <v>22</v>
      </c>
      <c r="H19" t="s">
        <v>23</v>
      </c>
      <c r="I19" t="s">
        <v>23</v>
      </c>
      <c r="J19" t="s">
        <v>9</v>
      </c>
      <c r="L19" s="2">
        <v>204900</v>
      </c>
      <c r="M19" s="2">
        <v>1862.7272727272727</v>
      </c>
      <c r="N19" s="2">
        <v>68300</v>
      </c>
      <c r="O19" s="2" t="s">
        <v>212</v>
      </c>
    </row>
    <row r="20" spans="1:15" x14ac:dyDescent="0.3">
      <c r="A20" t="s">
        <v>70</v>
      </c>
      <c r="B20" t="s">
        <v>102</v>
      </c>
      <c r="C20" s="1">
        <v>279900</v>
      </c>
      <c r="D20">
        <v>4</v>
      </c>
      <c r="E20">
        <v>191</v>
      </c>
      <c r="F20" t="s">
        <v>22</v>
      </c>
      <c r="G20" t="s">
        <v>22</v>
      </c>
      <c r="H20" t="s">
        <v>23</v>
      </c>
      <c r="I20" t="s">
        <v>23</v>
      </c>
      <c r="J20" t="s">
        <v>9</v>
      </c>
      <c r="L20" s="2">
        <v>279900</v>
      </c>
      <c r="M20" s="2">
        <v>1465.4450261780105</v>
      </c>
      <c r="N20" s="2">
        <v>69975</v>
      </c>
      <c r="O20" s="2" t="s">
        <v>212</v>
      </c>
    </row>
    <row r="21" spans="1:15" x14ac:dyDescent="0.3">
      <c r="A21" t="s">
        <v>74</v>
      </c>
      <c r="B21" t="s">
        <v>102</v>
      </c>
      <c r="C21" s="1">
        <v>390000</v>
      </c>
      <c r="D21">
        <v>5</v>
      </c>
      <c r="E21">
        <v>500</v>
      </c>
      <c r="F21" t="s">
        <v>22</v>
      </c>
      <c r="G21" t="s">
        <v>22</v>
      </c>
      <c r="H21" t="s">
        <v>23</v>
      </c>
      <c r="I21" t="s">
        <v>23</v>
      </c>
      <c r="J21" t="s">
        <v>9</v>
      </c>
      <c r="L21" s="2">
        <v>390000</v>
      </c>
      <c r="M21" s="2">
        <v>780</v>
      </c>
      <c r="N21" s="2">
        <v>78000</v>
      </c>
      <c r="O21" s="2" t="s">
        <v>212</v>
      </c>
    </row>
    <row r="22" spans="1:15" x14ac:dyDescent="0.3">
      <c r="A22" t="s">
        <v>75</v>
      </c>
      <c r="B22" t="s">
        <v>102</v>
      </c>
      <c r="C22" s="1">
        <v>244000</v>
      </c>
      <c r="D22">
        <v>3</v>
      </c>
      <c r="E22">
        <v>180</v>
      </c>
      <c r="F22" t="s">
        <v>22</v>
      </c>
      <c r="G22" t="s">
        <v>22</v>
      </c>
      <c r="H22" t="s">
        <v>23</v>
      </c>
      <c r="I22" t="s">
        <v>23</v>
      </c>
      <c r="J22" t="s">
        <v>9</v>
      </c>
      <c r="L22" s="2">
        <v>244000</v>
      </c>
      <c r="M22" s="2">
        <v>1355.5555555555557</v>
      </c>
      <c r="N22" s="2">
        <v>81333.333333333328</v>
      </c>
      <c r="O22" s="2" t="s">
        <v>212</v>
      </c>
    </row>
    <row r="23" spans="1:15" x14ac:dyDescent="0.3">
      <c r="A23" t="s">
        <v>76</v>
      </c>
      <c r="B23" t="s">
        <v>102</v>
      </c>
      <c r="C23" s="1">
        <v>244995</v>
      </c>
      <c r="D23">
        <v>3</v>
      </c>
      <c r="E23">
        <v>119</v>
      </c>
      <c r="F23" t="s">
        <v>22</v>
      </c>
      <c r="G23" t="s">
        <v>22</v>
      </c>
      <c r="H23" t="s">
        <v>23</v>
      </c>
      <c r="I23" t="s">
        <v>23</v>
      </c>
      <c r="J23" t="s">
        <v>9</v>
      </c>
      <c r="L23" s="2">
        <v>244995</v>
      </c>
      <c r="M23" s="2">
        <v>2058.7815126050418</v>
      </c>
      <c r="N23" s="2">
        <v>81665</v>
      </c>
      <c r="O23" s="2" t="s">
        <v>212</v>
      </c>
    </row>
    <row r="24" spans="1:15" x14ac:dyDescent="0.3">
      <c r="A24" t="s">
        <v>77</v>
      </c>
      <c r="B24" t="s">
        <v>102</v>
      </c>
      <c r="C24" s="1">
        <v>249900</v>
      </c>
      <c r="D24">
        <v>3</v>
      </c>
      <c r="E24">
        <v>90</v>
      </c>
      <c r="F24" t="s">
        <v>22</v>
      </c>
      <c r="G24" t="s">
        <v>22</v>
      </c>
      <c r="H24" t="s">
        <v>23</v>
      </c>
      <c r="I24" t="s">
        <v>23</v>
      </c>
      <c r="J24" t="s">
        <v>9</v>
      </c>
      <c r="L24" s="2">
        <v>249900</v>
      </c>
      <c r="M24" s="2">
        <v>2776.6666666666665</v>
      </c>
      <c r="N24" s="2">
        <v>83300</v>
      </c>
      <c r="O24" s="2" t="s">
        <v>212</v>
      </c>
    </row>
    <row r="25" spans="1:15" x14ac:dyDescent="0.3">
      <c r="A25" t="s">
        <v>78</v>
      </c>
      <c r="B25" t="s">
        <v>102</v>
      </c>
      <c r="C25" s="1">
        <v>255000</v>
      </c>
      <c r="D25">
        <v>3</v>
      </c>
      <c r="E25">
        <v>189</v>
      </c>
      <c r="F25" t="s">
        <v>22</v>
      </c>
      <c r="G25" t="s">
        <v>22</v>
      </c>
      <c r="H25" t="s">
        <v>23</v>
      </c>
      <c r="I25" t="s">
        <v>23</v>
      </c>
      <c r="J25" t="s">
        <v>9</v>
      </c>
      <c r="L25" s="2">
        <v>255000</v>
      </c>
      <c r="M25" s="2">
        <v>1349.2063492063492</v>
      </c>
      <c r="N25" s="2">
        <v>85000</v>
      </c>
      <c r="O25" s="2" t="s">
        <v>212</v>
      </c>
    </row>
    <row r="26" spans="1:15" x14ac:dyDescent="0.3">
      <c r="A26" t="s">
        <v>79</v>
      </c>
      <c r="B26" t="s">
        <v>102</v>
      </c>
      <c r="C26" s="1">
        <v>257500</v>
      </c>
      <c r="D26">
        <v>3</v>
      </c>
      <c r="E26">
        <v>123</v>
      </c>
      <c r="F26" t="s">
        <v>22</v>
      </c>
      <c r="G26" t="s">
        <v>22</v>
      </c>
      <c r="H26" t="s">
        <v>23</v>
      </c>
      <c r="I26" t="s">
        <v>23</v>
      </c>
      <c r="J26" t="s">
        <v>9</v>
      </c>
      <c r="L26" s="2">
        <v>257500</v>
      </c>
      <c r="M26" s="2">
        <v>2093.4959349593496</v>
      </c>
      <c r="N26" s="2">
        <v>85833.333333333328</v>
      </c>
      <c r="O26" s="2" t="s">
        <v>212</v>
      </c>
    </row>
    <row r="27" spans="1:15" x14ac:dyDescent="0.3">
      <c r="A27" t="s">
        <v>81</v>
      </c>
      <c r="B27" t="s">
        <v>102</v>
      </c>
      <c r="C27" s="1">
        <v>173000</v>
      </c>
      <c r="D27">
        <v>2</v>
      </c>
      <c r="E27">
        <v>132</v>
      </c>
      <c r="F27" t="s">
        <v>22</v>
      </c>
      <c r="G27" t="s">
        <v>22</v>
      </c>
      <c r="H27" t="s">
        <v>23</v>
      </c>
      <c r="I27" t="s">
        <v>23</v>
      </c>
      <c r="J27" t="s">
        <v>9</v>
      </c>
      <c r="L27" s="2">
        <v>173000</v>
      </c>
      <c r="M27" s="2">
        <v>1310.6060606060605</v>
      </c>
      <c r="N27" s="2">
        <v>86500</v>
      </c>
      <c r="O27" s="2" t="s">
        <v>212</v>
      </c>
    </row>
    <row r="28" spans="1:15" x14ac:dyDescent="0.3">
      <c r="A28" t="s">
        <v>82</v>
      </c>
      <c r="B28" t="s">
        <v>102</v>
      </c>
      <c r="C28" s="1">
        <v>279995</v>
      </c>
      <c r="D28">
        <v>3</v>
      </c>
      <c r="E28">
        <v>158</v>
      </c>
      <c r="F28" t="s">
        <v>22</v>
      </c>
      <c r="G28" t="s">
        <v>22</v>
      </c>
      <c r="H28" t="s">
        <v>23</v>
      </c>
      <c r="I28" t="s">
        <v>23</v>
      </c>
      <c r="J28" t="s">
        <v>9</v>
      </c>
      <c r="L28" s="2">
        <v>279995</v>
      </c>
      <c r="M28" s="2">
        <v>1772.120253164557</v>
      </c>
      <c r="N28" s="2">
        <v>93331.666666666672</v>
      </c>
      <c r="O28" s="2" t="s">
        <v>212</v>
      </c>
    </row>
    <row r="29" spans="1:15" x14ac:dyDescent="0.3">
      <c r="A29" t="s">
        <v>83</v>
      </c>
      <c r="B29" t="s">
        <v>102</v>
      </c>
      <c r="C29" s="1">
        <v>670000</v>
      </c>
      <c r="D29">
        <v>6</v>
      </c>
      <c r="E29">
        <v>564</v>
      </c>
      <c r="F29" t="s">
        <v>22</v>
      </c>
      <c r="G29" t="s">
        <v>22</v>
      </c>
      <c r="H29" t="s">
        <v>23</v>
      </c>
      <c r="I29" t="s">
        <v>23</v>
      </c>
      <c r="J29" t="s">
        <v>9</v>
      </c>
      <c r="L29" s="2">
        <v>670000</v>
      </c>
      <c r="M29" s="2">
        <v>1187.9432624113474</v>
      </c>
      <c r="N29" s="2">
        <v>111666.66666666667</v>
      </c>
      <c r="O29" s="2" t="s">
        <v>212</v>
      </c>
    </row>
    <row r="30" spans="1:15" x14ac:dyDescent="0.3">
      <c r="A30" t="s">
        <v>84</v>
      </c>
      <c r="B30" t="s">
        <v>102</v>
      </c>
      <c r="C30" s="1">
        <v>690000</v>
      </c>
      <c r="D30">
        <v>6</v>
      </c>
      <c r="E30">
        <v>532</v>
      </c>
      <c r="F30" t="s">
        <v>22</v>
      </c>
      <c r="G30" t="s">
        <v>22</v>
      </c>
      <c r="H30" t="s">
        <v>23</v>
      </c>
      <c r="I30" t="s">
        <v>23</v>
      </c>
      <c r="J30" t="s">
        <v>9</v>
      </c>
      <c r="L30" s="2">
        <v>690000</v>
      </c>
      <c r="M30" s="2">
        <v>1296.9924812030076</v>
      </c>
      <c r="N30" s="2">
        <v>115000</v>
      </c>
      <c r="O30" s="2" t="s">
        <v>212</v>
      </c>
    </row>
    <row r="31" spans="1:15" x14ac:dyDescent="0.3">
      <c r="A31" t="s">
        <v>85</v>
      </c>
      <c r="B31" t="s">
        <v>102</v>
      </c>
      <c r="C31" s="1">
        <v>700000</v>
      </c>
      <c r="D31">
        <v>6</v>
      </c>
      <c r="E31">
        <v>360</v>
      </c>
      <c r="F31" t="s">
        <v>22</v>
      </c>
      <c r="G31" t="s">
        <v>22</v>
      </c>
      <c r="H31" t="s">
        <v>23</v>
      </c>
      <c r="I31" t="s">
        <v>23</v>
      </c>
      <c r="J31" t="s">
        <v>9</v>
      </c>
      <c r="L31" s="2">
        <v>700000</v>
      </c>
      <c r="M31" s="2">
        <v>1944.4444444444443</v>
      </c>
      <c r="N31" s="2">
        <v>116666.66666666667</v>
      </c>
      <c r="O31" s="2" t="s">
        <v>212</v>
      </c>
    </row>
    <row r="32" spans="1:15" x14ac:dyDescent="0.3">
      <c r="A32" t="s">
        <v>89</v>
      </c>
      <c r="B32" t="s">
        <v>102</v>
      </c>
      <c r="C32" s="1">
        <v>905000</v>
      </c>
      <c r="D32">
        <v>6</v>
      </c>
      <c r="E32">
        <v>299</v>
      </c>
      <c r="F32" t="s">
        <v>22</v>
      </c>
      <c r="G32" t="s">
        <v>22</v>
      </c>
      <c r="H32" t="s">
        <v>23</v>
      </c>
      <c r="I32" t="s">
        <v>23</v>
      </c>
      <c r="J32" t="s">
        <v>9</v>
      </c>
      <c r="L32" s="2">
        <v>905000</v>
      </c>
      <c r="M32" s="2">
        <v>3026.7558528428094</v>
      </c>
      <c r="N32" s="2">
        <v>150833.33333333334</v>
      </c>
      <c r="O32" s="2" t="s">
        <v>212</v>
      </c>
    </row>
    <row r="33" spans="1:15" x14ac:dyDescent="0.3">
      <c r="A33" t="s">
        <v>90</v>
      </c>
      <c r="B33" t="s">
        <v>102</v>
      </c>
      <c r="C33" s="1">
        <v>1550000</v>
      </c>
      <c r="D33">
        <v>10</v>
      </c>
      <c r="E33" s="3">
        <v>14046</v>
      </c>
      <c r="F33" t="s">
        <v>22</v>
      </c>
      <c r="G33" t="s">
        <v>22</v>
      </c>
      <c r="H33" t="s">
        <v>23</v>
      </c>
      <c r="I33" t="s">
        <v>23</v>
      </c>
      <c r="J33" t="s">
        <v>9</v>
      </c>
      <c r="L33" s="2">
        <v>1550000</v>
      </c>
      <c r="M33" s="2">
        <v>110.35170155204328</v>
      </c>
      <c r="N33" s="2">
        <v>155000</v>
      </c>
      <c r="O33" s="2" t="s">
        <v>212</v>
      </c>
    </row>
    <row r="34" spans="1:15" x14ac:dyDescent="0.3">
      <c r="A34" t="s">
        <v>91</v>
      </c>
      <c r="B34" t="s">
        <v>102</v>
      </c>
      <c r="C34" s="1">
        <v>790000</v>
      </c>
      <c r="D34">
        <v>5</v>
      </c>
      <c r="E34">
        <v>411</v>
      </c>
      <c r="F34" t="s">
        <v>22</v>
      </c>
      <c r="G34" t="s">
        <v>22</v>
      </c>
      <c r="H34" t="s">
        <v>23</v>
      </c>
      <c r="I34" t="s">
        <v>23</v>
      </c>
      <c r="J34" t="s">
        <v>9</v>
      </c>
      <c r="L34" s="2">
        <v>790000</v>
      </c>
      <c r="M34" s="2">
        <v>1922.1411192214111</v>
      </c>
      <c r="N34" s="2">
        <v>158000</v>
      </c>
      <c r="O34" s="2" t="s">
        <v>212</v>
      </c>
    </row>
    <row r="35" spans="1:15" x14ac:dyDescent="0.3">
      <c r="A35" t="s">
        <v>2835</v>
      </c>
      <c r="B35" t="s">
        <v>104</v>
      </c>
      <c r="C35" s="1">
        <v>96000</v>
      </c>
      <c r="D35">
        <v>3</v>
      </c>
      <c r="E35">
        <v>137</v>
      </c>
      <c r="F35" s="1" t="s">
        <v>22</v>
      </c>
      <c r="G35" t="s">
        <v>22</v>
      </c>
      <c r="H35" t="s">
        <v>23</v>
      </c>
      <c r="I35" t="s">
        <v>23</v>
      </c>
      <c r="J35" t="s">
        <v>9</v>
      </c>
      <c r="K35" t="s">
        <v>1399</v>
      </c>
      <c r="L35" s="2">
        <v>96000</v>
      </c>
      <c r="M35" s="2">
        <v>700.72992700729924</v>
      </c>
      <c r="N35" s="2">
        <v>32000</v>
      </c>
      <c r="O35" t="s">
        <v>212</v>
      </c>
    </row>
    <row r="36" spans="1:15" x14ac:dyDescent="0.3">
      <c r="A36" t="s">
        <v>2837</v>
      </c>
      <c r="B36" t="s">
        <v>104</v>
      </c>
      <c r="C36" s="1">
        <v>95000</v>
      </c>
      <c r="D36">
        <v>3</v>
      </c>
      <c r="E36">
        <v>180</v>
      </c>
      <c r="F36" s="1" t="s">
        <v>22</v>
      </c>
      <c r="G36" t="s">
        <v>22</v>
      </c>
      <c r="H36" t="s">
        <v>23</v>
      </c>
      <c r="I36" t="s">
        <v>23</v>
      </c>
      <c r="J36" t="s">
        <v>9</v>
      </c>
      <c r="K36" t="s">
        <v>1399</v>
      </c>
      <c r="L36" s="2">
        <v>95000</v>
      </c>
      <c r="M36" s="2">
        <v>527.77777777777783</v>
      </c>
      <c r="N36" s="2">
        <v>31666.666666666668</v>
      </c>
      <c r="O36" t="s">
        <v>212</v>
      </c>
    </row>
    <row r="37" spans="1:15" x14ac:dyDescent="0.3">
      <c r="A37" t="s">
        <v>2843</v>
      </c>
      <c r="B37" t="s">
        <v>104</v>
      </c>
      <c r="C37" s="1">
        <v>190000</v>
      </c>
      <c r="D37">
        <v>3</v>
      </c>
      <c r="E37">
        <v>126</v>
      </c>
      <c r="F37" s="1" t="s">
        <v>22</v>
      </c>
      <c r="G37" t="s">
        <v>22</v>
      </c>
      <c r="H37" t="s">
        <v>23</v>
      </c>
      <c r="I37" t="s">
        <v>23</v>
      </c>
      <c r="J37" t="s">
        <v>9</v>
      </c>
      <c r="K37" t="s">
        <v>1399</v>
      </c>
      <c r="L37" s="2">
        <v>190000</v>
      </c>
      <c r="M37" s="2">
        <v>1507.936507936508</v>
      </c>
      <c r="N37" s="2">
        <v>63333.333333333336</v>
      </c>
      <c r="O37" t="s">
        <v>212</v>
      </c>
    </row>
    <row r="38" spans="1:15" x14ac:dyDescent="0.3">
      <c r="A38" t="s">
        <v>2848</v>
      </c>
      <c r="B38" t="s">
        <v>104</v>
      </c>
      <c r="C38" s="1">
        <v>190000</v>
      </c>
      <c r="D38">
        <v>3</v>
      </c>
      <c r="E38">
        <v>197</v>
      </c>
      <c r="F38" s="1" t="s">
        <v>22</v>
      </c>
      <c r="G38" t="s">
        <v>22</v>
      </c>
      <c r="H38" t="s">
        <v>23</v>
      </c>
      <c r="I38" t="s">
        <v>23</v>
      </c>
      <c r="J38" t="s">
        <v>9</v>
      </c>
      <c r="K38" t="s">
        <v>1399</v>
      </c>
      <c r="L38" s="2">
        <v>190000</v>
      </c>
      <c r="M38" s="2">
        <v>964.46700507614219</v>
      </c>
      <c r="N38" s="2">
        <v>63333.333333333336</v>
      </c>
      <c r="O38" t="s">
        <v>212</v>
      </c>
    </row>
    <row r="39" spans="1:15" x14ac:dyDescent="0.3">
      <c r="A39" t="s">
        <v>2849</v>
      </c>
      <c r="B39" t="s">
        <v>104</v>
      </c>
      <c r="C39" s="1">
        <v>365000</v>
      </c>
      <c r="D39">
        <v>4</v>
      </c>
      <c r="E39">
        <v>172</v>
      </c>
      <c r="F39" s="1" t="s">
        <v>22</v>
      </c>
      <c r="G39" t="s">
        <v>22</v>
      </c>
      <c r="H39" t="s">
        <v>23</v>
      </c>
      <c r="I39" t="s">
        <v>23</v>
      </c>
      <c r="J39" t="s">
        <v>9</v>
      </c>
      <c r="K39" t="s">
        <v>1399</v>
      </c>
      <c r="L39" s="2">
        <v>365000</v>
      </c>
      <c r="M39" s="2">
        <v>2122.0930232558139</v>
      </c>
      <c r="N39" s="2">
        <v>91250</v>
      </c>
      <c r="O39" t="s">
        <v>212</v>
      </c>
    </row>
    <row r="40" spans="1:15" x14ac:dyDescent="0.3">
      <c r="A40" t="s">
        <v>2858</v>
      </c>
      <c r="B40" t="s">
        <v>104</v>
      </c>
      <c r="C40" s="1">
        <v>119000</v>
      </c>
      <c r="D40">
        <v>2</v>
      </c>
      <c r="E40">
        <v>202</v>
      </c>
      <c r="F40" s="1" t="s">
        <v>22</v>
      </c>
      <c r="G40" t="s">
        <v>22</v>
      </c>
      <c r="H40" t="s">
        <v>23</v>
      </c>
      <c r="I40" t="s">
        <v>23</v>
      </c>
      <c r="J40" t="s">
        <v>9</v>
      </c>
      <c r="K40" t="s">
        <v>1399</v>
      </c>
      <c r="L40" s="2">
        <v>119000</v>
      </c>
      <c r="M40" s="2">
        <v>589.10891089108907</v>
      </c>
      <c r="N40" s="2">
        <v>59500</v>
      </c>
      <c r="O40" t="s">
        <v>212</v>
      </c>
    </row>
    <row r="41" spans="1:15" x14ac:dyDescent="0.3">
      <c r="A41" t="s">
        <v>2860</v>
      </c>
      <c r="B41" t="s">
        <v>104</v>
      </c>
      <c r="C41" s="1">
        <v>350000</v>
      </c>
      <c r="D41">
        <v>4</v>
      </c>
      <c r="E41">
        <v>148</v>
      </c>
      <c r="F41" s="1" t="s">
        <v>22</v>
      </c>
      <c r="G41" t="s">
        <v>22</v>
      </c>
      <c r="H41" t="s">
        <v>23</v>
      </c>
      <c r="I41" t="s">
        <v>23</v>
      </c>
      <c r="J41" t="s">
        <v>9</v>
      </c>
      <c r="K41" t="s">
        <v>1399</v>
      </c>
      <c r="L41" s="2">
        <v>350000</v>
      </c>
      <c r="M41" s="2">
        <v>2364.864864864865</v>
      </c>
      <c r="N41" s="2">
        <v>87500</v>
      </c>
      <c r="O41" t="s">
        <v>212</v>
      </c>
    </row>
    <row r="42" spans="1:15" x14ac:dyDescent="0.3">
      <c r="A42" t="s">
        <v>2870</v>
      </c>
      <c r="B42" t="s">
        <v>104</v>
      </c>
      <c r="C42" s="1">
        <v>660000</v>
      </c>
      <c r="D42">
        <v>6</v>
      </c>
      <c r="E42">
        <v>345</v>
      </c>
      <c r="F42" s="1" t="s">
        <v>22</v>
      </c>
      <c r="G42" t="s">
        <v>22</v>
      </c>
      <c r="H42" t="s">
        <v>23</v>
      </c>
      <c r="I42" t="s">
        <v>23</v>
      </c>
      <c r="J42" t="s">
        <v>9</v>
      </c>
      <c r="K42" t="s">
        <v>1399</v>
      </c>
      <c r="L42" s="2">
        <v>660000</v>
      </c>
      <c r="M42" s="2">
        <v>1913.0434782608695</v>
      </c>
      <c r="N42" s="2">
        <v>110000</v>
      </c>
      <c r="O42" t="s">
        <v>212</v>
      </c>
    </row>
    <row r="43" spans="1:15" x14ac:dyDescent="0.3">
      <c r="A43" t="s">
        <v>2872</v>
      </c>
      <c r="B43" t="s">
        <v>104</v>
      </c>
      <c r="C43" s="1">
        <v>200000</v>
      </c>
      <c r="D43">
        <v>3</v>
      </c>
      <c r="E43">
        <v>149</v>
      </c>
      <c r="F43" s="1" t="s">
        <v>22</v>
      </c>
      <c r="G43" t="s">
        <v>22</v>
      </c>
      <c r="H43" t="s">
        <v>23</v>
      </c>
      <c r="I43" t="s">
        <v>23</v>
      </c>
      <c r="J43" t="s">
        <v>9</v>
      </c>
      <c r="K43" t="s">
        <v>1399</v>
      </c>
      <c r="L43" s="2">
        <v>200000</v>
      </c>
      <c r="M43" s="2">
        <v>1342.2818791946308</v>
      </c>
      <c r="N43" s="2">
        <v>66666.666666666672</v>
      </c>
      <c r="O43" t="s">
        <v>212</v>
      </c>
    </row>
    <row r="44" spans="1:15" x14ac:dyDescent="0.3">
      <c r="A44" t="s">
        <v>2873</v>
      </c>
      <c r="B44" t="s">
        <v>104</v>
      </c>
      <c r="C44" s="1">
        <v>200000</v>
      </c>
      <c r="D44">
        <v>3</v>
      </c>
      <c r="E44">
        <v>149</v>
      </c>
      <c r="F44" s="1" t="s">
        <v>22</v>
      </c>
      <c r="G44" t="s">
        <v>22</v>
      </c>
      <c r="H44" t="s">
        <v>23</v>
      </c>
      <c r="I44" t="s">
        <v>23</v>
      </c>
      <c r="J44" t="s">
        <v>9</v>
      </c>
      <c r="K44" t="s">
        <v>1399</v>
      </c>
      <c r="L44" s="2">
        <v>200000</v>
      </c>
      <c r="M44" s="2">
        <v>1342.2818791946308</v>
      </c>
      <c r="N44" s="2">
        <v>66666.666666666672</v>
      </c>
      <c r="O44" t="s">
        <v>212</v>
      </c>
    </row>
    <row r="45" spans="1:15" x14ac:dyDescent="0.3">
      <c r="A45" t="s">
        <v>2874</v>
      </c>
      <c r="B45" t="s">
        <v>104</v>
      </c>
      <c r="C45" s="1">
        <v>289000</v>
      </c>
      <c r="D45">
        <v>4</v>
      </c>
      <c r="E45">
        <v>248</v>
      </c>
      <c r="F45" s="1" t="s">
        <v>22</v>
      </c>
      <c r="G45" t="s">
        <v>22</v>
      </c>
      <c r="H45" t="s">
        <v>23</v>
      </c>
      <c r="I45" t="s">
        <v>23</v>
      </c>
      <c r="J45" t="s">
        <v>9</v>
      </c>
      <c r="K45" t="s">
        <v>1399</v>
      </c>
      <c r="L45" s="2">
        <v>289000</v>
      </c>
      <c r="M45" s="2">
        <v>1165.3225806451612</v>
      </c>
      <c r="N45" s="2">
        <v>72250</v>
      </c>
      <c r="O45" t="s">
        <v>212</v>
      </c>
    </row>
    <row r="46" spans="1:15" x14ac:dyDescent="0.3">
      <c r="A46" t="s">
        <v>2875</v>
      </c>
      <c r="B46" t="s">
        <v>104</v>
      </c>
      <c r="C46" s="1">
        <v>181000</v>
      </c>
      <c r="D46">
        <v>4</v>
      </c>
      <c r="E46">
        <v>169</v>
      </c>
      <c r="F46" s="1" t="s">
        <v>22</v>
      </c>
      <c r="G46" t="s">
        <v>22</v>
      </c>
      <c r="H46" t="s">
        <v>23</v>
      </c>
      <c r="I46" t="s">
        <v>23</v>
      </c>
      <c r="J46" t="s">
        <v>9</v>
      </c>
      <c r="K46" t="s">
        <v>1399</v>
      </c>
      <c r="L46" s="2">
        <v>181000</v>
      </c>
      <c r="M46" s="2">
        <v>1071.0059171597634</v>
      </c>
      <c r="N46" s="2">
        <v>45250</v>
      </c>
      <c r="O46" t="s">
        <v>212</v>
      </c>
    </row>
    <row r="47" spans="1:15" x14ac:dyDescent="0.3">
      <c r="A47" t="s">
        <v>2877</v>
      </c>
      <c r="B47" t="s">
        <v>104</v>
      </c>
      <c r="C47" s="1">
        <v>405000</v>
      </c>
      <c r="D47">
        <v>4</v>
      </c>
      <c r="E47">
        <v>169</v>
      </c>
      <c r="F47" s="1" t="s">
        <v>22</v>
      </c>
      <c r="G47" t="s">
        <v>22</v>
      </c>
      <c r="H47" t="s">
        <v>23</v>
      </c>
      <c r="I47" t="s">
        <v>23</v>
      </c>
      <c r="J47" t="s">
        <v>9</v>
      </c>
      <c r="K47" t="s">
        <v>1399</v>
      </c>
      <c r="L47" s="2">
        <v>405000</v>
      </c>
      <c r="M47" s="2">
        <v>2396.4497041420118</v>
      </c>
      <c r="N47" s="2">
        <v>101250</v>
      </c>
      <c r="O47" t="s">
        <v>212</v>
      </c>
    </row>
    <row r="48" spans="1:15" x14ac:dyDescent="0.3">
      <c r="A48" t="s">
        <v>2878</v>
      </c>
      <c r="B48" t="s">
        <v>104</v>
      </c>
      <c r="C48" s="1">
        <v>390000</v>
      </c>
      <c r="D48">
        <v>4</v>
      </c>
      <c r="E48">
        <v>201</v>
      </c>
      <c r="F48" s="1" t="s">
        <v>22</v>
      </c>
      <c r="G48" t="s">
        <v>22</v>
      </c>
      <c r="H48" t="s">
        <v>23</v>
      </c>
      <c r="I48" t="s">
        <v>23</v>
      </c>
      <c r="J48" t="s">
        <v>9</v>
      </c>
      <c r="K48" t="s">
        <v>1399</v>
      </c>
      <c r="L48" s="2">
        <v>390000</v>
      </c>
      <c r="M48" s="2">
        <v>1940.2985074626865</v>
      </c>
      <c r="N48" s="2">
        <v>97500</v>
      </c>
      <c r="O48" t="s">
        <v>212</v>
      </c>
    </row>
    <row r="49" spans="1:15" x14ac:dyDescent="0.3">
      <c r="A49" t="s">
        <v>2879</v>
      </c>
      <c r="B49" t="s">
        <v>104</v>
      </c>
      <c r="C49" s="1">
        <v>405000</v>
      </c>
      <c r="D49">
        <v>4</v>
      </c>
      <c r="E49">
        <v>201</v>
      </c>
      <c r="F49" s="1" t="s">
        <v>22</v>
      </c>
      <c r="G49" t="s">
        <v>22</v>
      </c>
      <c r="H49" t="s">
        <v>23</v>
      </c>
      <c r="I49" t="s">
        <v>23</v>
      </c>
      <c r="J49" t="s">
        <v>9</v>
      </c>
      <c r="K49" t="s">
        <v>1399</v>
      </c>
      <c r="L49" s="2">
        <v>405000</v>
      </c>
      <c r="M49" s="2">
        <v>2014.9253731343283</v>
      </c>
      <c r="N49" s="2">
        <v>101250</v>
      </c>
      <c r="O49" t="s">
        <v>212</v>
      </c>
    </row>
    <row r="50" spans="1:15" x14ac:dyDescent="0.3">
      <c r="A50" t="s">
        <v>2882</v>
      </c>
      <c r="B50" t="s">
        <v>104</v>
      </c>
      <c r="C50" s="1">
        <v>430000</v>
      </c>
      <c r="D50">
        <v>3</v>
      </c>
      <c r="E50">
        <v>235</v>
      </c>
      <c r="F50" s="1" t="s">
        <v>22</v>
      </c>
      <c r="G50" t="s">
        <v>22</v>
      </c>
      <c r="H50" t="s">
        <v>23</v>
      </c>
      <c r="I50" t="s">
        <v>23</v>
      </c>
      <c r="J50" t="s">
        <v>9</v>
      </c>
      <c r="K50" t="s">
        <v>1399</v>
      </c>
      <c r="L50" s="2">
        <v>430000</v>
      </c>
      <c r="M50" s="2">
        <v>1829.7872340425531</v>
      </c>
      <c r="N50" s="2">
        <v>143333.33333333334</v>
      </c>
      <c r="O50" t="s">
        <v>212</v>
      </c>
    </row>
    <row r="51" spans="1:15" x14ac:dyDescent="0.3">
      <c r="A51" t="s">
        <v>2885</v>
      </c>
      <c r="B51" t="s">
        <v>104</v>
      </c>
      <c r="C51" s="1">
        <v>440000</v>
      </c>
      <c r="D51">
        <v>4</v>
      </c>
      <c r="E51">
        <v>127</v>
      </c>
      <c r="F51" s="1" t="s">
        <v>22</v>
      </c>
      <c r="G51" t="s">
        <v>22</v>
      </c>
      <c r="H51" t="s">
        <v>23</v>
      </c>
      <c r="I51" t="s">
        <v>23</v>
      </c>
      <c r="J51" t="s">
        <v>9</v>
      </c>
      <c r="K51" t="s">
        <v>1399</v>
      </c>
      <c r="L51" s="2">
        <v>440000</v>
      </c>
      <c r="M51" s="2">
        <v>3464.5669291338581</v>
      </c>
      <c r="N51" s="2">
        <v>110000</v>
      </c>
      <c r="O51" t="s">
        <v>212</v>
      </c>
    </row>
    <row r="52" spans="1:15" x14ac:dyDescent="0.3">
      <c r="A52" t="s">
        <v>2887</v>
      </c>
      <c r="B52" t="s">
        <v>104</v>
      </c>
      <c r="C52" s="1">
        <v>115000</v>
      </c>
      <c r="D52">
        <v>3</v>
      </c>
      <c r="E52">
        <v>99</v>
      </c>
      <c r="F52" s="1" t="s">
        <v>22</v>
      </c>
      <c r="G52" t="s">
        <v>22</v>
      </c>
      <c r="H52" t="s">
        <v>23</v>
      </c>
      <c r="I52" t="s">
        <v>23</v>
      </c>
      <c r="J52" t="s">
        <v>9</v>
      </c>
      <c r="K52" t="s">
        <v>1399</v>
      </c>
      <c r="L52" s="2">
        <v>115000</v>
      </c>
      <c r="M52" s="2">
        <v>1161.6161616161617</v>
      </c>
      <c r="N52" s="2">
        <v>38333.333333333336</v>
      </c>
      <c r="O52" t="s">
        <v>212</v>
      </c>
    </row>
    <row r="53" spans="1:15" x14ac:dyDescent="0.3">
      <c r="A53" t="s">
        <v>2894</v>
      </c>
      <c r="B53" t="s">
        <v>104</v>
      </c>
      <c r="C53" s="1">
        <v>850000</v>
      </c>
      <c r="D53">
        <v>5</v>
      </c>
      <c r="E53">
        <v>450</v>
      </c>
      <c r="F53" s="1" t="s">
        <v>22</v>
      </c>
      <c r="G53" t="s">
        <v>22</v>
      </c>
      <c r="H53" t="s">
        <v>23</v>
      </c>
      <c r="I53" t="s">
        <v>23</v>
      </c>
      <c r="J53" t="s">
        <v>9</v>
      </c>
      <c r="K53" t="s">
        <v>1399</v>
      </c>
      <c r="L53" s="2">
        <v>850000</v>
      </c>
      <c r="M53" s="2">
        <v>1888.8888888888889</v>
      </c>
      <c r="N53" s="2">
        <v>170000</v>
      </c>
      <c r="O53" t="s">
        <v>212</v>
      </c>
    </row>
    <row r="54" spans="1:15" x14ac:dyDescent="0.3">
      <c r="A54" t="s">
        <v>2896</v>
      </c>
      <c r="B54" t="s">
        <v>104</v>
      </c>
      <c r="C54" s="1">
        <v>460000</v>
      </c>
      <c r="D54">
        <v>7</v>
      </c>
      <c r="E54">
        <v>306</v>
      </c>
      <c r="F54" s="1" t="s">
        <v>22</v>
      </c>
      <c r="G54" t="s">
        <v>22</v>
      </c>
      <c r="H54" t="s">
        <v>23</v>
      </c>
      <c r="I54" t="s">
        <v>23</v>
      </c>
      <c r="J54" t="s">
        <v>9</v>
      </c>
      <c r="K54" t="s">
        <v>1399</v>
      </c>
      <c r="L54" s="2">
        <v>460000</v>
      </c>
      <c r="M54" s="2">
        <v>1503.2679738562092</v>
      </c>
      <c r="N54" s="2">
        <v>65714.28571428571</v>
      </c>
      <c r="O54" t="s">
        <v>212</v>
      </c>
    </row>
    <row r="55" spans="1:15" x14ac:dyDescent="0.3">
      <c r="A55" t="s">
        <v>2902</v>
      </c>
      <c r="B55" t="s">
        <v>104</v>
      </c>
      <c r="C55" s="1">
        <v>258000</v>
      </c>
      <c r="D55">
        <v>4</v>
      </c>
      <c r="E55">
        <v>160</v>
      </c>
      <c r="F55" s="1" t="s">
        <v>22</v>
      </c>
      <c r="G55" t="s">
        <v>22</v>
      </c>
      <c r="H55" t="s">
        <v>23</v>
      </c>
      <c r="I55" t="s">
        <v>23</v>
      </c>
      <c r="J55" t="s">
        <v>9</v>
      </c>
      <c r="K55" t="s">
        <v>1399</v>
      </c>
      <c r="L55" s="2">
        <v>258000</v>
      </c>
      <c r="M55" s="2">
        <v>1612.5</v>
      </c>
      <c r="N55" s="2">
        <v>64500</v>
      </c>
      <c r="O55" t="s">
        <v>212</v>
      </c>
    </row>
    <row r="56" spans="1:15" x14ac:dyDescent="0.3">
      <c r="A56" t="s">
        <v>2903</v>
      </c>
      <c r="B56" t="s">
        <v>104</v>
      </c>
      <c r="C56" s="1">
        <v>142000</v>
      </c>
      <c r="D56">
        <v>3</v>
      </c>
      <c r="E56">
        <v>128</v>
      </c>
      <c r="F56" s="1" t="s">
        <v>22</v>
      </c>
      <c r="G56" t="s">
        <v>22</v>
      </c>
      <c r="H56" t="s">
        <v>23</v>
      </c>
      <c r="I56" t="s">
        <v>23</v>
      </c>
      <c r="J56" t="s">
        <v>9</v>
      </c>
      <c r="K56" t="s">
        <v>1399</v>
      </c>
      <c r="L56" s="2">
        <v>142000</v>
      </c>
      <c r="M56" s="2">
        <v>1109.375</v>
      </c>
      <c r="N56" s="2">
        <v>47333.333333333336</v>
      </c>
      <c r="O56" t="s">
        <v>212</v>
      </c>
    </row>
    <row r="57" spans="1:15" x14ac:dyDescent="0.3">
      <c r="A57" t="s">
        <v>2908</v>
      </c>
      <c r="B57" t="s">
        <v>104</v>
      </c>
      <c r="C57" s="1">
        <v>366000</v>
      </c>
      <c r="D57">
        <v>4</v>
      </c>
      <c r="E57">
        <v>127</v>
      </c>
      <c r="F57" s="1" t="s">
        <v>22</v>
      </c>
      <c r="G57" t="s">
        <v>22</v>
      </c>
      <c r="H57" t="s">
        <v>23</v>
      </c>
      <c r="I57" t="s">
        <v>23</v>
      </c>
      <c r="J57" t="s">
        <v>9</v>
      </c>
      <c r="K57" t="s">
        <v>1399</v>
      </c>
      <c r="L57" s="2">
        <v>366000</v>
      </c>
      <c r="M57" s="2">
        <v>2881.8897637795276</v>
      </c>
      <c r="N57" s="2">
        <v>91500</v>
      </c>
      <c r="O57" t="s">
        <v>212</v>
      </c>
    </row>
    <row r="58" spans="1:15" x14ac:dyDescent="0.3">
      <c r="A58" t="s">
        <v>2909</v>
      </c>
      <c r="B58" t="s">
        <v>104</v>
      </c>
      <c r="C58" s="1">
        <v>399000</v>
      </c>
      <c r="D58">
        <v>4</v>
      </c>
      <c r="E58">
        <v>130</v>
      </c>
      <c r="F58" s="1" t="s">
        <v>22</v>
      </c>
      <c r="G58" t="s">
        <v>22</v>
      </c>
      <c r="H58" t="s">
        <v>23</v>
      </c>
      <c r="I58" t="s">
        <v>23</v>
      </c>
      <c r="J58" t="s">
        <v>9</v>
      </c>
      <c r="K58" t="s">
        <v>1399</v>
      </c>
      <c r="L58" s="2">
        <v>399000</v>
      </c>
      <c r="M58" s="2">
        <v>3069.2307692307691</v>
      </c>
      <c r="N58" s="2">
        <v>99750</v>
      </c>
      <c r="O58" t="s">
        <v>212</v>
      </c>
    </row>
    <row r="59" spans="1:15" x14ac:dyDescent="0.3">
      <c r="A59" t="s">
        <v>2910</v>
      </c>
      <c r="B59" t="s">
        <v>104</v>
      </c>
      <c r="C59" s="1">
        <v>379000</v>
      </c>
      <c r="D59">
        <v>4</v>
      </c>
      <c r="E59">
        <v>366</v>
      </c>
      <c r="F59" s="1" t="s">
        <v>22</v>
      </c>
      <c r="G59" t="s">
        <v>22</v>
      </c>
      <c r="H59" t="s">
        <v>23</v>
      </c>
      <c r="I59" t="s">
        <v>23</v>
      </c>
      <c r="J59" t="s">
        <v>9</v>
      </c>
      <c r="K59" t="s">
        <v>1399</v>
      </c>
      <c r="L59" s="2">
        <v>379000</v>
      </c>
      <c r="M59" s="2">
        <v>1035.5191256830601</v>
      </c>
      <c r="N59" s="2">
        <v>94750</v>
      </c>
      <c r="O59" t="s">
        <v>212</v>
      </c>
    </row>
    <row r="60" spans="1:15" x14ac:dyDescent="0.3">
      <c r="A60" t="s">
        <v>2919</v>
      </c>
      <c r="B60" t="s">
        <v>104</v>
      </c>
      <c r="C60" s="1">
        <v>159900</v>
      </c>
      <c r="D60">
        <v>4</v>
      </c>
      <c r="E60">
        <v>189</v>
      </c>
      <c r="F60" s="1" t="s">
        <v>22</v>
      </c>
      <c r="G60" t="s">
        <v>22</v>
      </c>
      <c r="H60" t="s">
        <v>23</v>
      </c>
      <c r="I60" t="s">
        <v>23</v>
      </c>
      <c r="J60" t="s">
        <v>9</v>
      </c>
      <c r="K60" t="s">
        <v>1399</v>
      </c>
      <c r="L60" s="2">
        <v>159900</v>
      </c>
      <c r="M60" s="2">
        <v>846.03174603174602</v>
      </c>
      <c r="N60" s="2">
        <v>39975</v>
      </c>
      <c r="O60" t="s">
        <v>212</v>
      </c>
    </row>
    <row r="61" spans="1:15" x14ac:dyDescent="0.3">
      <c r="A61" t="s">
        <v>2923</v>
      </c>
      <c r="B61" t="s">
        <v>104</v>
      </c>
      <c r="C61" s="1">
        <v>190000</v>
      </c>
      <c r="D61">
        <v>4</v>
      </c>
      <c r="E61">
        <v>130</v>
      </c>
      <c r="F61" s="1" t="s">
        <v>22</v>
      </c>
      <c r="G61" t="s">
        <v>22</v>
      </c>
      <c r="H61" t="s">
        <v>23</v>
      </c>
      <c r="I61" t="s">
        <v>23</v>
      </c>
      <c r="J61" t="s">
        <v>9</v>
      </c>
      <c r="K61" t="s">
        <v>1399</v>
      </c>
      <c r="L61" s="2">
        <v>190000</v>
      </c>
      <c r="M61" s="2">
        <v>1461.5384615384614</v>
      </c>
      <c r="N61" s="2">
        <v>47500</v>
      </c>
      <c r="O61" t="s">
        <v>212</v>
      </c>
    </row>
    <row r="62" spans="1:15" x14ac:dyDescent="0.3">
      <c r="A62" t="s">
        <v>2925</v>
      </c>
      <c r="B62" t="s">
        <v>104</v>
      </c>
      <c r="C62" s="1">
        <v>229000</v>
      </c>
      <c r="D62">
        <v>3</v>
      </c>
      <c r="E62">
        <v>126</v>
      </c>
      <c r="F62" s="1" t="s">
        <v>22</v>
      </c>
      <c r="G62" t="s">
        <v>22</v>
      </c>
      <c r="H62" t="s">
        <v>23</v>
      </c>
      <c r="I62" t="s">
        <v>23</v>
      </c>
      <c r="J62" t="s">
        <v>9</v>
      </c>
      <c r="K62" t="s">
        <v>1399</v>
      </c>
      <c r="L62" s="2">
        <v>229000</v>
      </c>
      <c r="M62" s="2">
        <v>1817.4603174603174</v>
      </c>
      <c r="N62" s="2">
        <v>76333.333333333328</v>
      </c>
      <c r="O62" t="s">
        <v>212</v>
      </c>
    </row>
    <row r="63" spans="1:15" x14ac:dyDescent="0.3">
      <c r="A63" t="s">
        <v>2933</v>
      </c>
      <c r="B63" t="s">
        <v>104</v>
      </c>
      <c r="C63" s="1">
        <v>199900</v>
      </c>
      <c r="D63">
        <v>3</v>
      </c>
      <c r="E63">
        <v>88</v>
      </c>
      <c r="F63" s="1" t="s">
        <v>22</v>
      </c>
      <c r="G63" t="s">
        <v>22</v>
      </c>
      <c r="H63" t="s">
        <v>23</v>
      </c>
      <c r="I63" t="s">
        <v>23</v>
      </c>
      <c r="J63" t="s">
        <v>9</v>
      </c>
      <c r="K63" t="s">
        <v>1399</v>
      </c>
      <c r="L63" s="2">
        <v>199900</v>
      </c>
      <c r="M63" s="2">
        <v>2271.590909090909</v>
      </c>
      <c r="N63" s="2">
        <v>66633.333333333328</v>
      </c>
      <c r="O63" t="s">
        <v>212</v>
      </c>
    </row>
    <row r="64" spans="1:15" x14ac:dyDescent="0.3">
      <c r="A64" t="s">
        <v>2935</v>
      </c>
      <c r="B64" t="s">
        <v>104</v>
      </c>
      <c r="C64" s="1">
        <v>240000</v>
      </c>
      <c r="D64">
        <v>3</v>
      </c>
      <c r="E64">
        <v>158</v>
      </c>
      <c r="F64" s="1" t="s">
        <v>22</v>
      </c>
      <c r="G64" t="s">
        <v>22</v>
      </c>
      <c r="H64" t="s">
        <v>23</v>
      </c>
      <c r="I64" t="s">
        <v>23</v>
      </c>
      <c r="J64" t="s">
        <v>9</v>
      </c>
      <c r="K64" t="s">
        <v>1399</v>
      </c>
      <c r="L64" s="2">
        <v>240000</v>
      </c>
      <c r="M64" s="2">
        <v>1518.9873417721519</v>
      </c>
      <c r="N64" s="2">
        <v>80000</v>
      </c>
      <c r="O64" t="s">
        <v>212</v>
      </c>
    </row>
    <row r="65" spans="1:15" x14ac:dyDescent="0.3">
      <c r="A65" t="s">
        <v>2936</v>
      </c>
      <c r="B65" t="s">
        <v>104</v>
      </c>
      <c r="C65" s="1">
        <v>349200</v>
      </c>
      <c r="D65">
        <v>5</v>
      </c>
      <c r="E65">
        <v>175</v>
      </c>
      <c r="F65" s="1" t="s">
        <v>22</v>
      </c>
      <c r="G65" t="s">
        <v>22</v>
      </c>
      <c r="H65" t="s">
        <v>23</v>
      </c>
      <c r="I65" t="s">
        <v>23</v>
      </c>
      <c r="J65" t="s">
        <v>9</v>
      </c>
      <c r="K65" t="s">
        <v>1399</v>
      </c>
      <c r="L65" s="2">
        <v>349200</v>
      </c>
      <c r="M65" s="2">
        <v>1995.4285714285713</v>
      </c>
      <c r="N65" s="2">
        <v>69840</v>
      </c>
      <c r="O65" t="s">
        <v>212</v>
      </c>
    </row>
    <row r="66" spans="1:15" x14ac:dyDescent="0.3">
      <c r="A66" t="s">
        <v>2939</v>
      </c>
      <c r="B66" t="s">
        <v>104</v>
      </c>
      <c r="C66" s="1">
        <v>155000</v>
      </c>
      <c r="D66">
        <v>3</v>
      </c>
      <c r="E66">
        <v>131</v>
      </c>
      <c r="F66" s="1" t="s">
        <v>22</v>
      </c>
      <c r="G66" t="s">
        <v>22</v>
      </c>
      <c r="H66" t="s">
        <v>23</v>
      </c>
      <c r="I66" t="s">
        <v>23</v>
      </c>
      <c r="J66" t="s">
        <v>9</v>
      </c>
      <c r="K66" t="s">
        <v>1399</v>
      </c>
      <c r="L66" s="2">
        <v>155000</v>
      </c>
      <c r="M66" s="2">
        <v>1183.206106870229</v>
      </c>
      <c r="N66" s="2">
        <v>51666.666666666664</v>
      </c>
      <c r="O66" t="s">
        <v>212</v>
      </c>
    </row>
    <row r="67" spans="1:15" x14ac:dyDescent="0.3">
      <c r="A67" t="s">
        <v>2949</v>
      </c>
      <c r="B67" t="s">
        <v>104</v>
      </c>
      <c r="C67" s="1">
        <v>1235000</v>
      </c>
      <c r="D67">
        <v>7</v>
      </c>
      <c r="E67">
        <v>525</v>
      </c>
      <c r="F67" s="1" t="s">
        <v>22</v>
      </c>
      <c r="G67" t="s">
        <v>22</v>
      </c>
      <c r="H67" t="s">
        <v>23</v>
      </c>
      <c r="I67" t="s">
        <v>23</v>
      </c>
      <c r="J67" t="s">
        <v>9</v>
      </c>
      <c r="K67" t="s">
        <v>1399</v>
      </c>
      <c r="L67" s="2">
        <v>1235000</v>
      </c>
      <c r="M67" s="2">
        <v>2352.3809523809523</v>
      </c>
      <c r="N67" s="2">
        <v>176428.57142857142</v>
      </c>
      <c r="O67" t="s">
        <v>212</v>
      </c>
    </row>
    <row r="68" spans="1:15" x14ac:dyDescent="0.3">
      <c r="A68" t="s">
        <v>2952</v>
      </c>
      <c r="B68" t="s">
        <v>104</v>
      </c>
      <c r="C68" s="1">
        <v>143000</v>
      </c>
      <c r="D68">
        <v>5</v>
      </c>
      <c r="E68">
        <v>156</v>
      </c>
      <c r="F68" s="1" t="s">
        <v>22</v>
      </c>
      <c r="G68" t="s">
        <v>22</v>
      </c>
      <c r="H68" t="s">
        <v>23</v>
      </c>
      <c r="I68" t="s">
        <v>23</v>
      </c>
      <c r="J68" t="s">
        <v>9</v>
      </c>
      <c r="K68" t="s">
        <v>1399</v>
      </c>
      <c r="L68" s="2">
        <v>143000</v>
      </c>
      <c r="M68" s="2">
        <v>916.66666666666663</v>
      </c>
      <c r="N68" s="2">
        <v>28600</v>
      </c>
      <c r="O68" t="s">
        <v>212</v>
      </c>
    </row>
    <row r="69" spans="1:15" x14ac:dyDescent="0.3">
      <c r="A69" t="s">
        <v>2956</v>
      </c>
      <c r="B69" t="s">
        <v>104</v>
      </c>
      <c r="C69" s="1">
        <v>174900</v>
      </c>
      <c r="D69">
        <v>3</v>
      </c>
      <c r="E69">
        <v>165</v>
      </c>
      <c r="F69" s="1" t="s">
        <v>22</v>
      </c>
      <c r="G69" t="s">
        <v>22</v>
      </c>
      <c r="H69" t="s">
        <v>23</v>
      </c>
      <c r="I69" t="s">
        <v>23</v>
      </c>
      <c r="J69" t="s">
        <v>9</v>
      </c>
      <c r="K69" t="s">
        <v>1399</v>
      </c>
      <c r="L69" s="2">
        <v>174900</v>
      </c>
      <c r="M69" s="2">
        <v>1060</v>
      </c>
      <c r="N69" s="2">
        <v>58300</v>
      </c>
      <c r="O69" t="s">
        <v>212</v>
      </c>
    </row>
    <row r="70" spans="1:15" x14ac:dyDescent="0.3">
      <c r="A70" t="s">
        <v>2957</v>
      </c>
      <c r="B70" t="s">
        <v>104</v>
      </c>
      <c r="C70" s="1">
        <v>119000</v>
      </c>
      <c r="D70">
        <v>5</v>
      </c>
      <c r="E70">
        <v>200</v>
      </c>
      <c r="F70" s="1" t="s">
        <v>22</v>
      </c>
      <c r="G70" t="s">
        <v>22</v>
      </c>
      <c r="H70" t="s">
        <v>23</v>
      </c>
      <c r="I70" t="s">
        <v>23</v>
      </c>
      <c r="J70" t="s">
        <v>9</v>
      </c>
      <c r="K70" t="s">
        <v>1399</v>
      </c>
      <c r="L70" s="2">
        <v>119000</v>
      </c>
      <c r="M70" s="2">
        <v>595</v>
      </c>
      <c r="N70" s="2">
        <v>23800</v>
      </c>
      <c r="O70" t="s">
        <v>212</v>
      </c>
    </row>
    <row r="71" spans="1:15" x14ac:dyDescent="0.3">
      <c r="A71" t="s">
        <v>2959</v>
      </c>
      <c r="B71" t="s">
        <v>104</v>
      </c>
      <c r="C71" s="1">
        <v>150000</v>
      </c>
      <c r="D71">
        <v>3</v>
      </c>
      <c r="E71">
        <v>107</v>
      </c>
      <c r="F71" s="1" t="s">
        <v>22</v>
      </c>
      <c r="G71" t="s">
        <v>22</v>
      </c>
      <c r="H71" t="s">
        <v>23</v>
      </c>
      <c r="I71" t="s">
        <v>23</v>
      </c>
      <c r="J71" t="s">
        <v>9</v>
      </c>
      <c r="K71" t="s">
        <v>1399</v>
      </c>
      <c r="L71" s="2">
        <v>150000</v>
      </c>
      <c r="M71" s="2">
        <v>1401.8691588785048</v>
      </c>
      <c r="N71" s="2">
        <v>50000</v>
      </c>
      <c r="O71" t="s">
        <v>212</v>
      </c>
    </row>
    <row r="72" spans="1:15" x14ac:dyDescent="0.3">
      <c r="A72" t="s">
        <v>2960</v>
      </c>
      <c r="B72" t="s">
        <v>104</v>
      </c>
      <c r="C72" s="1">
        <v>799000</v>
      </c>
      <c r="D72">
        <v>7</v>
      </c>
      <c r="E72">
        <v>282</v>
      </c>
      <c r="F72" s="1" t="s">
        <v>22</v>
      </c>
      <c r="G72" t="s">
        <v>22</v>
      </c>
      <c r="H72" t="s">
        <v>23</v>
      </c>
      <c r="I72" t="s">
        <v>23</v>
      </c>
      <c r="J72" t="s">
        <v>9</v>
      </c>
      <c r="K72" t="s">
        <v>1399</v>
      </c>
      <c r="L72" s="2">
        <v>799000</v>
      </c>
      <c r="M72" s="2">
        <v>2833.3333333333335</v>
      </c>
      <c r="N72" s="2">
        <v>114142.85714285714</v>
      </c>
      <c r="O72" t="s">
        <v>212</v>
      </c>
    </row>
    <row r="73" spans="1:15" x14ac:dyDescent="0.3">
      <c r="A73" t="s">
        <v>2965</v>
      </c>
      <c r="B73" t="s">
        <v>104</v>
      </c>
      <c r="C73" s="1">
        <v>239000</v>
      </c>
      <c r="D73">
        <v>7</v>
      </c>
      <c r="E73">
        <v>303</v>
      </c>
      <c r="F73" s="1" t="s">
        <v>22</v>
      </c>
      <c r="G73" t="s">
        <v>22</v>
      </c>
      <c r="H73" t="s">
        <v>23</v>
      </c>
      <c r="I73" t="s">
        <v>23</v>
      </c>
      <c r="J73" t="s">
        <v>9</v>
      </c>
      <c r="K73" t="s">
        <v>1399</v>
      </c>
      <c r="L73" s="2">
        <v>239000</v>
      </c>
      <c r="M73" s="2">
        <v>788.77887788778878</v>
      </c>
      <c r="N73" s="2">
        <v>34142.857142857145</v>
      </c>
      <c r="O73" t="s">
        <v>212</v>
      </c>
    </row>
    <row r="74" spans="1:15" x14ac:dyDescent="0.3">
      <c r="A74" t="s">
        <v>2968</v>
      </c>
      <c r="B74" t="s">
        <v>104</v>
      </c>
      <c r="C74" s="1">
        <v>215000</v>
      </c>
      <c r="D74">
        <v>1</v>
      </c>
      <c r="E74" s="3">
        <v>1000</v>
      </c>
      <c r="F74" s="1" t="s">
        <v>22</v>
      </c>
      <c r="G74" t="s">
        <v>22</v>
      </c>
      <c r="H74" t="s">
        <v>23</v>
      </c>
      <c r="I74" t="s">
        <v>23</v>
      </c>
      <c r="J74" t="s">
        <v>9</v>
      </c>
      <c r="K74" t="s">
        <v>1399</v>
      </c>
      <c r="L74" s="2">
        <v>215000</v>
      </c>
      <c r="M74" s="2">
        <v>215</v>
      </c>
      <c r="N74" s="2">
        <v>215000</v>
      </c>
      <c r="O74" t="s">
        <v>212</v>
      </c>
    </row>
    <row r="75" spans="1:15" x14ac:dyDescent="0.3">
      <c r="A75" t="s">
        <v>2970</v>
      </c>
      <c r="B75" t="s">
        <v>104</v>
      </c>
      <c r="C75" s="1">
        <v>900000</v>
      </c>
      <c r="D75">
        <v>5</v>
      </c>
      <c r="E75">
        <v>374</v>
      </c>
      <c r="F75" s="1" t="s">
        <v>22</v>
      </c>
      <c r="G75" t="s">
        <v>22</v>
      </c>
      <c r="H75" t="s">
        <v>23</v>
      </c>
      <c r="I75" t="s">
        <v>23</v>
      </c>
      <c r="J75" t="s">
        <v>9</v>
      </c>
      <c r="K75" t="s">
        <v>1399</v>
      </c>
      <c r="L75" s="2">
        <v>900000</v>
      </c>
      <c r="M75" s="2">
        <v>2406.4171122994653</v>
      </c>
      <c r="N75" s="2">
        <v>180000</v>
      </c>
      <c r="O75" t="s">
        <v>212</v>
      </c>
    </row>
    <row r="76" spans="1:15" x14ac:dyDescent="0.3">
      <c r="A76" t="s">
        <v>2974</v>
      </c>
      <c r="B76" t="s">
        <v>104</v>
      </c>
      <c r="C76" s="1">
        <v>259000</v>
      </c>
      <c r="D76">
        <v>3</v>
      </c>
      <c r="E76">
        <v>107</v>
      </c>
      <c r="F76" s="1" t="s">
        <v>22</v>
      </c>
      <c r="G76" t="s">
        <v>22</v>
      </c>
      <c r="H76" t="s">
        <v>23</v>
      </c>
      <c r="I76" t="s">
        <v>23</v>
      </c>
      <c r="J76" t="s">
        <v>9</v>
      </c>
      <c r="K76" t="s">
        <v>1399</v>
      </c>
      <c r="L76" s="2">
        <v>259000</v>
      </c>
      <c r="M76" s="2">
        <v>2420.5607476635514</v>
      </c>
      <c r="N76" s="2">
        <v>86333.333333333328</v>
      </c>
      <c r="O76" t="s">
        <v>212</v>
      </c>
    </row>
    <row r="77" spans="1:15" x14ac:dyDescent="0.3">
      <c r="A77" t="s">
        <v>2987</v>
      </c>
      <c r="B77" t="s">
        <v>104</v>
      </c>
      <c r="C77" s="1">
        <v>390000</v>
      </c>
      <c r="D77">
        <v>4</v>
      </c>
      <c r="E77">
        <v>137</v>
      </c>
      <c r="F77" s="1" t="s">
        <v>22</v>
      </c>
      <c r="G77" t="s">
        <v>22</v>
      </c>
      <c r="H77" t="s">
        <v>23</v>
      </c>
      <c r="I77" t="s">
        <v>23</v>
      </c>
      <c r="J77" t="s">
        <v>9</v>
      </c>
      <c r="K77" t="s">
        <v>1399</v>
      </c>
      <c r="L77" s="2">
        <v>390000</v>
      </c>
      <c r="M77" s="2">
        <v>2846.7153284671531</v>
      </c>
      <c r="N77" s="2">
        <v>97500</v>
      </c>
      <c r="O77" t="s">
        <v>212</v>
      </c>
    </row>
    <row r="78" spans="1:15" x14ac:dyDescent="0.3">
      <c r="A78" t="s">
        <v>2988</v>
      </c>
      <c r="B78" t="s">
        <v>104</v>
      </c>
      <c r="C78" s="1">
        <v>417000</v>
      </c>
      <c r="D78">
        <v>4</v>
      </c>
      <c r="E78">
        <v>141</v>
      </c>
      <c r="F78" s="1" t="s">
        <v>22</v>
      </c>
      <c r="G78" t="s">
        <v>22</v>
      </c>
      <c r="H78" t="s">
        <v>23</v>
      </c>
      <c r="I78" t="s">
        <v>23</v>
      </c>
      <c r="J78" t="s">
        <v>9</v>
      </c>
      <c r="K78" t="s">
        <v>1399</v>
      </c>
      <c r="L78" s="2">
        <v>417000</v>
      </c>
      <c r="M78" s="2">
        <v>2957.4468085106382</v>
      </c>
      <c r="N78" s="2">
        <v>104250</v>
      </c>
      <c r="O78" t="s">
        <v>212</v>
      </c>
    </row>
    <row r="79" spans="1:15" x14ac:dyDescent="0.3">
      <c r="A79" t="s">
        <v>2989</v>
      </c>
      <c r="B79" t="s">
        <v>104</v>
      </c>
      <c r="C79" s="1">
        <v>450000</v>
      </c>
      <c r="D79">
        <v>5</v>
      </c>
      <c r="E79">
        <v>154</v>
      </c>
      <c r="F79" s="1" t="s">
        <v>22</v>
      </c>
      <c r="G79" t="s">
        <v>22</v>
      </c>
      <c r="H79" t="s">
        <v>23</v>
      </c>
      <c r="I79" t="s">
        <v>23</v>
      </c>
      <c r="J79" t="s">
        <v>9</v>
      </c>
      <c r="K79" t="s">
        <v>1399</v>
      </c>
      <c r="L79" s="2">
        <v>450000</v>
      </c>
      <c r="M79" s="2">
        <v>2922.0779220779223</v>
      </c>
      <c r="N79" s="2">
        <v>90000</v>
      </c>
      <c r="O79" t="s">
        <v>212</v>
      </c>
    </row>
    <row r="80" spans="1:15" x14ac:dyDescent="0.3">
      <c r="A80" t="s">
        <v>2991</v>
      </c>
      <c r="B80" t="s">
        <v>104</v>
      </c>
      <c r="C80" s="1">
        <v>430000</v>
      </c>
      <c r="D80">
        <v>3</v>
      </c>
      <c r="E80">
        <v>116</v>
      </c>
      <c r="F80" s="1" t="s">
        <v>22</v>
      </c>
      <c r="G80" t="s">
        <v>22</v>
      </c>
      <c r="H80" t="s">
        <v>23</v>
      </c>
      <c r="I80" t="s">
        <v>23</v>
      </c>
      <c r="J80" t="s">
        <v>9</v>
      </c>
      <c r="K80" t="s">
        <v>1399</v>
      </c>
      <c r="L80" s="2">
        <v>430000</v>
      </c>
      <c r="M80" s="2">
        <v>3706.8965517241381</v>
      </c>
      <c r="N80" s="2">
        <v>143333.33333333334</v>
      </c>
      <c r="O80" t="s">
        <v>212</v>
      </c>
    </row>
    <row r="81" spans="1:15" x14ac:dyDescent="0.3">
      <c r="A81" t="s">
        <v>2993</v>
      </c>
      <c r="B81" t="s">
        <v>104</v>
      </c>
      <c r="C81" s="1">
        <v>305000</v>
      </c>
      <c r="D81">
        <v>4</v>
      </c>
      <c r="E81">
        <v>159</v>
      </c>
      <c r="F81" s="1" t="s">
        <v>22</v>
      </c>
      <c r="G81" t="s">
        <v>22</v>
      </c>
      <c r="H81" t="s">
        <v>23</v>
      </c>
      <c r="I81" t="s">
        <v>23</v>
      </c>
      <c r="J81" t="s">
        <v>9</v>
      </c>
      <c r="K81" t="s">
        <v>1399</v>
      </c>
      <c r="L81" s="2">
        <v>305000</v>
      </c>
      <c r="M81" s="2">
        <v>1918.2389937106918</v>
      </c>
      <c r="N81" s="2">
        <v>76250</v>
      </c>
      <c r="O81" t="s">
        <v>212</v>
      </c>
    </row>
    <row r="82" spans="1:15" x14ac:dyDescent="0.3">
      <c r="A82" t="s">
        <v>2999</v>
      </c>
      <c r="B82" t="s">
        <v>104</v>
      </c>
      <c r="C82" s="1">
        <v>175000</v>
      </c>
      <c r="D82">
        <v>4</v>
      </c>
      <c r="E82">
        <v>146</v>
      </c>
      <c r="F82" s="1" t="s">
        <v>22</v>
      </c>
      <c r="G82" t="s">
        <v>22</v>
      </c>
      <c r="H82" t="s">
        <v>23</v>
      </c>
      <c r="I82" t="s">
        <v>23</v>
      </c>
      <c r="J82" t="s">
        <v>9</v>
      </c>
      <c r="K82" t="s">
        <v>1399</v>
      </c>
      <c r="L82" s="2">
        <v>175000</v>
      </c>
      <c r="M82" s="2">
        <v>1198.6301369863013</v>
      </c>
      <c r="N82" s="2">
        <v>43750</v>
      </c>
      <c r="O82" t="s">
        <v>212</v>
      </c>
    </row>
    <row r="83" spans="1:15" x14ac:dyDescent="0.3">
      <c r="A83" t="s">
        <v>3000</v>
      </c>
      <c r="B83" t="s">
        <v>104</v>
      </c>
      <c r="C83" s="1">
        <v>280000</v>
      </c>
      <c r="D83">
        <v>3</v>
      </c>
      <c r="E83">
        <v>200</v>
      </c>
      <c r="F83" s="1" t="s">
        <v>22</v>
      </c>
      <c r="G83" t="s">
        <v>22</v>
      </c>
      <c r="H83" t="s">
        <v>23</v>
      </c>
      <c r="I83" t="s">
        <v>23</v>
      </c>
      <c r="J83" t="s">
        <v>9</v>
      </c>
      <c r="K83" t="s">
        <v>1399</v>
      </c>
      <c r="L83" s="2">
        <v>280000</v>
      </c>
      <c r="M83" s="2">
        <v>1400</v>
      </c>
      <c r="N83" s="2">
        <v>93333.333333333328</v>
      </c>
      <c r="O83" t="s">
        <v>212</v>
      </c>
    </row>
    <row r="84" spans="1:15" x14ac:dyDescent="0.3">
      <c r="A84" t="s">
        <v>3001</v>
      </c>
      <c r="B84" t="s">
        <v>104</v>
      </c>
      <c r="C84" s="1">
        <v>80000</v>
      </c>
      <c r="D84">
        <v>4</v>
      </c>
      <c r="E84">
        <v>94</v>
      </c>
      <c r="F84" s="1" t="s">
        <v>22</v>
      </c>
      <c r="G84" t="s">
        <v>22</v>
      </c>
      <c r="H84" t="s">
        <v>23</v>
      </c>
      <c r="I84" t="s">
        <v>23</v>
      </c>
      <c r="J84" t="s">
        <v>9</v>
      </c>
      <c r="K84" t="s">
        <v>1399</v>
      </c>
      <c r="L84" s="2">
        <v>80000</v>
      </c>
      <c r="M84" s="2">
        <v>851.063829787234</v>
      </c>
      <c r="N84" s="2">
        <v>20000</v>
      </c>
      <c r="O84" t="s">
        <v>212</v>
      </c>
    </row>
    <row r="85" spans="1:15" x14ac:dyDescent="0.3">
      <c r="A85" t="s">
        <v>3004</v>
      </c>
      <c r="B85" t="s">
        <v>104</v>
      </c>
      <c r="C85" s="1">
        <v>34840</v>
      </c>
      <c r="D85">
        <v>3</v>
      </c>
      <c r="E85">
        <v>90</v>
      </c>
      <c r="F85" s="1" t="s">
        <v>22</v>
      </c>
      <c r="G85" t="s">
        <v>22</v>
      </c>
      <c r="H85" t="s">
        <v>23</v>
      </c>
      <c r="I85" t="s">
        <v>23</v>
      </c>
      <c r="J85" t="s">
        <v>9</v>
      </c>
      <c r="K85" t="s">
        <v>1399</v>
      </c>
      <c r="L85" s="2">
        <v>34840</v>
      </c>
      <c r="M85" s="2">
        <v>387.11111111111109</v>
      </c>
      <c r="N85" s="2">
        <v>11613.333333333334</v>
      </c>
      <c r="O85" t="s">
        <v>212</v>
      </c>
    </row>
    <row r="86" spans="1:15" x14ac:dyDescent="0.3">
      <c r="A86" t="s">
        <v>3010</v>
      </c>
      <c r="B86" t="s">
        <v>104</v>
      </c>
      <c r="C86" s="1">
        <v>190000</v>
      </c>
      <c r="D86">
        <v>3</v>
      </c>
      <c r="E86">
        <v>100</v>
      </c>
      <c r="F86" s="1" t="s">
        <v>22</v>
      </c>
      <c r="G86" t="s">
        <v>22</v>
      </c>
      <c r="H86" t="s">
        <v>23</v>
      </c>
      <c r="I86" t="s">
        <v>23</v>
      </c>
      <c r="J86" t="s">
        <v>9</v>
      </c>
      <c r="K86" t="s">
        <v>1399</v>
      </c>
      <c r="L86" s="2">
        <v>190000</v>
      </c>
      <c r="M86" s="2">
        <v>1900</v>
      </c>
      <c r="N86" s="2">
        <v>63333.333333333336</v>
      </c>
      <c r="O86" t="s">
        <v>212</v>
      </c>
    </row>
    <row r="87" spans="1:15" x14ac:dyDescent="0.3">
      <c r="A87" t="s">
        <v>3011</v>
      </c>
      <c r="B87" t="s">
        <v>104</v>
      </c>
      <c r="C87" s="1">
        <v>98000</v>
      </c>
      <c r="D87">
        <v>5</v>
      </c>
      <c r="E87">
        <v>222</v>
      </c>
      <c r="F87" s="1" t="s">
        <v>22</v>
      </c>
      <c r="G87" t="s">
        <v>22</v>
      </c>
      <c r="H87" t="s">
        <v>23</v>
      </c>
      <c r="I87" t="s">
        <v>23</v>
      </c>
      <c r="J87" t="s">
        <v>9</v>
      </c>
      <c r="K87" t="s">
        <v>1399</v>
      </c>
      <c r="L87" s="2">
        <v>98000</v>
      </c>
      <c r="M87" s="2">
        <v>441.44144144144144</v>
      </c>
      <c r="N87" s="2">
        <v>19600</v>
      </c>
      <c r="O87" t="s">
        <v>212</v>
      </c>
    </row>
    <row r="88" spans="1:15" x14ac:dyDescent="0.3">
      <c r="A88" t="s">
        <v>3013</v>
      </c>
      <c r="B88" t="s">
        <v>104</v>
      </c>
      <c r="C88" s="1">
        <v>181000</v>
      </c>
      <c r="D88">
        <v>4</v>
      </c>
      <c r="E88">
        <v>88</v>
      </c>
      <c r="F88" s="1" t="s">
        <v>22</v>
      </c>
      <c r="G88" t="s">
        <v>22</v>
      </c>
      <c r="H88" t="s">
        <v>23</v>
      </c>
      <c r="I88" t="s">
        <v>23</v>
      </c>
      <c r="J88" t="s">
        <v>9</v>
      </c>
      <c r="K88" t="s">
        <v>1399</v>
      </c>
      <c r="L88" s="2">
        <v>181000</v>
      </c>
      <c r="M88" s="2">
        <v>2056.818181818182</v>
      </c>
      <c r="N88" s="2">
        <v>45250</v>
      </c>
      <c r="O88" t="s">
        <v>212</v>
      </c>
    </row>
    <row r="89" spans="1:15" x14ac:dyDescent="0.3">
      <c r="A89" t="s">
        <v>3016</v>
      </c>
      <c r="B89" t="s">
        <v>104</v>
      </c>
      <c r="C89" s="1">
        <v>119900</v>
      </c>
      <c r="D89">
        <v>3</v>
      </c>
      <c r="E89">
        <v>126</v>
      </c>
      <c r="F89" s="1" t="s">
        <v>22</v>
      </c>
      <c r="G89" t="s">
        <v>22</v>
      </c>
      <c r="H89" t="s">
        <v>23</v>
      </c>
      <c r="I89" t="s">
        <v>23</v>
      </c>
      <c r="J89" t="s">
        <v>9</v>
      </c>
      <c r="K89" t="s">
        <v>1399</v>
      </c>
      <c r="L89" s="2">
        <v>119900</v>
      </c>
      <c r="M89" s="2">
        <v>951.58730158730157</v>
      </c>
      <c r="N89" s="2">
        <v>39966.666666666664</v>
      </c>
      <c r="O89" t="s">
        <v>212</v>
      </c>
    </row>
    <row r="90" spans="1:15" x14ac:dyDescent="0.3">
      <c r="A90" t="s">
        <v>3017</v>
      </c>
      <c r="B90" t="s">
        <v>104</v>
      </c>
      <c r="C90" s="1">
        <v>330000</v>
      </c>
      <c r="D90">
        <v>4</v>
      </c>
      <c r="E90">
        <v>133</v>
      </c>
      <c r="F90" s="1" t="s">
        <v>22</v>
      </c>
      <c r="G90" t="s">
        <v>22</v>
      </c>
      <c r="H90" t="s">
        <v>23</v>
      </c>
      <c r="I90" t="s">
        <v>23</v>
      </c>
      <c r="J90" t="s">
        <v>9</v>
      </c>
      <c r="K90" t="s">
        <v>1399</v>
      </c>
      <c r="L90" s="2">
        <v>330000</v>
      </c>
      <c r="M90" s="2">
        <v>2481.2030075187968</v>
      </c>
      <c r="N90" s="2">
        <v>82500</v>
      </c>
      <c r="O90" t="s">
        <v>212</v>
      </c>
    </row>
    <row r="91" spans="1:15" x14ac:dyDescent="0.3">
      <c r="A91" t="s">
        <v>3019</v>
      </c>
      <c r="B91" t="s">
        <v>104</v>
      </c>
      <c r="C91" s="1">
        <v>150000</v>
      </c>
      <c r="D91">
        <v>5</v>
      </c>
      <c r="E91">
        <v>224</v>
      </c>
      <c r="F91" s="1" t="s">
        <v>22</v>
      </c>
      <c r="G91" t="s">
        <v>22</v>
      </c>
      <c r="H91" t="s">
        <v>23</v>
      </c>
      <c r="I91" t="s">
        <v>23</v>
      </c>
      <c r="J91" t="s">
        <v>9</v>
      </c>
      <c r="K91" t="s">
        <v>1399</v>
      </c>
      <c r="L91" s="2">
        <v>150000</v>
      </c>
      <c r="M91" s="2">
        <v>669.64285714285711</v>
      </c>
      <c r="N91" s="2">
        <v>30000</v>
      </c>
      <c r="O91" t="s">
        <v>212</v>
      </c>
    </row>
    <row r="92" spans="1:15" x14ac:dyDescent="0.3">
      <c r="A92" t="s">
        <v>3020</v>
      </c>
      <c r="B92" t="s">
        <v>104</v>
      </c>
      <c r="C92" s="1">
        <v>190000</v>
      </c>
      <c r="D92">
        <v>3</v>
      </c>
      <c r="E92">
        <v>208</v>
      </c>
      <c r="F92" s="1" t="s">
        <v>22</v>
      </c>
      <c r="G92" t="s">
        <v>22</v>
      </c>
      <c r="H92" t="s">
        <v>23</v>
      </c>
      <c r="I92" t="s">
        <v>23</v>
      </c>
      <c r="J92" t="s">
        <v>9</v>
      </c>
      <c r="K92" t="s">
        <v>1399</v>
      </c>
      <c r="L92" s="2">
        <v>190000</v>
      </c>
      <c r="M92" s="2">
        <v>913.46153846153845</v>
      </c>
      <c r="N92" s="2">
        <v>63333.333333333336</v>
      </c>
      <c r="O92" t="s">
        <v>212</v>
      </c>
    </row>
    <row r="93" spans="1:15" x14ac:dyDescent="0.3">
      <c r="A93" t="s">
        <v>3023</v>
      </c>
      <c r="B93" t="s">
        <v>104</v>
      </c>
      <c r="C93" s="1">
        <v>252000</v>
      </c>
      <c r="D93">
        <v>4</v>
      </c>
      <c r="E93">
        <v>175</v>
      </c>
      <c r="F93" s="1" t="s">
        <v>22</v>
      </c>
      <c r="G93" t="s">
        <v>22</v>
      </c>
      <c r="H93" t="s">
        <v>23</v>
      </c>
      <c r="I93" t="s">
        <v>23</v>
      </c>
      <c r="J93" t="s">
        <v>9</v>
      </c>
      <c r="K93" t="s">
        <v>1399</v>
      </c>
      <c r="L93" s="2">
        <v>252000</v>
      </c>
      <c r="M93" s="2">
        <v>1440</v>
      </c>
      <c r="N93" s="2">
        <v>63000</v>
      </c>
      <c r="O93" t="s">
        <v>212</v>
      </c>
    </row>
    <row r="94" spans="1:15" x14ac:dyDescent="0.3">
      <c r="A94" t="s">
        <v>3028</v>
      </c>
      <c r="B94" t="s">
        <v>104</v>
      </c>
      <c r="C94" s="1">
        <v>85000</v>
      </c>
      <c r="D94">
        <v>3</v>
      </c>
      <c r="E94">
        <v>205</v>
      </c>
      <c r="F94" s="1" t="s">
        <v>22</v>
      </c>
      <c r="G94" t="s">
        <v>22</v>
      </c>
      <c r="H94" t="s">
        <v>23</v>
      </c>
      <c r="I94" t="s">
        <v>23</v>
      </c>
      <c r="J94" t="s">
        <v>9</v>
      </c>
      <c r="K94" t="s">
        <v>1399</v>
      </c>
      <c r="L94" s="2">
        <v>85000</v>
      </c>
      <c r="M94" s="2">
        <v>414.63414634146341</v>
      </c>
      <c r="N94" s="2">
        <v>28333.333333333332</v>
      </c>
      <c r="O94" t="s">
        <v>212</v>
      </c>
    </row>
    <row r="95" spans="1:15" x14ac:dyDescent="0.3">
      <c r="A95" t="s">
        <v>3029</v>
      </c>
      <c r="B95" t="s">
        <v>104</v>
      </c>
      <c r="C95" s="1">
        <v>599000</v>
      </c>
      <c r="D95">
        <v>4</v>
      </c>
      <c r="E95">
        <v>196</v>
      </c>
      <c r="F95" s="1" t="s">
        <v>22</v>
      </c>
      <c r="G95" t="s">
        <v>22</v>
      </c>
      <c r="H95" t="s">
        <v>23</v>
      </c>
      <c r="I95" t="s">
        <v>23</v>
      </c>
      <c r="J95" t="s">
        <v>9</v>
      </c>
      <c r="K95" t="s">
        <v>1399</v>
      </c>
      <c r="L95" s="2">
        <v>599000</v>
      </c>
      <c r="M95" s="2">
        <v>3056.1224489795918</v>
      </c>
      <c r="N95" s="2">
        <v>149750</v>
      </c>
      <c r="O95" t="s">
        <v>212</v>
      </c>
    </row>
    <row r="96" spans="1:15" x14ac:dyDescent="0.3">
      <c r="A96" t="s">
        <v>3030</v>
      </c>
      <c r="B96" t="s">
        <v>104</v>
      </c>
      <c r="C96" s="1">
        <v>99000</v>
      </c>
      <c r="D96">
        <v>3</v>
      </c>
      <c r="E96">
        <v>120</v>
      </c>
      <c r="F96" s="1" t="s">
        <v>22</v>
      </c>
      <c r="G96" t="s">
        <v>22</v>
      </c>
      <c r="H96" t="s">
        <v>23</v>
      </c>
      <c r="I96" t="s">
        <v>23</v>
      </c>
      <c r="J96" t="s">
        <v>9</v>
      </c>
      <c r="K96" t="s">
        <v>1399</v>
      </c>
      <c r="L96" s="2">
        <v>99000</v>
      </c>
      <c r="M96" s="2">
        <v>825</v>
      </c>
      <c r="N96" s="2">
        <v>33000</v>
      </c>
      <c r="O96" t="s">
        <v>212</v>
      </c>
    </row>
    <row r="97" spans="1:15" x14ac:dyDescent="0.3">
      <c r="A97" t="s">
        <v>3032</v>
      </c>
      <c r="B97" t="s">
        <v>104</v>
      </c>
      <c r="C97" s="1">
        <v>140000</v>
      </c>
      <c r="D97">
        <v>5</v>
      </c>
      <c r="E97">
        <v>101</v>
      </c>
      <c r="F97" s="1" t="s">
        <v>22</v>
      </c>
      <c r="G97" t="s">
        <v>22</v>
      </c>
      <c r="H97" t="s">
        <v>23</v>
      </c>
      <c r="I97" t="s">
        <v>23</v>
      </c>
      <c r="J97" t="s">
        <v>9</v>
      </c>
      <c r="K97" t="s">
        <v>1399</v>
      </c>
      <c r="L97" s="2">
        <v>140000</v>
      </c>
      <c r="M97" s="2">
        <v>1386.1386138613861</v>
      </c>
      <c r="N97" s="2">
        <v>28000</v>
      </c>
      <c r="O97" t="s">
        <v>212</v>
      </c>
    </row>
    <row r="98" spans="1:15" x14ac:dyDescent="0.3">
      <c r="A98" t="s">
        <v>3033</v>
      </c>
      <c r="B98" t="s">
        <v>104</v>
      </c>
      <c r="C98" s="1">
        <v>575000</v>
      </c>
      <c r="D98">
        <v>5</v>
      </c>
      <c r="E98">
        <v>240</v>
      </c>
      <c r="F98" s="1" t="s">
        <v>22</v>
      </c>
      <c r="G98" t="s">
        <v>22</v>
      </c>
      <c r="H98" t="s">
        <v>23</v>
      </c>
      <c r="I98" t="s">
        <v>23</v>
      </c>
      <c r="J98" t="s">
        <v>9</v>
      </c>
      <c r="K98" t="s">
        <v>1399</v>
      </c>
      <c r="L98" s="2">
        <v>575000</v>
      </c>
      <c r="M98" s="2">
        <v>2395.8333333333335</v>
      </c>
      <c r="N98" s="2">
        <v>115000</v>
      </c>
      <c r="O98" t="s">
        <v>212</v>
      </c>
    </row>
    <row r="99" spans="1:15" x14ac:dyDescent="0.3">
      <c r="A99" t="s">
        <v>3039</v>
      </c>
      <c r="B99" t="s">
        <v>104</v>
      </c>
      <c r="C99" s="1">
        <v>290000</v>
      </c>
      <c r="D99">
        <v>5</v>
      </c>
      <c r="E99">
        <v>153</v>
      </c>
      <c r="F99" s="1" t="s">
        <v>22</v>
      </c>
      <c r="G99" t="s">
        <v>22</v>
      </c>
      <c r="H99" t="s">
        <v>23</v>
      </c>
      <c r="I99" t="s">
        <v>23</v>
      </c>
      <c r="J99" t="s">
        <v>9</v>
      </c>
      <c r="K99" t="s">
        <v>1399</v>
      </c>
      <c r="L99" s="2">
        <v>290000</v>
      </c>
      <c r="M99" s="2">
        <v>1895.4248366013071</v>
      </c>
      <c r="N99" s="2">
        <v>58000</v>
      </c>
      <c r="O99" t="s">
        <v>212</v>
      </c>
    </row>
    <row r="100" spans="1:15" x14ac:dyDescent="0.3">
      <c r="A100" t="s">
        <v>3043</v>
      </c>
      <c r="B100" t="s">
        <v>104</v>
      </c>
      <c r="C100" s="1">
        <v>159990</v>
      </c>
      <c r="D100">
        <v>4</v>
      </c>
      <c r="E100">
        <v>125</v>
      </c>
      <c r="F100" s="1" t="s">
        <v>22</v>
      </c>
      <c r="G100" t="s">
        <v>22</v>
      </c>
      <c r="H100" t="s">
        <v>23</v>
      </c>
      <c r="I100" t="s">
        <v>23</v>
      </c>
      <c r="J100" t="s">
        <v>9</v>
      </c>
      <c r="K100" t="s">
        <v>1399</v>
      </c>
      <c r="L100" s="2">
        <v>159990</v>
      </c>
      <c r="M100" s="2">
        <v>1279.92</v>
      </c>
      <c r="N100" s="2">
        <v>39997.5</v>
      </c>
      <c r="O100" t="s">
        <v>212</v>
      </c>
    </row>
    <row r="101" spans="1:15" x14ac:dyDescent="0.3">
      <c r="A101" t="s">
        <v>3052</v>
      </c>
      <c r="B101" t="s">
        <v>104</v>
      </c>
      <c r="C101" s="1">
        <v>74990</v>
      </c>
      <c r="D101">
        <v>3</v>
      </c>
      <c r="E101">
        <v>105</v>
      </c>
      <c r="F101" s="1" t="s">
        <v>22</v>
      </c>
      <c r="G101" t="s">
        <v>22</v>
      </c>
      <c r="H101" t="s">
        <v>23</v>
      </c>
      <c r="I101" t="s">
        <v>23</v>
      </c>
      <c r="J101" t="s">
        <v>9</v>
      </c>
      <c r="K101" t="s">
        <v>1399</v>
      </c>
      <c r="L101" s="2">
        <v>74990</v>
      </c>
      <c r="M101" s="2">
        <v>714.19047619047615</v>
      </c>
      <c r="N101" s="2">
        <v>24996.666666666668</v>
      </c>
      <c r="O101" t="s">
        <v>212</v>
      </c>
    </row>
    <row r="102" spans="1:15" x14ac:dyDescent="0.3">
      <c r="A102" t="s">
        <v>3058</v>
      </c>
      <c r="B102" t="s">
        <v>104</v>
      </c>
      <c r="C102" s="1">
        <v>179000</v>
      </c>
      <c r="D102">
        <v>4</v>
      </c>
      <c r="E102">
        <v>146</v>
      </c>
      <c r="F102" s="1" t="s">
        <v>22</v>
      </c>
      <c r="G102" t="s">
        <v>22</v>
      </c>
      <c r="H102" t="s">
        <v>23</v>
      </c>
      <c r="I102" t="s">
        <v>23</v>
      </c>
      <c r="J102" t="s">
        <v>9</v>
      </c>
      <c r="K102" t="s">
        <v>1399</v>
      </c>
      <c r="L102" s="2">
        <v>179000</v>
      </c>
      <c r="M102" s="2">
        <v>1226.027397260274</v>
      </c>
      <c r="N102" s="2">
        <v>44750</v>
      </c>
      <c r="O102" t="s">
        <v>212</v>
      </c>
    </row>
    <row r="103" spans="1:15" x14ac:dyDescent="0.3">
      <c r="A103" t="s">
        <v>3059</v>
      </c>
      <c r="B103" t="s">
        <v>104</v>
      </c>
      <c r="C103" s="1">
        <v>258000</v>
      </c>
      <c r="D103">
        <v>3</v>
      </c>
      <c r="E103">
        <v>195</v>
      </c>
      <c r="F103" s="1" t="s">
        <v>22</v>
      </c>
      <c r="G103" t="s">
        <v>22</v>
      </c>
      <c r="H103" t="s">
        <v>23</v>
      </c>
      <c r="I103" t="s">
        <v>23</v>
      </c>
      <c r="J103" t="s">
        <v>9</v>
      </c>
      <c r="K103" t="s">
        <v>1399</v>
      </c>
      <c r="L103" s="2">
        <v>258000</v>
      </c>
      <c r="M103" s="2">
        <v>1323.0769230769231</v>
      </c>
      <c r="N103" s="2">
        <v>86000</v>
      </c>
      <c r="O103" t="s">
        <v>212</v>
      </c>
    </row>
    <row r="104" spans="1:15" x14ac:dyDescent="0.3">
      <c r="A104" t="s">
        <v>3062</v>
      </c>
      <c r="B104" t="s">
        <v>104</v>
      </c>
      <c r="C104" s="1">
        <v>185000</v>
      </c>
      <c r="D104">
        <v>4</v>
      </c>
      <c r="E104">
        <v>120</v>
      </c>
      <c r="F104" s="1" t="s">
        <v>22</v>
      </c>
      <c r="G104" t="s">
        <v>22</v>
      </c>
      <c r="H104" t="s">
        <v>23</v>
      </c>
      <c r="I104" t="s">
        <v>23</v>
      </c>
      <c r="J104" t="s">
        <v>9</v>
      </c>
      <c r="K104" t="s">
        <v>1399</v>
      </c>
      <c r="L104" s="2">
        <v>185000</v>
      </c>
      <c r="M104" s="2">
        <v>1541.6666666666667</v>
      </c>
      <c r="N104" s="2">
        <v>46250</v>
      </c>
      <c r="O104" t="s">
        <v>212</v>
      </c>
    </row>
    <row r="105" spans="1:15" x14ac:dyDescent="0.3">
      <c r="A105" t="s">
        <v>3064</v>
      </c>
      <c r="B105" t="s">
        <v>104</v>
      </c>
      <c r="C105" s="1">
        <v>124000</v>
      </c>
      <c r="D105">
        <v>2</v>
      </c>
      <c r="E105">
        <v>113</v>
      </c>
      <c r="F105" s="1" t="s">
        <v>22</v>
      </c>
      <c r="G105" t="s">
        <v>22</v>
      </c>
      <c r="H105" t="s">
        <v>23</v>
      </c>
      <c r="I105" t="s">
        <v>23</v>
      </c>
      <c r="J105" t="s">
        <v>9</v>
      </c>
      <c r="K105" t="s">
        <v>1399</v>
      </c>
      <c r="L105" s="2">
        <v>124000</v>
      </c>
      <c r="M105" s="2">
        <v>1097.3451327433629</v>
      </c>
      <c r="N105" s="2">
        <v>62000</v>
      </c>
      <c r="O105" t="s">
        <v>212</v>
      </c>
    </row>
    <row r="106" spans="1:15" x14ac:dyDescent="0.3">
      <c r="A106" t="s">
        <v>3068</v>
      </c>
      <c r="B106" t="s">
        <v>104</v>
      </c>
      <c r="C106" s="1">
        <v>70000</v>
      </c>
      <c r="D106">
        <v>3</v>
      </c>
      <c r="E106">
        <v>108</v>
      </c>
      <c r="F106" s="1" t="s">
        <v>22</v>
      </c>
      <c r="G106" t="s">
        <v>22</v>
      </c>
      <c r="H106" t="s">
        <v>23</v>
      </c>
      <c r="I106" t="s">
        <v>23</v>
      </c>
      <c r="J106" t="s">
        <v>9</v>
      </c>
      <c r="K106" t="s">
        <v>1399</v>
      </c>
      <c r="L106" s="2">
        <v>70000</v>
      </c>
      <c r="M106" s="2">
        <v>648.14814814814815</v>
      </c>
      <c r="N106" s="2">
        <v>23333.333333333332</v>
      </c>
      <c r="O106" t="s">
        <v>212</v>
      </c>
    </row>
    <row r="107" spans="1:15" x14ac:dyDescent="0.3">
      <c r="A107" t="s">
        <v>3070</v>
      </c>
      <c r="B107" t="s">
        <v>104</v>
      </c>
      <c r="C107" s="1">
        <v>129000</v>
      </c>
      <c r="D107">
        <v>4</v>
      </c>
      <c r="E107">
        <v>134</v>
      </c>
      <c r="F107" s="1" t="s">
        <v>22</v>
      </c>
      <c r="G107" t="s">
        <v>22</v>
      </c>
      <c r="H107" t="s">
        <v>23</v>
      </c>
      <c r="I107" t="s">
        <v>23</v>
      </c>
      <c r="J107" t="s">
        <v>9</v>
      </c>
      <c r="K107" t="s">
        <v>1399</v>
      </c>
      <c r="L107" s="2">
        <v>129000</v>
      </c>
      <c r="M107" s="2">
        <v>962.68656716417911</v>
      </c>
      <c r="N107" s="2">
        <v>32250</v>
      </c>
      <c r="O107" t="s">
        <v>212</v>
      </c>
    </row>
    <row r="108" spans="1:15" x14ac:dyDescent="0.3">
      <c r="A108" t="s">
        <v>3071</v>
      </c>
      <c r="B108" t="s">
        <v>104</v>
      </c>
      <c r="C108" s="1">
        <v>346000</v>
      </c>
      <c r="D108">
        <v>3</v>
      </c>
      <c r="E108">
        <v>299</v>
      </c>
      <c r="F108" s="1" t="s">
        <v>22</v>
      </c>
      <c r="G108" t="s">
        <v>22</v>
      </c>
      <c r="H108" t="s">
        <v>23</v>
      </c>
      <c r="I108" t="s">
        <v>23</v>
      </c>
      <c r="J108" t="s">
        <v>9</v>
      </c>
      <c r="K108" t="s">
        <v>1399</v>
      </c>
      <c r="L108" s="2">
        <v>346000</v>
      </c>
      <c r="M108" s="2">
        <v>1157.1906354515049</v>
      </c>
      <c r="N108" s="2">
        <v>115333.33333333333</v>
      </c>
      <c r="O108" t="s">
        <v>212</v>
      </c>
    </row>
    <row r="109" spans="1:15" x14ac:dyDescent="0.3">
      <c r="A109" t="s">
        <v>3073</v>
      </c>
      <c r="B109" t="s">
        <v>104</v>
      </c>
      <c r="C109" s="1">
        <v>362000</v>
      </c>
      <c r="D109">
        <v>3</v>
      </c>
      <c r="E109">
        <v>158</v>
      </c>
      <c r="F109" s="1" t="s">
        <v>22</v>
      </c>
      <c r="G109" t="s">
        <v>22</v>
      </c>
      <c r="H109" t="s">
        <v>23</v>
      </c>
      <c r="I109" t="s">
        <v>23</v>
      </c>
      <c r="J109" t="s">
        <v>9</v>
      </c>
      <c r="K109" t="s">
        <v>1399</v>
      </c>
      <c r="L109" s="2">
        <v>362000</v>
      </c>
      <c r="M109" s="2">
        <v>2291.1392405063293</v>
      </c>
      <c r="N109" s="2">
        <v>120666.66666666667</v>
      </c>
      <c r="O109" t="s">
        <v>212</v>
      </c>
    </row>
    <row r="110" spans="1:15" x14ac:dyDescent="0.3">
      <c r="A110" t="s">
        <v>3074</v>
      </c>
      <c r="B110" t="s">
        <v>104</v>
      </c>
      <c r="C110" s="1">
        <v>401010</v>
      </c>
      <c r="D110">
        <v>4</v>
      </c>
      <c r="E110">
        <v>162</v>
      </c>
      <c r="F110" s="1" t="s">
        <v>22</v>
      </c>
      <c r="G110" t="s">
        <v>22</v>
      </c>
      <c r="H110" t="s">
        <v>23</v>
      </c>
      <c r="I110" t="s">
        <v>23</v>
      </c>
      <c r="J110" t="s">
        <v>9</v>
      </c>
      <c r="K110" t="s">
        <v>1399</v>
      </c>
      <c r="L110" s="2">
        <v>401010</v>
      </c>
      <c r="M110" s="2">
        <v>2475.3703703703704</v>
      </c>
      <c r="N110" s="2">
        <v>100252.5</v>
      </c>
      <c r="O110" t="s">
        <v>212</v>
      </c>
    </row>
    <row r="111" spans="1:15" x14ac:dyDescent="0.3">
      <c r="A111" t="s">
        <v>3075</v>
      </c>
      <c r="B111" t="s">
        <v>104</v>
      </c>
      <c r="C111" s="1">
        <v>384770</v>
      </c>
      <c r="D111">
        <v>4</v>
      </c>
      <c r="E111">
        <v>162</v>
      </c>
      <c r="F111" s="1" t="s">
        <v>22</v>
      </c>
      <c r="G111" t="s">
        <v>22</v>
      </c>
      <c r="H111" t="s">
        <v>23</v>
      </c>
      <c r="I111" t="s">
        <v>23</v>
      </c>
      <c r="J111" t="s">
        <v>9</v>
      </c>
      <c r="K111" t="s">
        <v>1399</v>
      </c>
      <c r="L111" s="2">
        <v>384770</v>
      </c>
      <c r="M111" s="2">
        <v>2375.1234567901233</v>
      </c>
      <c r="N111" s="2">
        <v>96192.5</v>
      </c>
      <c r="O111" t="s">
        <v>212</v>
      </c>
    </row>
    <row r="112" spans="1:15" x14ac:dyDescent="0.3">
      <c r="A112" t="s">
        <v>3076</v>
      </c>
      <c r="B112" t="s">
        <v>104</v>
      </c>
      <c r="C112" s="1">
        <v>434900</v>
      </c>
      <c r="D112">
        <v>4</v>
      </c>
      <c r="E112">
        <v>171</v>
      </c>
      <c r="F112" s="1" t="s">
        <v>22</v>
      </c>
      <c r="G112" t="s">
        <v>22</v>
      </c>
      <c r="H112" t="s">
        <v>23</v>
      </c>
      <c r="I112" t="s">
        <v>23</v>
      </c>
      <c r="J112" t="s">
        <v>9</v>
      </c>
      <c r="K112" t="s">
        <v>1399</v>
      </c>
      <c r="L112" s="2">
        <v>434900</v>
      </c>
      <c r="M112" s="2">
        <v>2543.2748538011697</v>
      </c>
      <c r="N112" s="2">
        <v>108725</v>
      </c>
      <c r="O112" t="s">
        <v>212</v>
      </c>
    </row>
    <row r="113" spans="1:15" x14ac:dyDescent="0.3">
      <c r="A113" t="s">
        <v>3077</v>
      </c>
      <c r="B113" t="s">
        <v>104</v>
      </c>
      <c r="C113" s="1">
        <v>169500</v>
      </c>
      <c r="D113">
        <v>3</v>
      </c>
      <c r="E113">
        <v>206</v>
      </c>
      <c r="F113" s="1" t="s">
        <v>22</v>
      </c>
      <c r="G113" t="s">
        <v>22</v>
      </c>
      <c r="H113" t="s">
        <v>23</v>
      </c>
      <c r="I113" t="s">
        <v>23</v>
      </c>
      <c r="J113" t="s">
        <v>9</v>
      </c>
      <c r="K113" t="s">
        <v>1399</v>
      </c>
      <c r="L113" s="2">
        <v>169500</v>
      </c>
      <c r="M113" s="2">
        <v>822.81553398058247</v>
      </c>
      <c r="N113" s="2">
        <v>56500</v>
      </c>
      <c r="O113" t="s">
        <v>212</v>
      </c>
    </row>
    <row r="114" spans="1:15" x14ac:dyDescent="0.3">
      <c r="A114" t="s">
        <v>3078</v>
      </c>
      <c r="B114" t="s">
        <v>104</v>
      </c>
      <c r="C114" s="1">
        <v>427000</v>
      </c>
      <c r="D114">
        <v>3</v>
      </c>
      <c r="E114">
        <v>170</v>
      </c>
      <c r="F114" s="1" t="s">
        <v>22</v>
      </c>
      <c r="G114" t="s">
        <v>22</v>
      </c>
      <c r="H114" t="s">
        <v>23</v>
      </c>
      <c r="I114" t="s">
        <v>23</v>
      </c>
      <c r="J114" t="s">
        <v>9</v>
      </c>
      <c r="K114" t="s">
        <v>1399</v>
      </c>
      <c r="L114" s="2">
        <v>427000</v>
      </c>
      <c r="M114" s="2">
        <v>2511.7647058823532</v>
      </c>
      <c r="N114" s="2">
        <v>142333.33333333334</v>
      </c>
      <c r="O114" t="s">
        <v>212</v>
      </c>
    </row>
    <row r="115" spans="1:15" x14ac:dyDescent="0.3">
      <c r="A115" t="s">
        <v>3079</v>
      </c>
      <c r="B115" t="s">
        <v>104</v>
      </c>
      <c r="C115" s="1">
        <v>491500</v>
      </c>
      <c r="D115">
        <v>3</v>
      </c>
      <c r="E115">
        <v>216</v>
      </c>
      <c r="F115" s="1" t="s">
        <v>22</v>
      </c>
      <c r="G115" t="s">
        <v>22</v>
      </c>
      <c r="H115" t="s">
        <v>23</v>
      </c>
      <c r="I115" t="s">
        <v>23</v>
      </c>
      <c r="J115" t="s">
        <v>9</v>
      </c>
      <c r="K115" t="s">
        <v>1399</v>
      </c>
      <c r="L115" s="2">
        <v>491500</v>
      </c>
      <c r="M115" s="2">
        <v>2275.462962962963</v>
      </c>
      <c r="N115" s="2">
        <v>163833.33333333334</v>
      </c>
      <c r="O115" t="s">
        <v>212</v>
      </c>
    </row>
    <row r="116" spans="1:15" x14ac:dyDescent="0.3">
      <c r="A116" t="s">
        <v>3081</v>
      </c>
      <c r="B116" t="s">
        <v>104</v>
      </c>
      <c r="C116" s="1">
        <v>179900</v>
      </c>
      <c r="D116">
        <v>3</v>
      </c>
      <c r="E116">
        <v>128</v>
      </c>
      <c r="F116" s="1" t="s">
        <v>22</v>
      </c>
      <c r="G116" t="s">
        <v>22</v>
      </c>
      <c r="H116" t="s">
        <v>23</v>
      </c>
      <c r="I116" t="s">
        <v>23</v>
      </c>
      <c r="J116" t="s">
        <v>9</v>
      </c>
      <c r="K116" t="s">
        <v>1399</v>
      </c>
      <c r="L116" s="2">
        <v>179900</v>
      </c>
      <c r="M116" s="2">
        <v>1405.46875</v>
      </c>
      <c r="N116" s="2">
        <v>59966.666666666664</v>
      </c>
      <c r="O116" t="s">
        <v>212</v>
      </c>
    </row>
    <row r="117" spans="1:15" x14ac:dyDescent="0.3">
      <c r="A117" t="s">
        <v>3082</v>
      </c>
      <c r="B117" t="s">
        <v>104</v>
      </c>
      <c r="C117" s="1">
        <v>220000</v>
      </c>
      <c r="D117">
        <v>3</v>
      </c>
      <c r="E117">
        <v>145</v>
      </c>
      <c r="F117" s="1" t="s">
        <v>22</v>
      </c>
      <c r="G117" t="s">
        <v>22</v>
      </c>
      <c r="H117" t="s">
        <v>23</v>
      </c>
      <c r="I117" t="s">
        <v>23</v>
      </c>
      <c r="J117" t="s">
        <v>9</v>
      </c>
      <c r="K117" t="s">
        <v>1399</v>
      </c>
      <c r="L117" s="2">
        <v>220000</v>
      </c>
      <c r="M117" s="2">
        <v>1517.2413793103449</v>
      </c>
      <c r="N117" s="2">
        <v>73333.333333333328</v>
      </c>
      <c r="O117" t="s">
        <v>212</v>
      </c>
    </row>
    <row r="118" spans="1:15" x14ac:dyDescent="0.3">
      <c r="A118" t="s">
        <v>3087</v>
      </c>
      <c r="B118" t="s">
        <v>104</v>
      </c>
      <c r="C118" s="1">
        <v>292900</v>
      </c>
      <c r="D118">
        <v>4</v>
      </c>
      <c r="E118">
        <v>136</v>
      </c>
      <c r="F118" s="1" t="s">
        <v>22</v>
      </c>
      <c r="G118" t="s">
        <v>22</v>
      </c>
      <c r="H118" t="s">
        <v>23</v>
      </c>
      <c r="I118" t="s">
        <v>23</v>
      </c>
      <c r="J118" t="s">
        <v>9</v>
      </c>
      <c r="K118" t="s">
        <v>1399</v>
      </c>
      <c r="L118" s="2">
        <v>292900</v>
      </c>
      <c r="M118" s="2">
        <v>2153.6764705882351</v>
      </c>
      <c r="N118" s="2">
        <v>73225</v>
      </c>
      <c r="O118" t="s">
        <v>212</v>
      </c>
    </row>
    <row r="119" spans="1:15" x14ac:dyDescent="0.3">
      <c r="A119" t="s">
        <v>3097</v>
      </c>
      <c r="B119" t="s">
        <v>104</v>
      </c>
      <c r="C119" s="1">
        <v>343000</v>
      </c>
      <c r="D119">
        <v>4</v>
      </c>
      <c r="E119">
        <v>125</v>
      </c>
      <c r="F119" s="1" t="s">
        <v>22</v>
      </c>
      <c r="G119" t="s">
        <v>22</v>
      </c>
      <c r="H119" t="s">
        <v>23</v>
      </c>
      <c r="I119" t="s">
        <v>23</v>
      </c>
      <c r="J119" t="s">
        <v>9</v>
      </c>
      <c r="K119" t="s">
        <v>1399</v>
      </c>
      <c r="L119" s="2">
        <v>343000</v>
      </c>
      <c r="M119" s="2">
        <v>2744</v>
      </c>
      <c r="N119" s="2">
        <v>85750</v>
      </c>
      <c r="O119" t="s">
        <v>212</v>
      </c>
    </row>
    <row r="120" spans="1:15" x14ac:dyDescent="0.3">
      <c r="A120" t="s">
        <v>3098</v>
      </c>
      <c r="B120" t="s">
        <v>104</v>
      </c>
      <c r="C120" s="1">
        <v>343000</v>
      </c>
      <c r="D120">
        <v>4</v>
      </c>
      <c r="E120">
        <v>125</v>
      </c>
      <c r="F120" s="1" t="s">
        <v>22</v>
      </c>
      <c r="G120" t="s">
        <v>22</v>
      </c>
      <c r="H120" t="s">
        <v>23</v>
      </c>
      <c r="I120" t="s">
        <v>23</v>
      </c>
      <c r="J120" t="s">
        <v>9</v>
      </c>
      <c r="K120" t="s">
        <v>1399</v>
      </c>
      <c r="L120" s="2">
        <v>343000</v>
      </c>
      <c r="M120" s="2">
        <v>2744</v>
      </c>
      <c r="N120" s="2">
        <v>85750</v>
      </c>
      <c r="O120" t="s">
        <v>212</v>
      </c>
    </row>
    <row r="121" spans="1:15" x14ac:dyDescent="0.3">
      <c r="A121" t="s">
        <v>3099</v>
      </c>
      <c r="B121" t="s">
        <v>104</v>
      </c>
      <c r="C121" s="1">
        <v>343000</v>
      </c>
      <c r="D121">
        <v>4</v>
      </c>
      <c r="E121">
        <v>125</v>
      </c>
      <c r="F121" s="1" t="s">
        <v>22</v>
      </c>
      <c r="G121" t="s">
        <v>22</v>
      </c>
      <c r="H121" t="s">
        <v>23</v>
      </c>
      <c r="I121" t="s">
        <v>23</v>
      </c>
      <c r="J121" t="s">
        <v>9</v>
      </c>
      <c r="K121" t="s">
        <v>1399</v>
      </c>
      <c r="L121" s="2">
        <v>343000</v>
      </c>
      <c r="M121" s="2">
        <v>2744</v>
      </c>
      <c r="N121" s="2">
        <v>85750</v>
      </c>
      <c r="O121" t="s">
        <v>212</v>
      </c>
    </row>
    <row r="122" spans="1:15" x14ac:dyDescent="0.3">
      <c r="A122" t="s">
        <v>3100</v>
      </c>
      <c r="B122" t="s">
        <v>104</v>
      </c>
      <c r="C122" s="1">
        <v>475000</v>
      </c>
      <c r="D122">
        <v>4</v>
      </c>
      <c r="E122">
        <v>125</v>
      </c>
      <c r="F122" s="1" t="s">
        <v>22</v>
      </c>
      <c r="G122" t="s">
        <v>22</v>
      </c>
      <c r="H122" t="s">
        <v>23</v>
      </c>
      <c r="I122" t="s">
        <v>23</v>
      </c>
      <c r="J122" t="s">
        <v>9</v>
      </c>
      <c r="K122" t="s">
        <v>1399</v>
      </c>
      <c r="L122" s="2">
        <v>475000</v>
      </c>
      <c r="M122" s="2">
        <v>3800</v>
      </c>
      <c r="N122" s="2">
        <v>118750</v>
      </c>
      <c r="O122" t="s">
        <v>212</v>
      </c>
    </row>
    <row r="123" spans="1:15" x14ac:dyDescent="0.3">
      <c r="A123" t="s">
        <v>3101</v>
      </c>
      <c r="B123" t="s">
        <v>104</v>
      </c>
      <c r="C123" s="1">
        <v>450000</v>
      </c>
      <c r="D123">
        <v>4</v>
      </c>
      <c r="E123">
        <v>127</v>
      </c>
      <c r="F123" s="1" t="s">
        <v>22</v>
      </c>
      <c r="G123" t="s">
        <v>22</v>
      </c>
      <c r="H123" t="s">
        <v>23</v>
      </c>
      <c r="I123" t="s">
        <v>23</v>
      </c>
      <c r="J123" t="s">
        <v>9</v>
      </c>
      <c r="K123" t="s">
        <v>1399</v>
      </c>
      <c r="L123" s="2">
        <v>450000</v>
      </c>
      <c r="M123" s="2">
        <v>3543.3070866141734</v>
      </c>
      <c r="N123" s="2">
        <v>112500</v>
      </c>
      <c r="O123" t="s">
        <v>212</v>
      </c>
    </row>
    <row r="124" spans="1:15" x14ac:dyDescent="0.3">
      <c r="A124" t="s">
        <v>3104</v>
      </c>
      <c r="B124" t="s">
        <v>104</v>
      </c>
      <c r="C124" s="1">
        <v>298000</v>
      </c>
      <c r="D124">
        <v>5</v>
      </c>
      <c r="E124">
        <v>347</v>
      </c>
      <c r="F124" s="1" t="s">
        <v>22</v>
      </c>
      <c r="G124" t="s">
        <v>22</v>
      </c>
      <c r="H124" t="s">
        <v>23</v>
      </c>
      <c r="I124" t="s">
        <v>23</v>
      </c>
      <c r="J124" t="s">
        <v>9</v>
      </c>
      <c r="K124" t="s">
        <v>1399</v>
      </c>
      <c r="L124" s="2">
        <v>298000</v>
      </c>
      <c r="M124" s="2">
        <v>858.7896253602305</v>
      </c>
      <c r="N124" s="2">
        <v>59600</v>
      </c>
      <c r="O124" t="s">
        <v>212</v>
      </c>
    </row>
    <row r="125" spans="1:15" x14ac:dyDescent="0.3">
      <c r="A125" t="s">
        <v>3105</v>
      </c>
      <c r="B125" t="s">
        <v>104</v>
      </c>
      <c r="C125" s="1">
        <v>245900</v>
      </c>
      <c r="D125">
        <v>4</v>
      </c>
      <c r="E125">
        <v>147</v>
      </c>
      <c r="F125" s="1" t="s">
        <v>22</v>
      </c>
      <c r="G125" t="s">
        <v>22</v>
      </c>
      <c r="H125" t="s">
        <v>23</v>
      </c>
      <c r="I125" t="s">
        <v>23</v>
      </c>
      <c r="J125" t="s">
        <v>9</v>
      </c>
      <c r="K125" t="s">
        <v>1399</v>
      </c>
      <c r="L125" s="2">
        <v>245900</v>
      </c>
      <c r="M125" s="2">
        <v>1672.7891156462586</v>
      </c>
      <c r="N125" s="2">
        <v>61475</v>
      </c>
      <c r="O125" t="s">
        <v>212</v>
      </c>
    </row>
    <row r="126" spans="1:15" x14ac:dyDescent="0.3">
      <c r="A126" t="s">
        <v>3106</v>
      </c>
      <c r="B126" t="s">
        <v>104</v>
      </c>
      <c r="C126" s="1">
        <v>245900</v>
      </c>
      <c r="D126">
        <v>4</v>
      </c>
      <c r="E126">
        <v>147</v>
      </c>
      <c r="F126" s="1" t="s">
        <v>22</v>
      </c>
      <c r="G126" t="s">
        <v>22</v>
      </c>
      <c r="H126" t="s">
        <v>23</v>
      </c>
      <c r="I126" t="s">
        <v>23</v>
      </c>
      <c r="J126" t="s">
        <v>9</v>
      </c>
      <c r="K126" t="s">
        <v>1399</v>
      </c>
      <c r="L126" s="2">
        <v>245900</v>
      </c>
      <c r="M126" s="2">
        <v>1672.7891156462586</v>
      </c>
      <c r="N126" s="2">
        <v>61475</v>
      </c>
      <c r="O126" t="s">
        <v>212</v>
      </c>
    </row>
    <row r="127" spans="1:15" x14ac:dyDescent="0.3">
      <c r="A127" t="s">
        <v>3107</v>
      </c>
      <c r="B127" t="s">
        <v>104</v>
      </c>
      <c r="C127" s="1">
        <v>252500</v>
      </c>
      <c r="D127">
        <v>4</v>
      </c>
      <c r="E127">
        <v>147</v>
      </c>
      <c r="F127" s="1" t="s">
        <v>22</v>
      </c>
      <c r="G127" t="s">
        <v>22</v>
      </c>
      <c r="H127" t="s">
        <v>23</v>
      </c>
      <c r="I127" t="s">
        <v>23</v>
      </c>
      <c r="J127" t="s">
        <v>9</v>
      </c>
      <c r="K127" t="s">
        <v>1399</v>
      </c>
      <c r="L127" s="2">
        <v>252500</v>
      </c>
      <c r="M127" s="2">
        <v>1717.687074829932</v>
      </c>
      <c r="N127" s="2">
        <v>63125</v>
      </c>
      <c r="O127" t="s">
        <v>212</v>
      </c>
    </row>
    <row r="128" spans="1:15" x14ac:dyDescent="0.3">
      <c r="A128" t="s">
        <v>3108</v>
      </c>
      <c r="B128" t="s">
        <v>104</v>
      </c>
      <c r="C128" s="1">
        <v>236500</v>
      </c>
      <c r="D128">
        <v>3</v>
      </c>
      <c r="E128">
        <v>101</v>
      </c>
      <c r="F128" s="1" t="s">
        <v>22</v>
      </c>
      <c r="G128" t="s">
        <v>22</v>
      </c>
      <c r="H128" t="s">
        <v>23</v>
      </c>
      <c r="I128" t="s">
        <v>23</v>
      </c>
      <c r="J128" t="s">
        <v>9</v>
      </c>
      <c r="K128" t="s">
        <v>1399</v>
      </c>
      <c r="L128" s="2">
        <v>236500</v>
      </c>
      <c r="M128" s="2">
        <v>2341.5841584158416</v>
      </c>
      <c r="N128" s="2">
        <v>78833.333333333328</v>
      </c>
      <c r="O128" t="s">
        <v>212</v>
      </c>
    </row>
    <row r="129" spans="1:15" x14ac:dyDescent="0.3">
      <c r="A129" t="s">
        <v>3109</v>
      </c>
      <c r="B129" t="s">
        <v>104</v>
      </c>
      <c r="C129" s="1">
        <v>238500</v>
      </c>
      <c r="D129">
        <v>3</v>
      </c>
      <c r="E129">
        <v>101</v>
      </c>
      <c r="F129" s="1" t="s">
        <v>22</v>
      </c>
      <c r="G129" t="s">
        <v>22</v>
      </c>
      <c r="H129" t="s">
        <v>23</v>
      </c>
      <c r="I129" t="s">
        <v>23</v>
      </c>
      <c r="J129" t="s">
        <v>9</v>
      </c>
      <c r="K129" t="s">
        <v>1399</v>
      </c>
      <c r="L129" s="2">
        <v>238500</v>
      </c>
      <c r="M129" s="2">
        <v>2361.3861386138615</v>
      </c>
      <c r="N129" s="2">
        <v>79500</v>
      </c>
      <c r="O129" t="s">
        <v>212</v>
      </c>
    </row>
    <row r="130" spans="1:15" x14ac:dyDescent="0.3">
      <c r="A130" t="s">
        <v>3110</v>
      </c>
      <c r="B130" t="s">
        <v>104</v>
      </c>
      <c r="C130" s="1">
        <v>266500</v>
      </c>
      <c r="D130">
        <v>4</v>
      </c>
      <c r="E130">
        <v>120</v>
      </c>
      <c r="F130" s="1" t="s">
        <v>22</v>
      </c>
      <c r="G130" t="s">
        <v>22</v>
      </c>
      <c r="H130" t="s">
        <v>23</v>
      </c>
      <c r="I130" t="s">
        <v>23</v>
      </c>
      <c r="J130" t="s">
        <v>9</v>
      </c>
      <c r="K130" t="s">
        <v>1399</v>
      </c>
      <c r="L130" s="2">
        <v>266500</v>
      </c>
      <c r="M130" s="2">
        <v>2220.8333333333335</v>
      </c>
      <c r="N130" s="2">
        <v>66625</v>
      </c>
      <c r="O130" t="s">
        <v>212</v>
      </c>
    </row>
    <row r="131" spans="1:15" x14ac:dyDescent="0.3">
      <c r="A131" t="s">
        <v>3114</v>
      </c>
      <c r="B131" t="s">
        <v>104</v>
      </c>
      <c r="C131" s="1">
        <v>366000</v>
      </c>
      <c r="D131">
        <v>4</v>
      </c>
      <c r="E131">
        <v>128</v>
      </c>
      <c r="F131" s="1" t="s">
        <v>22</v>
      </c>
      <c r="G131" t="s">
        <v>22</v>
      </c>
      <c r="H131" t="s">
        <v>23</v>
      </c>
      <c r="I131" t="s">
        <v>23</v>
      </c>
      <c r="J131" t="s">
        <v>9</v>
      </c>
      <c r="K131" t="s">
        <v>1399</v>
      </c>
      <c r="L131" s="2">
        <v>366000</v>
      </c>
      <c r="M131" s="2">
        <v>2859.375</v>
      </c>
      <c r="N131" s="2">
        <v>91500</v>
      </c>
      <c r="O131" t="s">
        <v>212</v>
      </c>
    </row>
    <row r="132" spans="1:15" x14ac:dyDescent="0.3">
      <c r="A132" t="s">
        <v>3123</v>
      </c>
      <c r="B132" t="s">
        <v>104</v>
      </c>
      <c r="C132" s="1">
        <v>523000</v>
      </c>
      <c r="D132">
        <v>5</v>
      </c>
      <c r="E132">
        <v>222</v>
      </c>
      <c r="F132" s="1" t="s">
        <v>22</v>
      </c>
      <c r="G132" t="s">
        <v>22</v>
      </c>
      <c r="H132" t="s">
        <v>23</v>
      </c>
      <c r="I132" t="s">
        <v>23</v>
      </c>
      <c r="J132" t="s">
        <v>9</v>
      </c>
      <c r="K132" t="s">
        <v>1399</v>
      </c>
      <c r="L132" s="2">
        <v>523000</v>
      </c>
      <c r="M132" s="2">
        <v>2355.8558558558557</v>
      </c>
      <c r="N132" s="2">
        <v>104600</v>
      </c>
      <c r="O132" t="s">
        <v>212</v>
      </c>
    </row>
    <row r="133" spans="1:15" x14ac:dyDescent="0.3">
      <c r="A133" t="s">
        <v>3133</v>
      </c>
      <c r="B133" t="s">
        <v>104</v>
      </c>
      <c r="C133" s="1">
        <v>400000</v>
      </c>
      <c r="D133">
        <v>4</v>
      </c>
      <c r="E133">
        <v>142</v>
      </c>
      <c r="F133" s="1" t="s">
        <v>22</v>
      </c>
      <c r="G133" t="s">
        <v>22</v>
      </c>
      <c r="H133" t="s">
        <v>23</v>
      </c>
      <c r="I133" t="s">
        <v>23</v>
      </c>
      <c r="J133" t="s">
        <v>9</v>
      </c>
      <c r="K133" t="s">
        <v>1399</v>
      </c>
      <c r="L133" s="2">
        <v>400000</v>
      </c>
      <c r="M133" s="2">
        <v>2816.9014084507044</v>
      </c>
      <c r="N133" s="2">
        <v>100000</v>
      </c>
      <c r="O133" t="s">
        <v>212</v>
      </c>
    </row>
    <row r="134" spans="1:15" x14ac:dyDescent="0.3">
      <c r="A134" t="s">
        <v>3162</v>
      </c>
      <c r="B134" t="s">
        <v>103</v>
      </c>
      <c r="C134" s="1">
        <v>290000</v>
      </c>
      <c r="D134">
        <v>3</v>
      </c>
      <c r="E134">
        <v>121</v>
      </c>
      <c r="F134" s="1" t="s">
        <v>22</v>
      </c>
      <c r="G134" t="s">
        <v>22</v>
      </c>
      <c r="H134" t="s">
        <v>23</v>
      </c>
      <c r="I134" t="s">
        <v>23</v>
      </c>
      <c r="J134" t="s">
        <v>9</v>
      </c>
      <c r="K134" t="s">
        <v>1399</v>
      </c>
      <c r="L134" s="2">
        <v>290000</v>
      </c>
      <c r="M134" s="2">
        <v>2396.6942148760331</v>
      </c>
      <c r="N134" s="2">
        <v>96666.666666666672</v>
      </c>
      <c r="O134" t="s">
        <v>212</v>
      </c>
    </row>
    <row r="135" spans="1:15" x14ac:dyDescent="0.3">
      <c r="A135" t="s">
        <v>3170</v>
      </c>
      <c r="B135" t="s">
        <v>103</v>
      </c>
      <c r="C135" s="1">
        <v>225000</v>
      </c>
      <c r="D135">
        <v>3</v>
      </c>
      <c r="E135">
        <v>131</v>
      </c>
      <c r="F135" s="1" t="s">
        <v>22</v>
      </c>
      <c r="G135" t="s">
        <v>22</v>
      </c>
      <c r="H135" t="s">
        <v>23</v>
      </c>
      <c r="I135" t="s">
        <v>23</v>
      </c>
      <c r="J135" t="s">
        <v>9</v>
      </c>
      <c r="K135" t="s">
        <v>1399</v>
      </c>
      <c r="L135" s="2">
        <v>225000</v>
      </c>
      <c r="M135" s="2">
        <v>1717.5572519083969</v>
      </c>
      <c r="N135" s="2">
        <v>75000</v>
      </c>
      <c r="O135" t="s">
        <v>212</v>
      </c>
    </row>
    <row r="136" spans="1:15" x14ac:dyDescent="0.3">
      <c r="A136" t="s">
        <v>3182</v>
      </c>
      <c r="B136" t="s">
        <v>103</v>
      </c>
      <c r="C136" s="1">
        <v>419000</v>
      </c>
      <c r="D136">
        <v>4</v>
      </c>
      <c r="E136">
        <v>255</v>
      </c>
      <c r="F136" s="1" t="s">
        <v>22</v>
      </c>
      <c r="G136" t="s">
        <v>22</v>
      </c>
      <c r="H136" t="s">
        <v>23</v>
      </c>
      <c r="I136" t="s">
        <v>23</v>
      </c>
      <c r="J136" t="s">
        <v>9</v>
      </c>
      <c r="K136" t="s">
        <v>1399</v>
      </c>
      <c r="L136" s="2">
        <v>419000</v>
      </c>
      <c r="M136" s="2">
        <v>1643.1372549019609</v>
      </c>
      <c r="N136" s="2">
        <v>104750</v>
      </c>
      <c r="O136" t="s">
        <v>212</v>
      </c>
    </row>
    <row r="137" spans="1:15" x14ac:dyDescent="0.3">
      <c r="A137" t="s">
        <v>3192</v>
      </c>
      <c r="B137" t="s">
        <v>103</v>
      </c>
      <c r="C137" s="1">
        <v>925000</v>
      </c>
      <c r="D137">
        <v>4</v>
      </c>
      <c r="E137">
        <v>216</v>
      </c>
      <c r="F137" s="1" t="s">
        <v>22</v>
      </c>
      <c r="G137" t="s">
        <v>22</v>
      </c>
      <c r="H137" t="s">
        <v>23</v>
      </c>
      <c r="I137" t="s">
        <v>23</v>
      </c>
      <c r="J137" t="s">
        <v>9</v>
      </c>
      <c r="K137" t="s">
        <v>1399</v>
      </c>
      <c r="L137" s="2">
        <v>925000</v>
      </c>
      <c r="M137" s="2">
        <v>4282.4074074074078</v>
      </c>
      <c r="N137" s="2">
        <v>231250</v>
      </c>
      <c r="O137" t="s">
        <v>212</v>
      </c>
    </row>
    <row r="138" spans="1:15" x14ac:dyDescent="0.3">
      <c r="A138" t="s">
        <v>3222</v>
      </c>
      <c r="B138" t="s">
        <v>103</v>
      </c>
      <c r="C138" s="1">
        <v>570933</v>
      </c>
      <c r="D138">
        <v>4</v>
      </c>
      <c r="E138">
        <v>289</v>
      </c>
      <c r="F138" s="1" t="s">
        <v>22</v>
      </c>
      <c r="G138" t="s">
        <v>22</v>
      </c>
      <c r="H138" t="s">
        <v>23</v>
      </c>
      <c r="I138" t="s">
        <v>23</v>
      </c>
      <c r="J138" t="s">
        <v>9</v>
      </c>
      <c r="K138" t="s">
        <v>1399</v>
      </c>
      <c r="L138" s="2">
        <v>570933</v>
      </c>
      <c r="M138" s="2">
        <v>1975.5467128027681</v>
      </c>
      <c r="N138" s="2">
        <v>142733.25</v>
      </c>
      <c r="O138" t="s">
        <v>212</v>
      </c>
    </row>
    <row r="139" spans="1:15" x14ac:dyDescent="0.3">
      <c r="A139" t="s">
        <v>3223</v>
      </c>
      <c r="B139" t="s">
        <v>103</v>
      </c>
      <c r="C139" s="1">
        <v>1280000</v>
      </c>
      <c r="D139">
        <v>6</v>
      </c>
      <c r="E139">
        <v>359</v>
      </c>
      <c r="F139" s="1" t="s">
        <v>22</v>
      </c>
      <c r="G139" t="s">
        <v>22</v>
      </c>
      <c r="H139" t="s">
        <v>23</v>
      </c>
      <c r="I139" t="s">
        <v>23</v>
      </c>
      <c r="J139" t="s">
        <v>9</v>
      </c>
      <c r="K139" t="s">
        <v>1399</v>
      </c>
      <c r="L139" s="2">
        <v>1280000</v>
      </c>
      <c r="M139" s="2">
        <v>3565.459610027855</v>
      </c>
      <c r="N139" s="2">
        <v>213333.33333333334</v>
      </c>
      <c r="O139" t="s">
        <v>212</v>
      </c>
    </row>
    <row r="140" spans="1:15" x14ac:dyDescent="0.3">
      <c r="A140" t="s">
        <v>3225</v>
      </c>
      <c r="B140" t="s">
        <v>103</v>
      </c>
      <c r="C140" s="1">
        <v>1790000</v>
      </c>
      <c r="D140">
        <v>3</v>
      </c>
      <c r="E140">
        <v>120</v>
      </c>
      <c r="F140" s="1" t="s">
        <v>22</v>
      </c>
      <c r="G140" t="s">
        <v>22</v>
      </c>
      <c r="H140" t="s">
        <v>23</v>
      </c>
      <c r="I140" t="s">
        <v>23</v>
      </c>
      <c r="J140" t="s">
        <v>9</v>
      </c>
      <c r="K140" t="s">
        <v>1399</v>
      </c>
      <c r="L140" s="2">
        <v>1790000</v>
      </c>
      <c r="M140" s="2">
        <v>14916.666666666666</v>
      </c>
      <c r="N140" s="2">
        <v>596666.66666666663</v>
      </c>
      <c r="O140" t="s">
        <v>212</v>
      </c>
    </row>
    <row r="141" spans="1:15" x14ac:dyDescent="0.3">
      <c r="A141" t="s">
        <v>3233</v>
      </c>
      <c r="B141" t="s">
        <v>103</v>
      </c>
      <c r="C141" s="1">
        <v>2500000</v>
      </c>
      <c r="D141">
        <v>5</v>
      </c>
      <c r="E141">
        <v>500</v>
      </c>
      <c r="F141" s="1" t="s">
        <v>22</v>
      </c>
      <c r="G141" t="s">
        <v>22</v>
      </c>
      <c r="H141" t="s">
        <v>23</v>
      </c>
      <c r="I141" t="s">
        <v>23</v>
      </c>
      <c r="J141" t="s">
        <v>9</v>
      </c>
      <c r="K141" t="s">
        <v>1399</v>
      </c>
      <c r="L141" s="2">
        <v>2500000</v>
      </c>
      <c r="M141" s="2">
        <v>5000</v>
      </c>
      <c r="N141" s="2">
        <v>500000</v>
      </c>
      <c r="O141" t="s">
        <v>212</v>
      </c>
    </row>
    <row r="142" spans="1:15" x14ac:dyDescent="0.3">
      <c r="A142" t="s">
        <v>3239</v>
      </c>
      <c r="B142" t="s">
        <v>103</v>
      </c>
      <c r="C142" s="1">
        <v>375000</v>
      </c>
      <c r="D142">
        <v>3</v>
      </c>
      <c r="E142">
        <v>195</v>
      </c>
      <c r="F142" s="1" t="s">
        <v>22</v>
      </c>
      <c r="G142" t="s">
        <v>22</v>
      </c>
      <c r="H142" t="s">
        <v>23</v>
      </c>
      <c r="I142" t="s">
        <v>23</v>
      </c>
      <c r="J142" t="s">
        <v>9</v>
      </c>
      <c r="K142" t="s">
        <v>1399</v>
      </c>
      <c r="L142" s="2">
        <v>375000</v>
      </c>
      <c r="M142" s="2">
        <v>1923.0769230769231</v>
      </c>
      <c r="N142" s="2">
        <v>125000</v>
      </c>
      <c r="O142" t="s">
        <v>212</v>
      </c>
    </row>
    <row r="143" spans="1:15" x14ac:dyDescent="0.3">
      <c r="A143" t="s">
        <v>3285</v>
      </c>
      <c r="B143" t="s">
        <v>103</v>
      </c>
      <c r="C143" s="1">
        <v>425000</v>
      </c>
      <c r="D143">
        <v>4</v>
      </c>
      <c r="E143">
        <v>273</v>
      </c>
      <c r="F143" s="1" t="s">
        <v>22</v>
      </c>
      <c r="G143" t="s">
        <v>22</v>
      </c>
      <c r="H143" t="s">
        <v>23</v>
      </c>
      <c r="I143" t="s">
        <v>23</v>
      </c>
      <c r="J143" t="s">
        <v>9</v>
      </c>
      <c r="K143" t="s">
        <v>1399</v>
      </c>
      <c r="L143" s="2">
        <v>425000</v>
      </c>
      <c r="M143" s="2">
        <v>1556.7765567765568</v>
      </c>
      <c r="N143" s="2">
        <v>106250</v>
      </c>
      <c r="O143" t="s">
        <v>212</v>
      </c>
    </row>
    <row r="144" spans="1:15" x14ac:dyDescent="0.3">
      <c r="A144" t="s">
        <v>3290</v>
      </c>
      <c r="B144" t="s">
        <v>103</v>
      </c>
      <c r="C144" s="1">
        <v>124900</v>
      </c>
      <c r="D144">
        <v>1</v>
      </c>
      <c r="E144">
        <v>74</v>
      </c>
      <c r="F144" s="1" t="s">
        <v>22</v>
      </c>
      <c r="G144" t="s">
        <v>22</v>
      </c>
      <c r="H144" t="s">
        <v>23</v>
      </c>
      <c r="I144" t="s">
        <v>23</v>
      </c>
      <c r="J144" t="s">
        <v>9</v>
      </c>
      <c r="K144" t="s">
        <v>1399</v>
      </c>
      <c r="L144" s="2">
        <v>124900</v>
      </c>
      <c r="M144" s="2">
        <v>1687.8378378378379</v>
      </c>
      <c r="N144" s="2">
        <v>124900</v>
      </c>
      <c r="O144" t="s">
        <v>212</v>
      </c>
    </row>
    <row r="145" spans="1:15" x14ac:dyDescent="0.3">
      <c r="A145" t="s">
        <v>3291</v>
      </c>
      <c r="B145" t="s">
        <v>103</v>
      </c>
      <c r="C145" s="1">
        <v>249900</v>
      </c>
      <c r="D145">
        <v>2</v>
      </c>
      <c r="E145">
        <v>73</v>
      </c>
      <c r="F145" s="1" t="s">
        <v>22</v>
      </c>
      <c r="G145" t="s">
        <v>22</v>
      </c>
      <c r="H145" t="s">
        <v>23</v>
      </c>
      <c r="I145" t="s">
        <v>23</v>
      </c>
      <c r="J145" t="s">
        <v>9</v>
      </c>
      <c r="K145" t="s">
        <v>1399</v>
      </c>
      <c r="L145" s="2">
        <v>249900</v>
      </c>
      <c r="M145" s="2">
        <v>3423.2876712328766</v>
      </c>
      <c r="N145" s="2">
        <v>124950</v>
      </c>
      <c r="O145" t="s">
        <v>212</v>
      </c>
    </row>
    <row r="146" spans="1:15" x14ac:dyDescent="0.3">
      <c r="A146" t="s">
        <v>3303</v>
      </c>
      <c r="B146" t="s">
        <v>103</v>
      </c>
      <c r="C146" s="1">
        <v>2100000</v>
      </c>
      <c r="D146">
        <v>5</v>
      </c>
      <c r="E146">
        <v>330</v>
      </c>
      <c r="F146" s="1" t="s">
        <v>22</v>
      </c>
      <c r="G146" t="s">
        <v>22</v>
      </c>
      <c r="H146" t="s">
        <v>23</v>
      </c>
      <c r="I146" t="s">
        <v>23</v>
      </c>
      <c r="J146" t="s">
        <v>9</v>
      </c>
      <c r="K146" t="s">
        <v>1399</v>
      </c>
      <c r="L146" s="2">
        <v>2100000</v>
      </c>
      <c r="M146" s="2">
        <v>6363.636363636364</v>
      </c>
      <c r="N146" s="2">
        <v>420000</v>
      </c>
      <c r="O146" t="s">
        <v>212</v>
      </c>
    </row>
    <row r="147" spans="1:15" x14ac:dyDescent="0.3">
      <c r="A147" t="s">
        <v>3304</v>
      </c>
      <c r="B147" t="s">
        <v>103</v>
      </c>
      <c r="C147" s="1">
        <v>1650000</v>
      </c>
      <c r="D147">
        <v>5</v>
      </c>
      <c r="E147">
        <v>413</v>
      </c>
      <c r="F147" s="1" t="s">
        <v>22</v>
      </c>
      <c r="G147" t="s">
        <v>22</v>
      </c>
      <c r="H147" t="s">
        <v>23</v>
      </c>
      <c r="I147" t="s">
        <v>23</v>
      </c>
      <c r="J147" t="s">
        <v>9</v>
      </c>
      <c r="K147" t="s">
        <v>1399</v>
      </c>
      <c r="L147" s="2">
        <v>1650000</v>
      </c>
      <c r="M147" s="2">
        <v>3995.1573849878932</v>
      </c>
      <c r="N147" s="2">
        <v>330000</v>
      </c>
      <c r="O147" t="s">
        <v>212</v>
      </c>
    </row>
    <row r="148" spans="1:15" x14ac:dyDescent="0.3">
      <c r="A148" t="s">
        <v>3311</v>
      </c>
      <c r="B148" t="s">
        <v>103</v>
      </c>
      <c r="C148" s="1">
        <v>525000</v>
      </c>
      <c r="D148">
        <v>5</v>
      </c>
      <c r="E148">
        <v>280</v>
      </c>
      <c r="F148" s="1" t="s">
        <v>22</v>
      </c>
      <c r="G148" t="s">
        <v>22</v>
      </c>
      <c r="H148" t="s">
        <v>23</v>
      </c>
      <c r="I148" t="s">
        <v>23</v>
      </c>
      <c r="J148" t="s">
        <v>9</v>
      </c>
      <c r="K148" t="s">
        <v>1399</v>
      </c>
      <c r="L148" s="2">
        <v>525000</v>
      </c>
      <c r="M148" s="2">
        <v>1875</v>
      </c>
      <c r="N148" s="2">
        <v>105000</v>
      </c>
      <c r="O148" t="s">
        <v>212</v>
      </c>
    </row>
    <row r="149" spans="1:15" x14ac:dyDescent="0.3">
      <c r="A149" t="s">
        <v>3317</v>
      </c>
      <c r="B149" t="s">
        <v>103</v>
      </c>
      <c r="C149" s="1">
        <v>755000</v>
      </c>
      <c r="D149">
        <v>5</v>
      </c>
      <c r="E149">
        <v>318</v>
      </c>
      <c r="F149" s="1" t="s">
        <v>22</v>
      </c>
      <c r="G149" t="s">
        <v>22</v>
      </c>
      <c r="H149" t="s">
        <v>23</v>
      </c>
      <c r="I149" t="s">
        <v>23</v>
      </c>
      <c r="J149" t="s">
        <v>9</v>
      </c>
      <c r="K149" t="s">
        <v>1399</v>
      </c>
      <c r="L149" s="2">
        <v>755000</v>
      </c>
      <c r="M149" s="2">
        <v>2374.2138364779876</v>
      </c>
      <c r="N149" s="2">
        <v>151000</v>
      </c>
      <c r="O149" t="s">
        <v>212</v>
      </c>
    </row>
    <row r="150" spans="1:15" x14ac:dyDescent="0.3">
      <c r="A150" t="s">
        <v>3322</v>
      </c>
      <c r="B150" t="s">
        <v>103</v>
      </c>
      <c r="C150" s="1">
        <v>404000</v>
      </c>
      <c r="D150">
        <v>3</v>
      </c>
      <c r="E150">
        <v>185</v>
      </c>
      <c r="F150" s="1" t="s">
        <v>22</v>
      </c>
      <c r="G150" t="s">
        <v>22</v>
      </c>
      <c r="H150" t="s">
        <v>23</v>
      </c>
      <c r="I150" t="s">
        <v>23</v>
      </c>
      <c r="J150" t="s">
        <v>9</v>
      </c>
      <c r="K150" t="s">
        <v>1399</v>
      </c>
      <c r="L150" s="2">
        <v>404000</v>
      </c>
      <c r="M150" s="2">
        <v>2183.7837837837837</v>
      </c>
      <c r="N150" s="2">
        <v>134666.66666666666</v>
      </c>
      <c r="O150" t="s">
        <v>212</v>
      </c>
    </row>
    <row r="151" spans="1:15" x14ac:dyDescent="0.3">
      <c r="A151" t="s">
        <v>3324</v>
      </c>
      <c r="B151" t="s">
        <v>103</v>
      </c>
      <c r="C151" s="1">
        <v>570000</v>
      </c>
      <c r="D151">
        <v>4</v>
      </c>
      <c r="E151">
        <v>214</v>
      </c>
      <c r="F151" s="1" t="s">
        <v>22</v>
      </c>
      <c r="G151" t="s">
        <v>22</v>
      </c>
      <c r="H151" t="s">
        <v>23</v>
      </c>
      <c r="I151" t="s">
        <v>23</v>
      </c>
      <c r="J151" t="s">
        <v>9</v>
      </c>
      <c r="K151" t="s">
        <v>1399</v>
      </c>
      <c r="L151" s="2">
        <v>570000</v>
      </c>
      <c r="M151" s="2">
        <v>2663.5514018691588</v>
      </c>
      <c r="N151" s="2">
        <v>142500</v>
      </c>
      <c r="O151" t="s">
        <v>212</v>
      </c>
    </row>
    <row r="152" spans="1:15" x14ac:dyDescent="0.3">
      <c r="A152" t="s">
        <v>3326</v>
      </c>
      <c r="B152" t="s">
        <v>103</v>
      </c>
      <c r="C152" s="1">
        <v>439900</v>
      </c>
      <c r="D152">
        <v>4</v>
      </c>
      <c r="E152">
        <v>236</v>
      </c>
      <c r="F152" s="1" t="s">
        <v>22</v>
      </c>
      <c r="G152" t="s">
        <v>22</v>
      </c>
      <c r="H152" t="s">
        <v>23</v>
      </c>
      <c r="I152" t="s">
        <v>23</v>
      </c>
      <c r="J152" t="s">
        <v>9</v>
      </c>
      <c r="K152" t="s">
        <v>1399</v>
      </c>
      <c r="L152" s="2">
        <v>439900</v>
      </c>
      <c r="M152" s="2">
        <v>1863.9830508474577</v>
      </c>
      <c r="N152" s="2">
        <v>109975</v>
      </c>
      <c r="O152" t="s">
        <v>212</v>
      </c>
    </row>
    <row r="153" spans="1:15" x14ac:dyDescent="0.3">
      <c r="A153" t="s">
        <v>3327</v>
      </c>
      <c r="B153" t="s">
        <v>103</v>
      </c>
      <c r="C153" s="1">
        <v>439900</v>
      </c>
      <c r="D153">
        <v>4</v>
      </c>
      <c r="E153">
        <v>236</v>
      </c>
      <c r="F153" s="1" t="s">
        <v>22</v>
      </c>
      <c r="G153" t="s">
        <v>22</v>
      </c>
      <c r="H153" t="s">
        <v>23</v>
      </c>
      <c r="I153" t="s">
        <v>23</v>
      </c>
      <c r="J153" t="s">
        <v>9</v>
      </c>
      <c r="K153" t="s">
        <v>1399</v>
      </c>
      <c r="L153" s="2">
        <v>439900</v>
      </c>
      <c r="M153" s="2">
        <v>1863.9830508474577</v>
      </c>
      <c r="N153" s="2">
        <v>109975</v>
      </c>
      <c r="O153" t="s">
        <v>212</v>
      </c>
    </row>
    <row r="154" spans="1:15" x14ac:dyDescent="0.3">
      <c r="A154" t="s">
        <v>3328</v>
      </c>
      <c r="B154" t="s">
        <v>103</v>
      </c>
      <c r="C154" s="1">
        <v>439900</v>
      </c>
      <c r="D154">
        <v>4</v>
      </c>
      <c r="E154">
        <v>236</v>
      </c>
      <c r="F154" s="1" t="s">
        <v>22</v>
      </c>
      <c r="G154" t="s">
        <v>22</v>
      </c>
      <c r="H154" t="s">
        <v>23</v>
      </c>
      <c r="I154" t="s">
        <v>23</v>
      </c>
      <c r="J154" t="s">
        <v>9</v>
      </c>
      <c r="K154" t="s">
        <v>1399</v>
      </c>
      <c r="L154" s="2">
        <v>439900</v>
      </c>
      <c r="M154" s="2">
        <v>1863.9830508474577</v>
      </c>
      <c r="N154" s="2">
        <v>109975</v>
      </c>
      <c r="O154" t="s">
        <v>212</v>
      </c>
    </row>
    <row r="155" spans="1:15" x14ac:dyDescent="0.3">
      <c r="A155" t="s">
        <v>3350</v>
      </c>
      <c r="B155" t="s">
        <v>103</v>
      </c>
      <c r="C155" s="1">
        <v>1430000</v>
      </c>
      <c r="D155">
        <v>5</v>
      </c>
      <c r="E155">
        <v>285</v>
      </c>
      <c r="F155" s="1" t="s">
        <v>22</v>
      </c>
      <c r="G155" t="s">
        <v>22</v>
      </c>
      <c r="H155" t="s">
        <v>23</v>
      </c>
      <c r="I155" t="s">
        <v>23</v>
      </c>
      <c r="J155" t="s">
        <v>9</v>
      </c>
      <c r="K155" t="s">
        <v>1399</v>
      </c>
      <c r="L155" s="2">
        <v>1430000</v>
      </c>
      <c r="M155" s="2">
        <v>5017.5438596491231</v>
      </c>
      <c r="N155" s="2">
        <v>286000</v>
      </c>
      <c r="O155" t="s">
        <v>212</v>
      </c>
    </row>
    <row r="156" spans="1:15" x14ac:dyDescent="0.3">
      <c r="A156" t="s">
        <v>3359</v>
      </c>
      <c r="B156" t="s">
        <v>103</v>
      </c>
      <c r="C156" s="1">
        <v>4500000</v>
      </c>
      <c r="D156">
        <v>5</v>
      </c>
      <c r="E156">
        <v>977</v>
      </c>
      <c r="F156" s="1" t="s">
        <v>22</v>
      </c>
      <c r="G156" t="s">
        <v>22</v>
      </c>
      <c r="H156" t="s">
        <v>23</v>
      </c>
      <c r="I156" t="s">
        <v>23</v>
      </c>
      <c r="J156" t="s">
        <v>9</v>
      </c>
      <c r="K156" t="s">
        <v>1399</v>
      </c>
      <c r="L156" s="2">
        <v>4500000</v>
      </c>
      <c r="M156" s="2">
        <v>4605.9365404298878</v>
      </c>
      <c r="N156" s="2">
        <v>900000</v>
      </c>
      <c r="O156" t="s">
        <v>212</v>
      </c>
    </row>
    <row r="157" spans="1:15" x14ac:dyDescent="0.3">
      <c r="A157" t="s">
        <v>3360</v>
      </c>
      <c r="B157" t="s">
        <v>103</v>
      </c>
      <c r="C157" s="1">
        <v>4500000</v>
      </c>
      <c r="D157">
        <v>5</v>
      </c>
      <c r="E157">
        <v>977</v>
      </c>
      <c r="F157" s="1" t="s">
        <v>22</v>
      </c>
      <c r="G157" t="s">
        <v>22</v>
      </c>
      <c r="H157" t="s">
        <v>23</v>
      </c>
      <c r="I157" t="s">
        <v>23</v>
      </c>
      <c r="J157" t="s">
        <v>9</v>
      </c>
      <c r="K157" t="s">
        <v>1399</v>
      </c>
      <c r="L157" s="2">
        <v>4500000</v>
      </c>
      <c r="M157" s="2">
        <v>4605.9365404298878</v>
      </c>
      <c r="N157" s="2">
        <v>900000</v>
      </c>
      <c r="O157" t="s">
        <v>212</v>
      </c>
    </row>
    <row r="158" spans="1:15" x14ac:dyDescent="0.3">
      <c r="A158" t="s">
        <v>3364</v>
      </c>
      <c r="B158" t="s">
        <v>103</v>
      </c>
      <c r="C158" s="1">
        <v>1500000</v>
      </c>
      <c r="D158">
        <v>5</v>
      </c>
      <c r="E158">
        <v>639</v>
      </c>
      <c r="F158" s="1" t="s">
        <v>22</v>
      </c>
      <c r="G158" t="s">
        <v>22</v>
      </c>
      <c r="H158" t="s">
        <v>23</v>
      </c>
      <c r="I158" t="s">
        <v>23</v>
      </c>
      <c r="J158" t="s">
        <v>9</v>
      </c>
      <c r="K158" t="s">
        <v>1399</v>
      </c>
      <c r="L158" s="2">
        <v>1500000</v>
      </c>
      <c r="M158" s="2">
        <v>2347.4178403755868</v>
      </c>
      <c r="N158" s="2">
        <v>300000</v>
      </c>
      <c r="O158" t="s">
        <v>212</v>
      </c>
    </row>
    <row r="159" spans="1:15" x14ac:dyDescent="0.3">
      <c r="A159" t="s">
        <v>3367</v>
      </c>
      <c r="B159" t="s">
        <v>103</v>
      </c>
      <c r="C159" s="1">
        <v>1675000</v>
      </c>
      <c r="D159">
        <v>6</v>
      </c>
      <c r="E159">
        <v>660</v>
      </c>
      <c r="F159" s="1" t="s">
        <v>22</v>
      </c>
      <c r="G159" t="s">
        <v>22</v>
      </c>
      <c r="H159" t="s">
        <v>23</v>
      </c>
      <c r="I159" t="s">
        <v>23</v>
      </c>
      <c r="J159" t="s">
        <v>9</v>
      </c>
      <c r="K159" t="s">
        <v>1399</v>
      </c>
      <c r="L159" s="2">
        <v>1675000</v>
      </c>
      <c r="M159" s="2">
        <v>2537.878787878788</v>
      </c>
      <c r="N159" s="2">
        <v>279166.66666666669</v>
      </c>
      <c r="O159" t="s">
        <v>212</v>
      </c>
    </row>
    <row r="160" spans="1:15" x14ac:dyDescent="0.3">
      <c r="A160" t="s">
        <v>3372</v>
      </c>
      <c r="B160" t="s">
        <v>103</v>
      </c>
      <c r="C160" s="1">
        <v>610000</v>
      </c>
      <c r="D160">
        <v>4</v>
      </c>
      <c r="E160">
        <v>302</v>
      </c>
      <c r="F160" s="1" t="s">
        <v>22</v>
      </c>
      <c r="G160" t="s">
        <v>22</v>
      </c>
      <c r="H160" t="s">
        <v>23</v>
      </c>
      <c r="I160" t="s">
        <v>23</v>
      </c>
      <c r="J160" t="s">
        <v>9</v>
      </c>
      <c r="K160" t="s">
        <v>1399</v>
      </c>
      <c r="L160" s="2">
        <v>610000</v>
      </c>
      <c r="M160" s="2">
        <v>2019.8675496688741</v>
      </c>
      <c r="N160" s="2">
        <v>152500</v>
      </c>
      <c r="O160" t="s">
        <v>212</v>
      </c>
    </row>
    <row r="161" spans="1:15" x14ac:dyDescent="0.3">
      <c r="A161" t="s">
        <v>3373</v>
      </c>
      <c r="B161" t="s">
        <v>103</v>
      </c>
      <c r="C161" s="1">
        <v>390000</v>
      </c>
      <c r="D161">
        <v>4</v>
      </c>
      <c r="E161">
        <v>212</v>
      </c>
      <c r="F161" s="1" t="s">
        <v>22</v>
      </c>
      <c r="G161" t="s">
        <v>22</v>
      </c>
      <c r="H161" t="s">
        <v>23</v>
      </c>
      <c r="I161" t="s">
        <v>23</v>
      </c>
      <c r="J161" t="s">
        <v>9</v>
      </c>
      <c r="K161" t="s">
        <v>1399</v>
      </c>
      <c r="L161" s="2">
        <v>390000</v>
      </c>
      <c r="M161" s="2">
        <v>1839.6226415094341</v>
      </c>
      <c r="N161" s="2">
        <v>97500</v>
      </c>
      <c r="O161" t="s">
        <v>212</v>
      </c>
    </row>
    <row r="162" spans="1:15" x14ac:dyDescent="0.3">
      <c r="A162" t="s">
        <v>3391</v>
      </c>
      <c r="B162" t="s">
        <v>103</v>
      </c>
      <c r="C162" s="1">
        <v>790000</v>
      </c>
      <c r="D162">
        <v>4</v>
      </c>
      <c r="E162">
        <v>180</v>
      </c>
      <c r="F162" s="1" t="s">
        <v>22</v>
      </c>
      <c r="G162" t="s">
        <v>22</v>
      </c>
      <c r="H162" t="s">
        <v>23</v>
      </c>
      <c r="I162" t="s">
        <v>23</v>
      </c>
      <c r="J162" t="s">
        <v>9</v>
      </c>
      <c r="K162" t="s">
        <v>1399</v>
      </c>
      <c r="L162" s="2">
        <v>790000</v>
      </c>
      <c r="M162" s="2">
        <v>4388.8888888888887</v>
      </c>
      <c r="N162" s="2">
        <v>197500</v>
      </c>
      <c r="O162" t="s">
        <v>212</v>
      </c>
    </row>
    <row r="163" spans="1:15" x14ac:dyDescent="0.3">
      <c r="A163" t="s">
        <v>3421</v>
      </c>
      <c r="B163" t="s">
        <v>103</v>
      </c>
      <c r="C163" s="1">
        <v>496000</v>
      </c>
      <c r="D163">
        <v>5</v>
      </c>
      <c r="E163">
        <v>194</v>
      </c>
      <c r="F163" s="1" t="s">
        <v>22</v>
      </c>
      <c r="G163" t="s">
        <v>22</v>
      </c>
      <c r="H163" t="s">
        <v>23</v>
      </c>
      <c r="I163" t="s">
        <v>23</v>
      </c>
      <c r="J163" t="s">
        <v>9</v>
      </c>
      <c r="K163" t="s">
        <v>1399</v>
      </c>
      <c r="L163" s="2">
        <v>496000</v>
      </c>
      <c r="M163" s="2">
        <v>2556.7010309278348</v>
      </c>
      <c r="N163" s="2">
        <v>99200</v>
      </c>
      <c r="O163" t="s">
        <v>212</v>
      </c>
    </row>
    <row r="164" spans="1:15" x14ac:dyDescent="0.3">
      <c r="A164" t="s">
        <v>3437</v>
      </c>
      <c r="B164" t="s">
        <v>103</v>
      </c>
      <c r="C164" s="1">
        <v>2500000</v>
      </c>
      <c r="D164">
        <v>5</v>
      </c>
      <c r="E164">
        <v>545</v>
      </c>
      <c r="F164" s="1" t="s">
        <v>22</v>
      </c>
      <c r="G164" t="s">
        <v>22</v>
      </c>
      <c r="H164" t="s">
        <v>23</v>
      </c>
      <c r="I164" t="s">
        <v>23</v>
      </c>
      <c r="J164" t="s">
        <v>9</v>
      </c>
      <c r="K164" t="s">
        <v>1399</v>
      </c>
      <c r="L164" s="2">
        <v>2500000</v>
      </c>
      <c r="M164" s="2">
        <v>4587.1559633027518</v>
      </c>
      <c r="N164" s="2">
        <v>500000</v>
      </c>
      <c r="O164" t="s">
        <v>212</v>
      </c>
    </row>
    <row r="165" spans="1:15" x14ac:dyDescent="0.3">
      <c r="A165" t="s">
        <v>3442</v>
      </c>
      <c r="B165" t="s">
        <v>103</v>
      </c>
      <c r="C165" s="1">
        <v>1825000</v>
      </c>
      <c r="D165">
        <v>4</v>
      </c>
      <c r="E165">
        <v>238</v>
      </c>
      <c r="F165" s="1" t="s">
        <v>22</v>
      </c>
      <c r="G165" t="s">
        <v>22</v>
      </c>
      <c r="H165" t="s">
        <v>23</v>
      </c>
      <c r="I165" t="s">
        <v>23</v>
      </c>
      <c r="J165" t="s">
        <v>9</v>
      </c>
      <c r="K165" t="s">
        <v>1399</v>
      </c>
      <c r="L165" s="2">
        <v>1825000</v>
      </c>
      <c r="M165" s="2">
        <v>7668.0672268907565</v>
      </c>
      <c r="N165" s="2">
        <v>456250</v>
      </c>
      <c r="O165" t="s">
        <v>212</v>
      </c>
    </row>
    <row r="166" spans="1:15" x14ac:dyDescent="0.3">
      <c r="A166" t="s">
        <v>3449</v>
      </c>
      <c r="B166" t="s">
        <v>103</v>
      </c>
      <c r="C166" s="1">
        <v>1250000</v>
      </c>
      <c r="D166">
        <v>4</v>
      </c>
      <c r="E166">
        <v>200</v>
      </c>
      <c r="F166" s="1" t="s">
        <v>22</v>
      </c>
      <c r="G166" t="s">
        <v>22</v>
      </c>
      <c r="H166" t="s">
        <v>23</v>
      </c>
      <c r="I166" t="s">
        <v>23</v>
      </c>
      <c r="J166" t="s">
        <v>9</v>
      </c>
      <c r="K166" t="s">
        <v>1399</v>
      </c>
      <c r="L166" s="2">
        <v>1250000</v>
      </c>
      <c r="M166" s="2">
        <v>6250</v>
      </c>
      <c r="N166" s="2">
        <v>312500</v>
      </c>
      <c r="O166" t="s">
        <v>212</v>
      </c>
    </row>
    <row r="167" spans="1:15" x14ac:dyDescent="0.3">
      <c r="A167" t="s">
        <v>3455</v>
      </c>
      <c r="B167" t="s">
        <v>103</v>
      </c>
      <c r="C167" s="1">
        <v>363000</v>
      </c>
      <c r="D167">
        <v>4</v>
      </c>
      <c r="E167">
        <v>190</v>
      </c>
      <c r="F167" s="1" t="s">
        <v>22</v>
      </c>
      <c r="G167" t="s">
        <v>22</v>
      </c>
      <c r="H167" t="s">
        <v>23</v>
      </c>
      <c r="I167" t="s">
        <v>23</v>
      </c>
      <c r="J167" t="s">
        <v>9</v>
      </c>
      <c r="K167" t="s">
        <v>1399</v>
      </c>
      <c r="L167" s="2">
        <v>363000</v>
      </c>
      <c r="M167" s="2">
        <v>1910.5263157894738</v>
      </c>
      <c r="N167" s="2">
        <v>90750</v>
      </c>
      <c r="O167" t="s">
        <v>212</v>
      </c>
    </row>
    <row r="168" spans="1:15" x14ac:dyDescent="0.3">
      <c r="A168" t="s">
        <v>3472</v>
      </c>
      <c r="B168" t="s">
        <v>103</v>
      </c>
      <c r="C168" s="1">
        <v>329900</v>
      </c>
      <c r="D168">
        <v>3</v>
      </c>
      <c r="E168">
        <v>120</v>
      </c>
      <c r="F168" s="1" t="s">
        <v>22</v>
      </c>
      <c r="G168" t="s">
        <v>22</v>
      </c>
      <c r="H168" t="s">
        <v>23</v>
      </c>
      <c r="I168" t="s">
        <v>23</v>
      </c>
      <c r="J168" t="s">
        <v>9</v>
      </c>
      <c r="K168" t="s">
        <v>1399</v>
      </c>
      <c r="L168" s="2">
        <v>329900</v>
      </c>
      <c r="M168" s="2">
        <v>2749.1666666666665</v>
      </c>
      <c r="N168" s="2">
        <v>109966.66666666667</v>
      </c>
      <c r="O168" t="s">
        <v>212</v>
      </c>
    </row>
    <row r="169" spans="1:15" x14ac:dyDescent="0.3">
      <c r="A169" t="s">
        <v>3483</v>
      </c>
      <c r="B169" t="s">
        <v>103</v>
      </c>
      <c r="C169" s="1">
        <v>165000</v>
      </c>
      <c r="D169">
        <v>3</v>
      </c>
      <c r="E169">
        <v>110</v>
      </c>
      <c r="F169" s="1" t="s">
        <v>22</v>
      </c>
      <c r="G169" t="s">
        <v>22</v>
      </c>
      <c r="H169" t="s">
        <v>23</v>
      </c>
      <c r="I169" t="s">
        <v>23</v>
      </c>
      <c r="J169" t="s">
        <v>9</v>
      </c>
      <c r="K169" t="s">
        <v>1399</v>
      </c>
      <c r="L169" s="2">
        <v>165000</v>
      </c>
      <c r="M169" s="2">
        <v>1500</v>
      </c>
      <c r="N169" s="2">
        <v>55000</v>
      </c>
      <c r="O169" t="s">
        <v>212</v>
      </c>
    </row>
    <row r="170" spans="1:15" x14ac:dyDescent="0.3">
      <c r="A170" t="s">
        <v>3484</v>
      </c>
      <c r="B170" t="s">
        <v>103</v>
      </c>
      <c r="C170" s="1">
        <v>165000</v>
      </c>
      <c r="D170">
        <v>3</v>
      </c>
      <c r="E170">
        <v>110</v>
      </c>
      <c r="F170" s="1" t="s">
        <v>22</v>
      </c>
      <c r="G170" t="s">
        <v>22</v>
      </c>
      <c r="H170" t="s">
        <v>23</v>
      </c>
      <c r="I170" t="s">
        <v>23</v>
      </c>
      <c r="J170" t="s">
        <v>9</v>
      </c>
      <c r="K170" t="s">
        <v>1399</v>
      </c>
      <c r="L170" s="2">
        <v>165000</v>
      </c>
      <c r="M170" s="2">
        <v>1500</v>
      </c>
      <c r="N170" s="2">
        <v>55000</v>
      </c>
      <c r="O170" t="s">
        <v>212</v>
      </c>
    </row>
    <row r="171" spans="1:15" x14ac:dyDescent="0.3">
      <c r="A171" t="s">
        <v>3498</v>
      </c>
      <c r="B171" t="s">
        <v>103</v>
      </c>
      <c r="C171" s="1">
        <v>1797000</v>
      </c>
      <c r="D171">
        <v>5</v>
      </c>
      <c r="E171">
        <v>551</v>
      </c>
      <c r="F171" s="1" t="s">
        <v>22</v>
      </c>
      <c r="G171" t="s">
        <v>22</v>
      </c>
      <c r="H171" t="s">
        <v>23</v>
      </c>
      <c r="I171" t="s">
        <v>23</v>
      </c>
      <c r="J171" t="s">
        <v>9</v>
      </c>
      <c r="K171" t="s">
        <v>1399</v>
      </c>
      <c r="L171" s="2">
        <v>1797000</v>
      </c>
      <c r="M171" s="2">
        <v>3261.3430127041743</v>
      </c>
      <c r="N171" s="2">
        <v>359400</v>
      </c>
      <c r="O171" t="s">
        <v>212</v>
      </c>
    </row>
    <row r="172" spans="1:15" x14ac:dyDescent="0.3">
      <c r="A172" t="s">
        <v>3499</v>
      </c>
      <c r="B172" t="s">
        <v>103</v>
      </c>
      <c r="C172" s="1">
        <v>619000</v>
      </c>
      <c r="D172">
        <v>4</v>
      </c>
      <c r="E172">
        <v>243</v>
      </c>
      <c r="F172" s="1" t="s">
        <v>22</v>
      </c>
      <c r="G172" t="s">
        <v>22</v>
      </c>
      <c r="H172" t="s">
        <v>23</v>
      </c>
      <c r="I172" t="s">
        <v>23</v>
      </c>
      <c r="J172" t="s">
        <v>9</v>
      </c>
      <c r="K172" t="s">
        <v>1399</v>
      </c>
      <c r="L172" s="2">
        <v>619000</v>
      </c>
      <c r="M172" s="2">
        <v>2547.3251028806585</v>
      </c>
      <c r="N172" s="2">
        <v>154750</v>
      </c>
      <c r="O172" t="s">
        <v>212</v>
      </c>
    </row>
    <row r="173" spans="1:15" x14ac:dyDescent="0.3">
      <c r="A173" t="s">
        <v>3503</v>
      </c>
      <c r="B173" t="s">
        <v>103</v>
      </c>
      <c r="C173" s="1">
        <v>649500</v>
      </c>
      <c r="D173">
        <v>4</v>
      </c>
      <c r="E173">
        <v>180</v>
      </c>
      <c r="F173" s="1" t="s">
        <v>22</v>
      </c>
      <c r="G173" t="s">
        <v>22</v>
      </c>
      <c r="H173" t="s">
        <v>23</v>
      </c>
      <c r="I173" t="s">
        <v>23</v>
      </c>
      <c r="J173" t="s">
        <v>9</v>
      </c>
      <c r="K173" t="s">
        <v>1399</v>
      </c>
      <c r="L173" s="2">
        <v>649500</v>
      </c>
      <c r="M173" s="2">
        <v>3608.3333333333335</v>
      </c>
      <c r="N173" s="2">
        <v>162375</v>
      </c>
      <c r="O173" t="s">
        <v>212</v>
      </c>
    </row>
    <row r="174" spans="1:15" x14ac:dyDescent="0.3">
      <c r="A174" t="s">
        <v>3513</v>
      </c>
      <c r="B174" t="s">
        <v>103</v>
      </c>
      <c r="C174" s="1">
        <v>595000</v>
      </c>
      <c r="D174">
        <v>3</v>
      </c>
      <c r="E174">
        <v>259</v>
      </c>
      <c r="F174" s="1" t="s">
        <v>22</v>
      </c>
      <c r="G174" t="s">
        <v>22</v>
      </c>
      <c r="H174" t="s">
        <v>23</v>
      </c>
      <c r="I174" t="s">
        <v>23</v>
      </c>
      <c r="J174" t="s">
        <v>9</v>
      </c>
      <c r="K174" t="s">
        <v>1399</v>
      </c>
      <c r="L174" s="2">
        <v>595000</v>
      </c>
      <c r="M174" s="2">
        <v>2297.2972972972975</v>
      </c>
      <c r="N174" s="2">
        <v>198333.33333333334</v>
      </c>
      <c r="O174" t="s">
        <v>212</v>
      </c>
    </row>
    <row r="175" spans="1:15" x14ac:dyDescent="0.3">
      <c r="A175" t="s">
        <v>3517</v>
      </c>
      <c r="B175" t="s">
        <v>103</v>
      </c>
      <c r="C175" s="1">
        <v>830000</v>
      </c>
      <c r="D175">
        <v>7</v>
      </c>
      <c r="E175">
        <v>442</v>
      </c>
      <c r="F175" s="1" t="s">
        <v>22</v>
      </c>
      <c r="G175" t="s">
        <v>22</v>
      </c>
      <c r="H175" t="s">
        <v>23</v>
      </c>
      <c r="I175" t="s">
        <v>23</v>
      </c>
      <c r="J175" t="s">
        <v>9</v>
      </c>
      <c r="K175" t="s">
        <v>1399</v>
      </c>
      <c r="L175" s="2">
        <v>830000</v>
      </c>
      <c r="M175" s="2">
        <v>1877.8280542986424</v>
      </c>
      <c r="N175" s="2">
        <v>118571.42857142857</v>
      </c>
      <c r="O175" t="s">
        <v>212</v>
      </c>
    </row>
    <row r="176" spans="1:15" x14ac:dyDescent="0.3">
      <c r="A176" t="s">
        <v>3527</v>
      </c>
      <c r="B176" t="s">
        <v>103</v>
      </c>
      <c r="C176" s="1">
        <v>600000</v>
      </c>
      <c r="D176">
        <v>5</v>
      </c>
      <c r="E176">
        <v>234</v>
      </c>
      <c r="F176" s="1" t="s">
        <v>22</v>
      </c>
      <c r="G176" t="s">
        <v>22</v>
      </c>
      <c r="H176" t="s">
        <v>23</v>
      </c>
      <c r="I176" t="s">
        <v>23</v>
      </c>
      <c r="J176" t="s">
        <v>9</v>
      </c>
      <c r="K176" t="s">
        <v>1399</v>
      </c>
      <c r="L176" s="2">
        <v>600000</v>
      </c>
      <c r="M176" s="2">
        <v>2564.102564102564</v>
      </c>
      <c r="N176" s="2">
        <v>120000</v>
      </c>
      <c r="O176" t="s">
        <v>212</v>
      </c>
    </row>
    <row r="177" spans="1:15" x14ac:dyDescent="0.3">
      <c r="A177" t="s">
        <v>3535</v>
      </c>
      <c r="B177" t="s">
        <v>103</v>
      </c>
      <c r="C177" s="1">
        <v>392000</v>
      </c>
      <c r="D177">
        <v>5</v>
      </c>
      <c r="E177">
        <v>173</v>
      </c>
      <c r="F177" s="1" t="s">
        <v>22</v>
      </c>
      <c r="G177" t="s">
        <v>22</v>
      </c>
      <c r="H177" t="s">
        <v>23</v>
      </c>
      <c r="I177" t="s">
        <v>23</v>
      </c>
      <c r="J177" t="s">
        <v>9</v>
      </c>
      <c r="K177" t="s">
        <v>1399</v>
      </c>
      <c r="L177" s="2">
        <v>392000</v>
      </c>
      <c r="M177" s="2">
        <v>2265.8959537572255</v>
      </c>
      <c r="N177" s="2">
        <v>78400</v>
      </c>
      <c r="O177" t="s">
        <v>212</v>
      </c>
    </row>
    <row r="178" spans="1:15" x14ac:dyDescent="0.3">
      <c r="A178" t="s">
        <v>3537</v>
      </c>
      <c r="B178" t="s">
        <v>103</v>
      </c>
      <c r="C178" s="1">
        <v>335000</v>
      </c>
      <c r="D178">
        <v>3</v>
      </c>
      <c r="E178">
        <v>200</v>
      </c>
      <c r="F178" s="1" t="s">
        <v>22</v>
      </c>
      <c r="G178" t="s">
        <v>22</v>
      </c>
      <c r="H178" t="s">
        <v>23</v>
      </c>
      <c r="I178" t="s">
        <v>23</v>
      </c>
      <c r="J178" t="s">
        <v>9</v>
      </c>
      <c r="K178" t="s">
        <v>1399</v>
      </c>
      <c r="L178" s="2">
        <v>335000</v>
      </c>
      <c r="M178" s="2">
        <v>1675</v>
      </c>
      <c r="N178" s="2">
        <v>111666.66666666667</v>
      </c>
      <c r="O178" t="s">
        <v>212</v>
      </c>
    </row>
    <row r="179" spans="1:15" x14ac:dyDescent="0.3">
      <c r="A179" t="s">
        <v>3547</v>
      </c>
      <c r="B179" t="s">
        <v>103</v>
      </c>
      <c r="C179" s="1">
        <v>750000</v>
      </c>
      <c r="D179">
        <v>6</v>
      </c>
      <c r="E179">
        <v>872</v>
      </c>
      <c r="F179" s="1" t="s">
        <v>22</v>
      </c>
      <c r="G179" t="s">
        <v>22</v>
      </c>
      <c r="H179" t="s">
        <v>23</v>
      </c>
      <c r="I179" t="s">
        <v>23</v>
      </c>
      <c r="J179" t="s">
        <v>9</v>
      </c>
      <c r="K179" t="s">
        <v>1399</v>
      </c>
      <c r="L179" s="2">
        <v>750000</v>
      </c>
      <c r="M179" s="2">
        <v>860.09174311926608</v>
      </c>
      <c r="N179" s="2">
        <v>125000</v>
      </c>
      <c r="O179" t="s">
        <v>212</v>
      </c>
    </row>
    <row r="180" spans="1:15" x14ac:dyDescent="0.3">
      <c r="A180" t="s">
        <v>3549</v>
      </c>
      <c r="B180" t="s">
        <v>103</v>
      </c>
      <c r="C180" s="1">
        <v>160000</v>
      </c>
      <c r="D180">
        <v>3</v>
      </c>
      <c r="E180">
        <v>170</v>
      </c>
      <c r="F180" s="1" t="s">
        <v>22</v>
      </c>
      <c r="G180" t="s">
        <v>22</v>
      </c>
      <c r="H180" t="s">
        <v>23</v>
      </c>
      <c r="I180" t="s">
        <v>23</v>
      </c>
      <c r="J180" t="s">
        <v>9</v>
      </c>
      <c r="K180" t="s">
        <v>1399</v>
      </c>
      <c r="L180" s="2">
        <v>160000</v>
      </c>
      <c r="M180" s="2">
        <v>941.17647058823525</v>
      </c>
      <c r="N180" s="2">
        <v>53333.333333333336</v>
      </c>
      <c r="O180" t="s">
        <v>212</v>
      </c>
    </row>
    <row r="181" spans="1:15" x14ac:dyDescent="0.3">
      <c r="A181" t="s">
        <v>3551</v>
      </c>
      <c r="B181" t="s">
        <v>103</v>
      </c>
      <c r="C181" s="1">
        <v>439900</v>
      </c>
      <c r="D181">
        <v>4</v>
      </c>
      <c r="E181">
        <v>236</v>
      </c>
      <c r="F181" s="1" t="s">
        <v>22</v>
      </c>
      <c r="G181" t="s">
        <v>22</v>
      </c>
      <c r="H181" t="s">
        <v>23</v>
      </c>
      <c r="I181" t="s">
        <v>23</v>
      </c>
      <c r="J181" t="s">
        <v>9</v>
      </c>
      <c r="K181" t="s">
        <v>1399</v>
      </c>
      <c r="L181" s="2">
        <v>439900</v>
      </c>
      <c r="M181" s="2">
        <v>1863.9830508474577</v>
      </c>
      <c r="N181" s="2">
        <v>109975</v>
      </c>
      <c r="O181" t="s">
        <v>212</v>
      </c>
    </row>
    <row r="182" spans="1:15" x14ac:dyDescent="0.3">
      <c r="A182" t="s">
        <v>3561</v>
      </c>
      <c r="B182" t="s">
        <v>103</v>
      </c>
      <c r="C182" s="1">
        <v>449900</v>
      </c>
      <c r="D182">
        <v>1</v>
      </c>
      <c r="E182" s="3">
        <v>3000</v>
      </c>
      <c r="F182" s="1" t="s">
        <v>22</v>
      </c>
      <c r="G182" t="s">
        <v>22</v>
      </c>
      <c r="H182" t="s">
        <v>23</v>
      </c>
      <c r="I182" t="s">
        <v>23</v>
      </c>
      <c r="J182" t="s">
        <v>9</v>
      </c>
      <c r="K182" t="s">
        <v>1399</v>
      </c>
      <c r="L182" s="2">
        <v>449900</v>
      </c>
      <c r="M182" s="2">
        <v>149.96666666666667</v>
      </c>
      <c r="N182" s="2">
        <v>449900</v>
      </c>
      <c r="O182" t="s">
        <v>212</v>
      </c>
    </row>
    <row r="183" spans="1:15" x14ac:dyDescent="0.3">
      <c r="A183" t="s">
        <v>3562</v>
      </c>
      <c r="B183" t="s">
        <v>103</v>
      </c>
      <c r="C183" s="1">
        <v>430000</v>
      </c>
      <c r="D183">
        <v>3</v>
      </c>
      <c r="E183">
        <v>110</v>
      </c>
      <c r="F183" s="1" t="s">
        <v>22</v>
      </c>
      <c r="G183" t="s">
        <v>22</v>
      </c>
      <c r="H183" t="s">
        <v>23</v>
      </c>
      <c r="I183" t="s">
        <v>23</v>
      </c>
      <c r="J183" t="s">
        <v>9</v>
      </c>
      <c r="K183" t="s">
        <v>1399</v>
      </c>
      <c r="L183" s="2">
        <v>430000</v>
      </c>
      <c r="M183" s="2">
        <v>3909.090909090909</v>
      </c>
      <c r="N183" s="2">
        <v>143333.33333333334</v>
      </c>
      <c r="O183" t="s">
        <v>212</v>
      </c>
    </row>
    <row r="184" spans="1:15" x14ac:dyDescent="0.3">
      <c r="A184" t="s">
        <v>3564</v>
      </c>
      <c r="B184" t="s">
        <v>103</v>
      </c>
      <c r="C184" s="1">
        <v>960000</v>
      </c>
      <c r="D184">
        <v>11</v>
      </c>
      <c r="E184">
        <v>754</v>
      </c>
      <c r="F184" s="1" t="s">
        <v>22</v>
      </c>
      <c r="G184" t="s">
        <v>22</v>
      </c>
      <c r="H184" t="s">
        <v>23</v>
      </c>
      <c r="I184" t="s">
        <v>23</v>
      </c>
      <c r="J184" t="s">
        <v>9</v>
      </c>
      <c r="K184" t="s">
        <v>1399</v>
      </c>
      <c r="L184" s="2">
        <v>960000</v>
      </c>
      <c r="M184" s="2">
        <v>1273.2095490716181</v>
      </c>
      <c r="N184" s="2">
        <v>87272.727272727279</v>
      </c>
      <c r="O184" t="s">
        <v>212</v>
      </c>
    </row>
    <row r="185" spans="1:15" x14ac:dyDescent="0.3">
      <c r="A185" t="s">
        <v>3571</v>
      </c>
      <c r="B185" t="s">
        <v>103</v>
      </c>
      <c r="C185" s="1">
        <v>795000</v>
      </c>
      <c r="D185">
        <v>9</v>
      </c>
      <c r="E185">
        <v>600</v>
      </c>
      <c r="F185" s="1" t="s">
        <v>22</v>
      </c>
      <c r="G185" t="s">
        <v>22</v>
      </c>
      <c r="H185" t="s">
        <v>23</v>
      </c>
      <c r="I185" t="s">
        <v>23</v>
      </c>
      <c r="J185" t="s">
        <v>9</v>
      </c>
      <c r="K185" t="s">
        <v>1399</v>
      </c>
      <c r="L185" s="2">
        <v>795000</v>
      </c>
      <c r="M185" s="2">
        <v>1325</v>
      </c>
      <c r="N185" s="2">
        <v>88333.333333333328</v>
      </c>
      <c r="O185" t="s">
        <v>212</v>
      </c>
    </row>
    <row r="186" spans="1:15" x14ac:dyDescent="0.3">
      <c r="A186" t="s">
        <v>3572</v>
      </c>
      <c r="B186" t="s">
        <v>103</v>
      </c>
      <c r="C186" s="1">
        <v>349000</v>
      </c>
      <c r="D186">
        <v>3</v>
      </c>
      <c r="E186">
        <v>92</v>
      </c>
      <c r="F186" s="1" t="s">
        <v>22</v>
      </c>
      <c r="G186" t="s">
        <v>22</v>
      </c>
      <c r="H186" t="s">
        <v>23</v>
      </c>
      <c r="I186" t="s">
        <v>23</v>
      </c>
      <c r="J186" t="s">
        <v>9</v>
      </c>
      <c r="K186" t="s">
        <v>1399</v>
      </c>
      <c r="L186" s="2">
        <v>349000</v>
      </c>
      <c r="M186" s="2">
        <v>3793.478260869565</v>
      </c>
      <c r="N186" s="2">
        <v>116333.33333333333</v>
      </c>
      <c r="O186" t="s">
        <v>212</v>
      </c>
    </row>
    <row r="187" spans="1:15" x14ac:dyDescent="0.3">
      <c r="A187" t="s">
        <v>3585</v>
      </c>
      <c r="B187" t="s">
        <v>103</v>
      </c>
      <c r="C187" s="1">
        <v>599900</v>
      </c>
      <c r="D187">
        <v>4</v>
      </c>
      <c r="E187">
        <v>215</v>
      </c>
      <c r="F187" s="1" t="s">
        <v>22</v>
      </c>
      <c r="G187" t="s">
        <v>22</v>
      </c>
      <c r="H187" t="s">
        <v>23</v>
      </c>
      <c r="I187" t="s">
        <v>23</v>
      </c>
      <c r="J187" t="s">
        <v>9</v>
      </c>
      <c r="K187" t="s">
        <v>1399</v>
      </c>
      <c r="L187" s="2">
        <v>599900</v>
      </c>
      <c r="M187" s="2">
        <v>2790.2325581395348</v>
      </c>
      <c r="N187" s="2">
        <v>149975</v>
      </c>
      <c r="O187" t="s">
        <v>212</v>
      </c>
    </row>
    <row r="188" spans="1:15" x14ac:dyDescent="0.3">
      <c r="A188" t="s">
        <v>3587</v>
      </c>
      <c r="B188" t="s">
        <v>103</v>
      </c>
      <c r="C188" s="1">
        <v>269900</v>
      </c>
      <c r="D188">
        <v>3</v>
      </c>
      <c r="E188">
        <v>75</v>
      </c>
      <c r="F188" s="1" t="s">
        <v>22</v>
      </c>
      <c r="G188" t="s">
        <v>22</v>
      </c>
      <c r="H188" t="s">
        <v>23</v>
      </c>
      <c r="I188" t="s">
        <v>23</v>
      </c>
      <c r="J188" t="s">
        <v>9</v>
      </c>
      <c r="K188" t="s">
        <v>1399</v>
      </c>
      <c r="L188" s="2">
        <v>269900</v>
      </c>
      <c r="M188" s="2">
        <v>3598.6666666666665</v>
      </c>
      <c r="N188" s="2">
        <v>89966.666666666672</v>
      </c>
      <c r="O188" t="s">
        <v>212</v>
      </c>
    </row>
    <row r="189" spans="1:15" x14ac:dyDescent="0.3">
      <c r="A189" t="s">
        <v>3589</v>
      </c>
      <c r="B189" t="s">
        <v>103</v>
      </c>
      <c r="C189" s="1">
        <v>419900</v>
      </c>
      <c r="D189">
        <v>3</v>
      </c>
      <c r="E189">
        <v>196</v>
      </c>
      <c r="F189" s="1" t="s">
        <v>22</v>
      </c>
      <c r="G189" t="s">
        <v>22</v>
      </c>
      <c r="H189" t="s">
        <v>23</v>
      </c>
      <c r="I189" t="s">
        <v>23</v>
      </c>
      <c r="J189" t="s">
        <v>9</v>
      </c>
      <c r="K189" t="s">
        <v>1399</v>
      </c>
      <c r="L189" s="2">
        <v>419900</v>
      </c>
      <c r="M189" s="2">
        <v>2142.3469387755104</v>
      </c>
      <c r="N189" s="2">
        <v>139966.66666666666</v>
      </c>
      <c r="O189" t="s">
        <v>212</v>
      </c>
    </row>
    <row r="190" spans="1:15" x14ac:dyDescent="0.3">
      <c r="A190" t="s">
        <v>3602</v>
      </c>
      <c r="B190" t="s">
        <v>103</v>
      </c>
      <c r="C190" s="1">
        <v>699900</v>
      </c>
      <c r="D190">
        <v>5</v>
      </c>
      <c r="E190">
        <v>340</v>
      </c>
      <c r="F190" s="1" t="s">
        <v>22</v>
      </c>
      <c r="G190" t="s">
        <v>22</v>
      </c>
      <c r="H190" t="s">
        <v>23</v>
      </c>
      <c r="I190" t="s">
        <v>23</v>
      </c>
      <c r="J190" t="s">
        <v>9</v>
      </c>
      <c r="K190" t="s">
        <v>1399</v>
      </c>
      <c r="L190" s="2">
        <v>699900</v>
      </c>
      <c r="M190" s="2">
        <v>2058.5294117647059</v>
      </c>
      <c r="N190" s="2">
        <v>139980</v>
      </c>
      <c r="O190" t="s">
        <v>212</v>
      </c>
    </row>
    <row r="191" spans="1:15" x14ac:dyDescent="0.3">
      <c r="A191" t="s">
        <v>3616</v>
      </c>
      <c r="B191" t="s">
        <v>103</v>
      </c>
      <c r="C191" s="1">
        <v>739900</v>
      </c>
      <c r="D191">
        <v>4</v>
      </c>
      <c r="E191">
        <v>281</v>
      </c>
      <c r="F191" s="1" t="s">
        <v>22</v>
      </c>
      <c r="G191" t="s">
        <v>22</v>
      </c>
      <c r="H191" t="s">
        <v>23</v>
      </c>
      <c r="I191" t="s">
        <v>23</v>
      </c>
      <c r="J191" t="s">
        <v>9</v>
      </c>
      <c r="K191" t="s">
        <v>1399</v>
      </c>
      <c r="L191" s="2">
        <v>739900</v>
      </c>
      <c r="M191" s="2">
        <v>2633.0960854092527</v>
      </c>
      <c r="N191" s="2">
        <v>184975</v>
      </c>
      <c r="O191" t="s">
        <v>212</v>
      </c>
    </row>
    <row r="192" spans="1:15" x14ac:dyDescent="0.3">
      <c r="A192" t="s">
        <v>3617</v>
      </c>
      <c r="B192" t="s">
        <v>103</v>
      </c>
      <c r="C192" s="1">
        <v>760000</v>
      </c>
      <c r="D192">
        <v>4</v>
      </c>
      <c r="E192">
        <v>179</v>
      </c>
      <c r="F192" s="1" t="s">
        <v>22</v>
      </c>
      <c r="G192" t="s">
        <v>22</v>
      </c>
      <c r="H192" t="s">
        <v>23</v>
      </c>
      <c r="I192" t="s">
        <v>23</v>
      </c>
      <c r="J192" t="s">
        <v>9</v>
      </c>
      <c r="K192" t="s">
        <v>1399</v>
      </c>
      <c r="L192" s="2">
        <v>760000</v>
      </c>
      <c r="M192" s="2">
        <v>4245.8100558659216</v>
      </c>
      <c r="N192" s="2">
        <v>190000</v>
      </c>
      <c r="O192" t="s">
        <v>212</v>
      </c>
    </row>
    <row r="193" spans="1:15" x14ac:dyDescent="0.3">
      <c r="A193" t="s">
        <v>3628</v>
      </c>
      <c r="B193" t="s">
        <v>103</v>
      </c>
      <c r="C193" s="1">
        <v>192000</v>
      </c>
      <c r="D193">
        <v>4</v>
      </c>
      <c r="E193">
        <v>172</v>
      </c>
      <c r="F193" s="1" t="s">
        <v>22</v>
      </c>
      <c r="G193" t="s">
        <v>22</v>
      </c>
      <c r="H193" t="s">
        <v>23</v>
      </c>
      <c r="I193" t="s">
        <v>23</v>
      </c>
      <c r="J193" t="s">
        <v>9</v>
      </c>
      <c r="K193" t="s">
        <v>1399</v>
      </c>
      <c r="L193" s="2">
        <v>192000</v>
      </c>
      <c r="M193" s="2">
        <v>1116.2790697674418</v>
      </c>
      <c r="N193" s="2">
        <v>48000</v>
      </c>
      <c r="O193" t="s">
        <v>212</v>
      </c>
    </row>
    <row r="194" spans="1:15" x14ac:dyDescent="0.3">
      <c r="A194" t="s">
        <v>3634</v>
      </c>
      <c r="B194" t="s">
        <v>103</v>
      </c>
      <c r="C194" s="1">
        <v>1290000</v>
      </c>
      <c r="D194">
        <v>10</v>
      </c>
      <c r="E194" s="3">
        <v>4092</v>
      </c>
      <c r="F194" s="1" t="s">
        <v>22</v>
      </c>
      <c r="G194" t="s">
        <v>22</v>
      </c>
      <c r="H194" t="s">
        <v>23</v>
      </c>
      <c r="I194" t="s">
        <v>23</v>
      </c>
      <c r="J194" t="s">
        <v>9</v>
      </c>
      <c r="K194" t="s">
        <v>1399</v>
      </c>
      <c r="L194" s="2">
        <v>1290000</v>
      </c>
      <c r="M194" s="2">
        <v>315.24926686217009</v>
      </c>
      <c r="N194" s="2">
        <v>129000</v>
      </c>
      <c r="O194" t="s">
        <v>212</v>
      </c>
    </row>
    <row r="195" spans="1:15" x14ac:dyDescent="0.3">
      <c r="A195" t="s">
        <v>3639</v>
      </c>
      <c r="B195" t="s">
        <v>103</v>
      </c>
      <c r="C195" s="1">
        <v>98000</v>
      </c>
      <c r="D195">
        <v>3</v>
      </c>
      <c r="E195">
        <v>105</v>
      </c>
      <c r="F195" s="1" t="s">
        <v>22</v>
      </c>
      <c r="G195" t="s">
        <v>22</v>
      </c>
      <c r="H195" t="s">
        <v>23</v>
      </c>
      <c r="I195" t="s">
        <v>23</v>
      </c>
      <c r="J195" t="s">
        <v>9</v>
      </c>
      <c r="K195" t="s">
        <v>1399</v>
      </c>
      <c r="L195" s="2">
        <v>98000</v>
      </c>
      <c r="M195" s="2">
        <v>933.33333333333337</v>
      </c>
      <c r="N195" s="2">
        <v>32666.666666666668</v>
      </c>
      <c r="O195" t="s">
        <v>212</v>
      </c>
    </row>
    <row r="196" spans="1:15" x14ac:dyDescent="0.3">
      <c r="A196" t="s">
        <v>3640</v>
      </c>
      <c r="B196" t="s">
        <v>103</v>
      </c>
      <c r="C196" s="1">
        <v>75000</v>
      </c>
      <c r="D196">
        <v>1</v>
      </c>
      <c r="E196">
        <v>119</v>
      </c>
      <c r="F196" s="1" t="s">
        <v>22</v>
      </c>
      <c r="G196" t="s">
        <v>22</v>
      </c>
      <c r="H196" t="s">
        <v>23</v>
      </c>
      <c r="I196" t="s">
        <v>23</v>
      </c>
      <c r="J196" t="s">
        <v>9</v>
      </c>
      <c r="K196" t="s">
        <v>1399</v>
      </c>
      <c r="L196" s="2">
        <v>75000</v>
      </c>
      <c r="M196" s="2">
        <v>630.25210084033608</v>
      </c>
      <c r="N196" s="2">
        <v>75000</v>
      </c>
      <c r="O196" t="s">
        <v>212</v>
      </c>
    </row>
    <row r="197" spans="1:15" x14ac:dyDescent="0.3">
      <c r="A197" t="s">
        <v>3641</v>
      </c>
      <c r="B197" t="s">
        <v>103</v>
      </c>
      <c r="C197" s="1">
        <v>416000</v>
      </c>
      <c r="D197">
        <v>3</v>
      </c>
      <c r="E197">
        <v>130</v>
      </c>
      <c r="F197" s="1" t="s">
        <v>22</v>
      </c>
      <c r="G197" t="s">
        <v>22</v>
      </c>
      <c r="H197" t="s">
        <v>23</v>
      </c>
      <c r="I197" t="s">
        <v>23</v>
      </c>
      <c r="J197" t="s">
        <v>9</v>
      </c>
      <c r="K197" t="s">
        <v>1399</v>
      </c>
      <c r="L197" s="2">
        <v>416000</v>
      </c>
      <c r="M197" s="2">
        <v>3200</v>
      </c>
      <c r="N197" s="2">
        <v>138666.66666666666</v>
      </c>
      <c r="O197" t="s">
        <v>212</v>
      </c>
    </row>
    <row r="198" spans="1:15" x14ac:dyDescent="0.3">
      <c r="A198" t="s">
        <v>3646</v>
      </c>
      <c r="B198" t="s">
        <v>103</v>
      </c>
      <c r="C198" s="1">
        <v>880000</v>
      </c>
      <c r="D198">
        <v>5</v>
      </c>
      <c r="E198">
        <v>278</v>
      </c>
      <c r="F198" s="1" t="s">
        <v>22</v>
      </c>
      <c r="G198" t="s">
        <v>22</v>
      </c>
      <c r="H198" t="s">
        <v>23</v>
      </c>
      <c r="I198" t="s">
        <v>23</v>
      </c>
      <c r="J198" t="s">
        <v>9</v>
      </c>
      <c r="K198" t="s">
        <v>1399</v>
      </c>
      <c r="L198" s="2">
        <v>880000</v>
      </c>
      <c r="M198" s="2">
        <v>3165.4676258992804</v>
      </c>
      <c r="N198" s="2">
        <v>176000</v>
      </c>
      <c r="O198" t="s">
        <v>212</v>
      </c>
    </row>
    <row r="199" spans="1:15" x14ac:dyDescent="0.3">
      <c r="A199" t="s">
        <v>3648</v>
      </c>
      <c r="B199" t="s">
        <v>103</v>
      </c>
      <c r="C199" s="1">
        <v>1800000</v>
      </c>
      <c r="D199">
        <v>7</v>
      </c>
      <c r="E199">
        <v>800</v>
      </c>
      <c r="F199" s="1" t="s">
        <v>22</v>
      </c>
      <c r="G199" t="s">
        <v>22</v>
      </c>
      <c r="H199" t="s">
        <v>23</v>
      </c>
      <c r="I199" t="s">
        <v>23</v>
      </c>
      <c r="J199" t="s">
        <v>9</v>
      </c>
      <c r="K199" t="s">
        <v>1399</v>
      </c>
      <c r="L199" s="2">
        <v>1800000</v>
      </c>
      <c r="M199" s="2">
        <v>2250</v>
      </c>
      <c r="N199" s="2">
        <v>257142.85714285713</v>
      </c>
      <c r="O199" t="s">
        <v>212</v>
      </c>
    </row>
    <row r="200" spans="1:15" x14ac:dyDescent="0.3">
      <c r="A200" t="s">
        <v>3649</v>
      </c>
      <c r="B200" t="s">
        <v>103</v>
      </c>
      <c r="C200" s="1">
        <v>1095000</v>
      </c>
      <c r="D200">
        <v>6</v>
      </c>
      <c r="E200">
        <v>352</v>
      </c>
      <c r="F200" s="1" t="s">
        <v>22</v>
      </c>
      <c r="G200" t="s">
        <v>22</v>
      </c>
      <c r="H200" t="s">
        <v>23</v>
      </c>
      <c r="I200" t="s">
        <v>23</v>
      </c>
      <c r="J200" t="s">
        <v>9</v>
      </c>
      <c r="K200" t="s">
        <v>1399</v>
      </c>
      <c r="L200" s="2">
        <v>1095000</v>
      </c>
      <c r="M200" s="2">
        <v>3110.7954545454545</v>
      </c>
      <c r="N200" s="2">
        <v>182500</v>
      </c>
      <c r="O200" t="s">
        <v>212</v>
      </c>
    </row>
    <row r="201" spans="1:15" x14ac:dyDescent="0.3">
      <c r="A201" t="s">
        <v>3650</v>
      </c>
      <c r="B201" t="s">
        <v>103</v>
      </c>
      <c r="C201" s="1">
        <v>1695000</v>
      </c>
      <c r="D201">
        <v>5</v>
      </c>
      <c r="E201">
        <v>420</v>
      </c>
      <c r="F201" s="1" t="s">
        <v>22</v>
      </c>
      <c r="G201" t="s">
        <v>22</v>
      </c>
      <c r="H201" t="s">
        <v>23</v>
      </c>
      <c r="I201" t="s">
        <v>23</v>
      </c>
      <c r="J201" t="s">
        <v>9</v>
      </c>
      <c r="K201" t="s">
        <v>1399</v>
      </c>
      <c r="L201" s="2">
        <v>1695000</v>
      </c>
      <c r="M201" s="2">
        <v>4035.7142857142858</v>
      </c>
      <c r="N201" s="2">
        <v>339000</v>
      </c>
      <c r="O201" t="s">
        <v>212</v>
      </c>
    </row>
    <row r="202" spans="1:15" x14ac:dyDescent="0.3">
      <c r="A202" t="s">
        <v>3652</v>
      </c>
      <c r="B202" t="s">
        <v>103</v>
      </c>
      <c r="C202" s="1">
        <v>1600000</v>
      </c>
      <c r="D202">
        <v>8</v>
      </c>
      <c r="E202">
        <v>881</v>
      </c>
      <c r="F202" s="1" t="s">
        <v>22</v>
      </c>
      <c r="G202" t="s">
        <v>22</v>
      </c>
      <c r="H202" t="s">
        <v>23</v>
      </c>
      <c r="I202" t="s">
        <v>23</v>
      </c>
      <c r="J202" t="s">
        <v>9</v>
      </c>
      <c r="K202" t="s">
        <v>1399</v>
      </c>
      <c r="L202" s="2">
        <v>1600000</v>
      </c>
      <c r="M202" s="2">
        <v>1816.1180476730988</v>
      </c>
      <c r="N202" s="2">
        <v>200000</v>
      </c>
      <c r="O202" t="s">
        <v>212</v>
      </c>
    </row>
    <row r="203" spans="1:15" x14ac:dyDescent="0.3">
      <c r="A203" t="s">
        <v>3656</v>
      </c>
      <c r="B203" t="s">
        <v>103</v>
      </c>
      <c r="C203" s="1">
        <v>1100000</v>
      </c>
      <c r="D203">
        <v>5</v>
      </c>
      <c r="E203">
        <v>337</v>
      </c>
      <c r="F203" s="1" t="s">
        <v>22</v>
      </c>
      <c r="G203" t="s">
        <v>22</v>
      </c>
      <c r="H203" t="s">
        <v>23</v>
      </c>
      <c r="I203" t="s">
        <v>23</v>
      </c>
      <c r="J203" t="s">
        <v>9</v>
      </c>
      <c r="K203" t="s">
        <v>1399</v>
      </c>
      <c r="L203" s="2">
        <v>1100000</v>
      </c>
      <c r="M203" s="2">
        <v>3264.0949554896142</v>
      </c>
      <c r="N203" s="2">
        <v>220000</v>
      </c>
      <c r="O203" t="s">
        <v>212</v>
      </c>
    </row>
    <row r="204" spans="1:15" x14ac:dyDescent="0.3">
      <c r="A204" t="s">
        <v>3657</v>
      </c>
      <c r="B204" t="s">
        <v>103</v>
      </c>
      <c r="C204" s="1">
        <v>1200000</v>
      </c>
      <c r="D204">
        <v>5</v>
      </c>
      <c r="E204">
        <v>350</v>
      </c>
      <c r="F204" s="1" t="s">
        <v>22</v>
      </c>
      <c r="G204" t="s">
        <v>22</v>
      </c>
      <c r="H204" t="s">
        <v>23</v>
      </c>
      <c r="I204" t="s">
        <v>23</v>
      </c>
      <c r="J204" t="s">
        <v>9</v>
      </c>
      <c r="K204" t="s">
        <v>1399</v>
      </c>
      <c r="L204" s="2">
        <v>1200000</v>
      </c>
      <c r="M204" s="2">
        <v>3428.5714285714284</v>
      </c>
      <c r="N204" s="2">
        <v>240000</v>
      </c>
      <c r="O204" t="s">
        <v>212</v>
      </c>
    </row>
    <row r="205" spans="1:15" x14ac:dyDescent="0.3">
      <c r="A205" t="s">
        <v>3659</v>
      </c>
      <c r="B205" t="s">
        <v>103</v>
      </c>
      <c r="C205" s="1">
        <v>999000</v>
      </c>
      <c r="D205">
        <v>8</v>
      </c>
      <c r="E205">
        <v>420</v>
      </c>
      <c r="F205" s="1" t="s">
        <v>22</v>
      </c>
      <c r="G205" t="s">
        <v>22</v>
      </c>
      <c r="H205" t="s">
        <v>23</v>
      </c>
      <c r="I205" t="s">
        <v>23</v>
      </c>
      <c r="J205" t="s">
        <v>9</v>
      </c>
      <c r="K205" t="s">
        <v>1399</v>
      </c>
      <c r="L205" s="2">
        <v>999000</v>
      </c>
      <c r="M205" s="2">
        <v>2378.5714285714284</v>
      </c>
      <c r="N205" s="2">
        <v>124875</v>
      </c>
      <c r="O205" t="s">
        <v>212</v>
      </c>
    </row>
    <row r="206" spans="1:15" x14ac:dyDescent="0.3">
      <c r="A206" t="s">
        <v>3661</v>
      </c>
      <c r="B206" t="s">
        <v>103</v>
      </c>
      <c r="C206" s="1">
        <v>750000</v>
      </c>
      <c r="D206">
        <v>9</v>
      </c>
      <c r="E206">
        <v>601</v>
      </c>
      <c r="F206" s="1" t="s">
        <v>22</v>
      </c>
      <c r="G206" t="s">
        <v>22</v>
      </c>
      <c r="H206" t="s">
        <v>23</v>
      </c>
      <c r="I206" t="s">
        <v>23</v>
      </c>
      <c r="J206" t="s">
        <v>9</v>
      </c>
      <c r="K206" t="s">
        <v>1399</v>
      </c>
      <c r="L206" s="2">
        <v>750000</v>
      </c>
      <c r="M206" s="2">
        <v>1247.9201331114809</v>
      </c>
      <c r="N206" s="2">
        <v>83333.333333333328</v>
      </c>
      <c r="O206" t="s">
        <v>212</v>
      </c>
    </row>
    <row r="207" spans="1:15" x14ac:dyDescent="0.3">
      <c r="A207" t="s">
        <v>3662</v>
      </c>
      <c r="B207" t="s">
        <v>103</v>
      </c>
      <c r="C207" s="1">
        <v>1700000</v>
      </c>
      <c r="D207">
        <v>7</v>
      </c>
      <c r="E207">
        <v>480</v>
      </c>
      <c r="F207" s="1" t="s">
        <v>22</v>
      </c>
      <c r="G207" t="s">
        <v>22</v>
      </c>
      <c r="H207" t="s">
        <v>23</v>
      </c>
      <c r="I207" t="s">
        <v>23</v>
      </c>
      <c r="J207" t="s">
        <v>9</v>
      </c>
      <c r="K207" t="s">
        <v>1399</v>
      </c>
      <c r="L207" s="2">
        <v>1700000</v>
      </c>
      <c r="M207" s="2">
        <v>3541.6666666666665</v>
      </c>
      <c r="N207" s="2">
        <v>242857.14285714287</v>
      </c>
      <c r="O207" t="s">
        <v>212</v>
      </c>
    </row>
    <row r="208" spans="1:15" x14ac:dyDescent="0.3">
      <c r="A208" t="s">
        <v>3663</v>
      </c>
      <c r="B208" t="s">
        <v>103</v>
      </c>
      <c r="C208" s="1">
        <v>1700000</v>
      </c>
      <c r="D208">
        <v>7</v>
      </c>
      <c r="E208">
        <v>480</v>
      </c>
      <c r="F208" s="1" t="s">
        <v>22</v>
      </c>
      <c r="G208" t="s">
        <v>22</v>
      </c>
      <c r="H208" t="s">
        <v>23</v>
      </c>
      <c r="I208" t="s">
        <v>23</v>
      </c>
      <c r="J208" t="s">
        <v>9</v>
      </c>
      <c r="K208" t="s">
        <v>1399</v>
      </c>
      <c r="L208" s="2">
        <v>1700000</v>
      </c>
      <c r="M208" s="2">
        <v>3541.6666666666665</v>
      </c>
      <c r="N208" s="2">
        <v>242857.14285714287</v>
      </c>
      <c r="O208" t="s">
        <v>212</v>
      </c>
    </row>
    <row r="209" spans="1:15" x14ac:dyDescent="0.3">
      <c r="A209" t="s">
        <v>3664</v>
      </c>
      <c r="B209" t="s">
        <v>103</v>
      </c>
      <c r="C209" s="1">
        <v>1395000</v>
      </c>
      <c r="D209">
        <v>4</v>
      </c>
      <c r="E209">
        <v>582</v>
      </c>
      <c r="F209" s="1" t="s">
        <v>22</v>
      </c>
      <c r="G209" t="s">
        <v>22</v>
      </c>
      <c r="H209" t="s">
        <v>23</v>
      </c>
      <c r="I209" t="s">
        <v>23</v>
      </c>
      <c r="J209" t="s">
        <v>9</v>
      </c>
      <c r="K209" t="s">
        <v>1399</v>
      </c>
      <c r="L209" s="2">
        <v>1395000</v>
      </c>
      <c r="M209" s="2">
        <v>2396.9072164948452</v>
      </c>
      <c r="N209" s="2">
        <v>348750</v>
      </c>
      <c r="O209" t="s">
        <v>212</v>
      </c>
    </row>
    <row r="210" spans="1:15" x14ac:dyDescent="0.3">
      <c r="A210" t="s">
        <v>3668</v>
      </c>
      <c r="B210" t="s">
        <v>103</v>
      </c>
      <c r="C210" s="1">
        <v>948000</v>
      </c>
      <c r="D210">
        <v>4</v>
      </c>
      <c r="E210">
        <v>255</v>
      </c>
      <c r="F210" s="1" t="s">
        <v>22</v>
      </c>
      <c r="G210" t="s">
        <v>22</v>
      </c>
      <c r="H210" t="s">
        <v>23</v>
      </c>
      <c r="I210" t="s">
        <v>23</v>
      </c>
      <c r="J210" t="s">
        <v>9</v>
      </c>
      <c r="K210" t="s">
        <v>1399</v>
      </c>
      <c r="L210" s="2">
        <v>948000</v>
      </c>
      <c r="M210" s="2">
        <v>3717.6470588235293</v>
      </c>
      <c r="N210" s="2">
        <v>237000</v>
      </c>
      <c r="O210" t="s">
        <v>212</v>
      </c>
    </row>
    <row r="211" spans="1:15" x14ac:dyDescent="0.3">
      <c r="A211" t="s">
        <v>3671</v>
      </c>
      <c r="B211" t="s">
        <v>103</v>
      </c>
      <c r="C211" s="1">
        <v>1100000</v>
      </c>
      <c r="D211">
        <v>6</v>
      </c>
      <c r="E211">
        <v>491</v>
      </c>
      <c r="F211" s="1" t="s">
        <v>22</v>
      </c>
      <c r="G211" t="s">
        <v>22</v>
      </c>
      <c r="H211" t="s">
        <v>23</v>
      </c>
      <c r="I211" t="s">
        <v>23</v>
      </c>
      <c r="J211" t="s">
        <v>9</v>
      </c>
      <c r="K211" t="s">
        <v>1399</v>
      </c>
      <c r="L211" s="2">
        <v>1100000</v>
      </c>
      <c r="M211" s="2">
        <v>2240.325865580448</v>
      </c>
      <c r="N211" s="2">
        <v>183333.33333333334</v>
      </c>
      <c r="O211" t="s">
        <v>212</v>
      </c>
    </row>
    <row r="212" spans="1:15" x14ac:dyDescent="0.3">
      <c r="A212" t="s">
        <v>3672</v>
      </c>
      <c r="B212" t="s">
        <v>103</v>
      </c>
      <c r="C212" s="1">
        <v>1190000</v>
      </c>
      <c r="D212">
        <v>7</v>
      </c>
      <c r="E212">
        <v>485</v>
      </c>
      <c r="F212" s="1" t="s">
        <v>22</v>
      </c>
      <c r="G212" t="s">
        <v>22</v>
      </c>
      <c r="H212" t="s">
        <v>23</v>
      </c>
      <c r="I212" t="s">
        <v>23</v>
      </c>
      <c r="J212" t="s">
        <v>9</v>
      </c>
      <c r="K212" t="s">
        <v>1399</v>
      </c>
      <c r="L212" s="2">
        <v>1190000</v>
      </c>
      <c r="M212" s="2">
        <v>2453.6082474226805</v>
      </c>
      <c r="N212" s="2">
        <v>170000</v>
      </c>
      <c r="O212" t="s">
        <v>212</v>
      </c>
    </row>
    <row r="213" spans="1:15" x14ac:dyDescent="0.3">
      <c r="A213" t="s">
        <v>3676</v>
      </c>
      <c r="B213" t="s">
        <v>103</v>
      </c>
      <c r="C213" s="1">
        <v>1875000</v>
      </c>
      <c r="D213">
        <v>6</v>
      </c>
      <c r="E213">
        <v>450</v>
      </c>
      <c r="F213" s="1" t="s">
        <v>22</v>
      </c>
      <c r="G213" t="s">
        <v>22</v>
      </c>
      <c r="H213" t="s">
        <v>23</v>
      </c>
      <c r="I213" t="s">
        <v>23</v>
      </c>
      <c r="J213" t="s">
        <v>9</v>
      </c>
      <c r="K213" t="s">
        <v>1399</v>
      </c>
      <c r="L213" s="2">
        <v>1875000</v>
      </c>
      <c r="M213" s="2">
        <v>4166.666666666667</v>
      </c>
      <c r="N213" s="2">
        <v>312500</v>
      </c>
      <c r="O213" t="s">
        <v>212</v>
      </c>
    </row>
    <row r="214" spans="1:15" x14ac:dyDescent="0.3">
      <c r="A214" t="s">
        <v>3677</v>
      </c>
      <c r="B214" t="s">
        <v>103</v>
      </c>
      <c r="C214" s="1">
        <v>740000</v>
      </c>
      <c r="D214">
        <v>5</v>
      </c>
      <c r="E214">
        <v>244</v>
      </c>
      <c r="F214" s="1" t="s">
        <v>22</v>
      </c>
      <c r="G214" t="s">
        <v>22</v>
      </c>
      <c r="H214" t="s">
        <v>23</v>
      </c>
      <c r="I214" t="s">
        <v>23</v>
      </c>
      <c r="J214" t="s">
        <v>9</v>
      </c>
      <c r="K214" t="s">
        <v>1399</v>
      </c>
      <c r="L214" s="2">
        <v>740000</v>
      </c>
      <c r="M214" s="2">
        <v>3032.7868852459014</v>
      </c>
      <c r="N214" s="2">
        <v>148000</v>
      </c>
      <c r="O214" t="s">
        <v>212</v>
      </c>
    </row>
    <row r="215" spans="1:15" x14ac:dyDescent="0.3">
      <c r="A215" t="s">
        <v>3678</v>
      </c>
      <c r="B215" t="s">
        <v>103</v>
      </c>
      <c r="C215" s="1">
        <v>845000</v>
      </c>
      <c r="D215">
        <v>8</v>
      </c>
      <c r="E215">
        <v>500</v>
      </c>
      <c r="F215" s="1" t="s">
        <v>22</v>
      </c>
      <c r="G215" t="s">
        <v>22</v>
      </c>
      <c r="H215" t="s">
        <v>23</v>
      </c>
      <c r="I215" t="s">
        <v>23</v>
      </c>
      <c r="J215" t="s">
        <v>9</v>
      </c>
      <c r="K215" t="s">
        <v>1399</v>
      </c>
      <c r="L215" s="2">
        <v>845000</v>
      </c>
      <c r="M215" s="2">
        <v>1690</v>
      </c>
      <c r="N215" s="2">
        <v>105625</v>
      </c>
      <c r="O215" t="s">
        <v>212</v>
      </c>
    </row>
    <row r="216" spans="1:15" x14ac:dyDescent="0.3">
      <c r="A216" t="s">
        <v>3679</v>
      </c>
      <c r="B216" t="s">
        <v>103</v>
      </c>
      <c r="C216" s="1">
        <v>845000</v>
      </c>
      <c r="D216">
        <v>8</v>
      </c>
      <c r="E216">
        <v>500</v>
      </c>
      <c r="F216" s="1" t="s">
        <v>22</v>
      </c>
      <c r="G216" t="s">
        <v>22</v>
      </c>
      <c r="H216" t="s">
        <v>23</v>
      </c>
      <c r="I216" t="s">
        <v>23</v>
      </c>
      <c r="J216" t="s">
        <v>9</v>
      </c>
      <c r="K216" t="s">
        <v>1399</v>
      </c>
      <c r="L216" s="2">
        <v>845000</v>
      </c>
      <c r="M216" s="2">
        <v>1690</v>
      </c>
      <c r="N216" s="2">
        <v>105625</v>
      </c>
      <c r="O216" t="s">
        <v>212</v>
      </c>
    </row>
    <row r="217" spans="1:15" x14ac:dyDescent="0.3">
      <c r="A217" t="s">
        <v>3680</v>
      </c>
      <c r="B217" t="s">
        <v>103</v>
      </c>
      <c r="C217" s="1">
        <v>510000</v>
      </c>
      <c r="D217">
        <v>6</v>
      </c>
      <c r="E217">
        <v>200</v>
      </c>
      <c r="F217" s="1" t="s">
        <v>22</v>
      </c>
      <c r="G217" t="s">
        <v>22</v>
      </c>
      <c r="H217" t="s">
        <v>23</v>
      </c>
      <c r="I217" t="s">
        <v>23</v>
      </c>
      <c r="J217" t="s">
        <v>9</v>
      </c>
      <c r="K217" t="s">
        <v>1399</v>
      </c>
      <c r="L217" s="2">
        <v>510000</v>
      </c>
      <c r="M217" s="2">
        <v>2550</v>
      </c>
      <c r="N217" s="2">
        <v>85000</v>
      </c>
      <c r="O217" t="s">
        <v>212</v>
      </c>
    </row>
    <row r="218" spans="1:15" x14ac:dyDescent="0.3">
      <c r="A218" t="s">
        <v>3681</v>
      </c>
      <c r="B218" t="s">
        <v>103</v>
      </c>
      <c r="C218" s="1">
        <v>510000</v>
      </c>
      <c r="D218">
        <v>6</v>
      </c>
      <c r="E218">
        <v>200</v>
      </c>
      <c r="F218" s="1" t="s">
        <v>22</v>
      </c>
      <c r="G218" t="s">
        <v>22</v>
      </c>
      <c r="H218" t="s">
        <v>23</v>
      </c>
      <c r="I218" t="s">
        <v>23</v>
      </c>
      <c r="J218" t="s">
        <v>9</v>
      </c>
      <c r="K218" t="s">
        <v>1399</v>
      </c>
      <c r="L218" s="2">
        <v>510000</v>
      </c>
      <c r="M218" s="2">
        <v>2550</v>
      </c>
      <c r="N218" s="2">
        <v>85000</v>
      </c>
      <c r="O218" t="s">
        <v>212</v>
      </c>
    </row>
    <row r="219" spans="1:15" x14ac:dyDescent="0.3">
      <c r="A219" t="s">
        <v>3682</v>
      </c>
      <c r="B219" t="s">
        <v>103</v>
      </c>
      <c r="C219" s="1">
        <v>2500000</v>
      </c>
      <c r="D219">
        <v>6</v>
      </c>
      <c r="E219">
        <v>400</v>
      </c>
      <c r="F219" s="1" t="s">
        <v>22</v>
      </c>
      <c r="G219" t="s">
        <v>22</v>
      </c>
      <c r="H219" t="s">
        <v>23</v>
      </c>
      <c r="I219" t="s">
        <v>23</v>
      </c>
      <c r="J219" t="s">
        <v>9</v>
      </c>
      <c r="K219" t="s">
        <v>1399</v>
      </c>
      <c r="L219" s="2">
        <v>2500000</v>
      </c>
      <c r="M219" s="2">
        <v>6250</v>
      </c>
      <c r="N219" s="2">
        <v>416666.66666666669</v>
      </c>
      <c r="O219" t="s">
        <v>212</v>
      </c>
    </row>
    <row r="220" spans="1:15" x14ac:dyDescent="0.3">
      <c r="A220" t="s">
        <v>3684</v>
      </c>
      <c r="B220" t="s">
        <v>103</v>
      </c>
      <c r="C220" s="1">
        <v>1250000</v>
      </c>
      <c r="D220">
        <v>4</v>
      </c>
      <c r="E220">
        <v>300</v>
      </c>
      <c r="F220" s="1" t="s">
        <v>22</v>
      </c>
      <c r="G220" t="s">
        <v>22</v>
      </c>
      <c r="H220" t="s">
        <v>23</v>
      </c>
      <c r="I220" t="s">
        <v>23</v>
      </c>
      <c r="J220" t="s">
        <v>9</v>
      </c>
      <c r="K220" t="s">
        <v>1399</v>
      </c>
      <c r="L220" s="2">
        <v>1250000</v>
      </c>
      <c r="M220" s="2">
        <v>4166.666666666667</v>
      </c>
      <c r="N220" s="2">
        <v>312500</v>
      </c>
      <c r="O220" t="s">
        <v>212</v>
      </c>
    </row>
    <row r="221" spans="1:15" x14ac:dyDescent="0.3">
      <c r="A221" t="s">
        <v>3686</v>
      </c>
      <c r="B221" t="s">
        <v>103</v>
      </c>
      <c r="C221" s="1">
        <v>939000</v>
      </c>
      <c r="D221">
        <v>6</v>
      </c>
      <c r="E221">
        <v>344</v>
      </c>
      <c r="F221" s="1" t="s">
        <v>22</v>
      </c>
      <c r="G221" t="s">
        <v>22</v>
      </c>
      <c r="H221" t="s">
        <v>23</v>
      </c>
      <c r="I221" t="s">
        <v>23</v>
      </c>
      <c r="J221" t="s">
        <v>9</v>
      </c>
      <c r="K221" t="s">
        <v>1399</v>
      </c>
      <c r="L221" s="2">
        <v>939000</v>
      </c>
      <c r="M221" s="2">
        <v>2729.6511627906975</v>
      </c>
      <c r="N221" s="2">
        <v>156500</v>
      </c>
      <c r="O221" t="s">
        <v>212</v>
      </c>
    </row>
    <row r="222" spans="1:15" x14ac:dyDescent="0.3">
      <c r="A222" t="s">
        <v>3687</v>
      </c>
      <c r="B222" t="s">
        <v>103</v>
      </c>
      <c r="C222" s="1">
        <v>1250000</v>
      </c>
      <c r="D222">
        <v>5</v>
      </c>
      <c r="E222">
        <v>550</v>
      </c>
      <c r="F222" s="1" t="s">
        <v>22</v>
      </c>
      <c r="G222" t="s">
        <v>22</v>
      </c>
      <c r="H222" t="s">
        <v>23</v>
      </c>
      <c r="I222" t="s">
        <v>23</v>
      </c>
      <c r="J222" t="s">
        <v>9</v>
      </c>
      <c r="K222" t="s">
        <v>1399</v>
      </c>
      <c r="L222" s="2">
        <v>1250000</v>
      </c>
      <c r="M222" s="2">
        <v>2272.7272727272725</v>
      </c>
      <c r="N222" s="2">
        <v>250000</v>
      </c>
      <c r="O222" t="s">
        <v>212</v>
      </c>
    </row>
    <row r="223" spans="1:15" x14ac:dyDescent="0.3">
      <c r="A223" t="s">
        <v>3689</v>
      </c>
      <c r="B223" t="s">
        <v>103</v>
      </c>
      <c r="C223" s="1">
        <v>640000</v>
      </c>
      <c r="D223">
        <v>6</v>
      </c>
      <c r="E223">
        <v>434</v>
      </c>
      <c r="F223" s="1" t="s">
        <v>22</v>
      </c>
      <c r="G223" t="s">
        <v>22</v>
      </c>
      <c r="H223" t="s">
        <v>23</v>
      </c>
      <c r="I223" t="s">
        <v>23</v>
      </c>
      <c r="J223" t="s">
        <v>9</v>
      </c>
      <c r="K223" t="s">
        <v>1399</v>
      </c>
      <c r="L223" s="2">
        <v>640000</v>
      </c>
      <c r="M223" s="2">
        <v>1474.6543778801843</v>
      </c>
      <c r="N223" s="2">
        <v>106666.66666666667</v>
      </c>
      <c r="O223" t="s">
        <v>212</v>
      </c>
    </row>
    <row r="224" spans="1:15" x14ac:dyDescent="0.3">
      <c r="A224" t="s">
        <v>3691</v>
      </c>
      <c r="B224" t="s">
        <v>103</v>
      </c>
      <c r="C224" s="1">
        <v>770000</v>
      </c>
      <c r="D224">
        <v>8</v>
      </c>
      <c r="E224">
        <v>309</v>
      </c>
      <c r="F224" s="1" t="s">
        <v>22</v>
      </c>
      <c r="G224" t="s">
        <v>22</v>
      </c>
      <c r="H224" t="s">
        <v>23</v>
      </c>
      <c r="I224" t="s">
        <v>23</v>
      </c>
      <c r="J224" t="s">
        <v>9</v>
      </c>
      <c r="K224" t="s">
        <v>1399</v>
      </c>
      <c r="L224" s="2">
        <v>770000</v>
      </c>
      <c r="M224" s="2">
        <v>2491.9093851132684</v>
      </c>
      <c r="N224" s="2">
        <v>96250</v>
      </c>
      <c r="O224" t="s">
        <v>212</v>
      </c>
    </row>
    <row r="225" spans="1:15" x14ac:dyDescent="0.3">
      <c r="A225" t="s">
        <v>3694</v>
      </c>
      <c r="B225" t="s">
        <v>103</v>
      </c>
      <c r="C225" s="1">
        <v>495000</v>
      </c>
      <c r="D225">
        <v>3</v>
      </c>
      <c r="E225">
        <v>185</v>
      </c>
      <c r="F225" s="1" t="s">
        <v>22</v>
      </c>
      <c r="G225" t="s">
        <v>22</v>
      </c>
      <c r="H225" t="s">
        <v>23</v>
      </c>
      <c r="I225" t="s">
        <v>23</v>
      </c>
      <c r="J225" t="s">
        <v>9</v>
      </c>
      <c r="K225" t="s">
        <v>1399</v>
      </c>
      <c r="L225" s="2">
        <v>495000</v>
      </c>
      <c r="M225" s="2">
        <v>2675.6756756756758</v>
      </c>
      <c r="N225" s="2">
        <v>165000</v>
      </c>
      <c r="O225" t="s">
        <v>212</v>
      </c>
    </row>
    <row r="226" spans="1:15" x14ac:dyDescent="0.3">
      <c r="A226" t="s">
        <v>3704</v>
      </c>
      <c r="B226" t="s">
        <v>103</v>
      </c>
      <c r="C226" s="1">
        <v>167500</v>
      </c>
      <c r="D226">
        <v>3</v>
      </c>
      <c r="E226">
        <v>69</v>
      </c>
      <c r="F226" s="1" t="s">
        <v>22</v>
      </c>
      <c r="G226" t="s">
        <v>22</v>
      </c>
      <c r="H226" t="s">
        <v>23</v>
      </c>
      <c r="I226" t="s">
        <v>23</v>
      </c>
      <c r="J226" t="s">
        <v>9</v>
      </c>
      <c r="K226" t="s">
        <v>1399</v>
      </c>
      <c r="L226" s="2">
        <v>167500</v>
      </c>
      <c r="M226" s="2">
        <v>2427.536231884058</v>
      </c>
      <c r="N226" s="2">
        <v>55833.333333333336</v>
      </c>
      <c r="O226" t="s">
        <v>212</v>
      </c>
    </row>
    <row r="227" spans="1:15" x14ac:dyDescent="0.3">
      <c r="A227" t="s">
        <v>3705</v>
      </c>
      <c r="B227" t="s">
        <v>103</v>
      </c>
      <c r="C227" s="1">
        <v>890000</v>
      </c>
      <c r="D227">
        <v>4</v>
      </c>
      <c r="E227">
        <v>294</v>
      </c>
      <c r="F227" s="1" t="s">
        <v>22</v>
      </c>
      <c r="G227" t="s">
        <v>22</v>
      </c>
      <c r="H227" t="s">
        <v>23</v>
      </c>
      <c r="I227" t="s">
        <v>23</v>
      </c>
      <c r="J227" t="s">
        <v>9</v>
      </c>
      <c r="K227" t="s">
        <v>1399</v>
      </c>
      <c r="L227" s="2">
        <v>890000</v>
      </c>
      <c r="M227" s="2">
        <v>3027.2108843537417</v>
      </c>
      <c r="N227" s="2">
        <v>222500</v>
      </c>
      <c r="O227" t="s">
        <v>212</v>
      </c>
    </row>
    <row r="228" spans="1:15" x14ac:dyDescent="0.3">
      <c r="A228" t="s">
        <v>3706</v>
      </c>
      <c r="B228" t="s">
        <v>103</v>
      </c>
      <c r="C228" s="1">
        <v>890000</v>
      </c>
      <c r="D228">
        <v>4</v>
      </c>
      <c r="E228">
        <v>294</v>
      </c>
      <c r="F228" s="1" t="s">
        <v>22</v>
      </c>
      <c r="G228" t="s">
        <v>22</v>
      </c>
      <c r="H228" t="s">
        <v>23</v>
      </c>
      <c r="I228" t="s">
        <v>23</v>
      </c>
      <c r="J228" t="s">
        <v>9</v>
      </c>
      <c r="K228" t="s">
        <v>1399</v>
      </c>
      <c r="L228" s="2">
        <v>890000</v>
      </c>
      <c r="M228" s="2">
        <v>3027.2108843537417</v>
      </c>
      <c r="N228" s="2">
        <v>222500</v>
      </c>
      <c r="O228" t="s">
        <v>212</v>
      </c>
    </row>
    <row r="229" spans="1:15" x14ac:dyDescent="0.3">
      <c r="A229" t="s">
        <v>3707</v>
      </c>
      <c r="B229" t="s">
        <v>103</v>
      </c>
      <c r="C229" s="1">
        <v>761000</v>
      </c>
      <c r="D229">
        <v>5</v>
      </c>
      <c r="E229">
        <v>488</v>
      </c>
      <c r="F229" s="1" t="s">
        <v>22</v>
      </c>
      <c r="G229" t="s">
        <v>22</v>
      </c>
      <c r="H229" t="s">
        <v>23</v>
      </c>
      <c r="I229" t="s">
        <v>23</v>
      </c>
      <c r="J229" t="s">
        <v>9</v>
      </c>
      <c r="K229" t="s">
        <v>1399</v>
      </c>
      <c r="L229" s="2">
        <v>761000</v>
      </c>
      <c r="M229" s="2">
        <v>1559.4262295081967</v>
      </c>
      <c r="N229" s="2">
        <v>152200</v>
      </c>
      <c r="O229" t="s">
        <v>212</v>
      </c>
    </row>
    <row r="230" spans="1:15" x14ac:dyDescent="0.3">
      <c r="A230" t="s">
        <v>3708</v>
      </c>
      <c r="B230" t="s">
        <v>103</v>
      </c>
      <c r="C230" s="1">
        <v>761000</v>
      </c>
      <c r="D230">
        <v>5</v>
      </c>
      <c r="E230">
        <v>488</v>
      </c>
      <c r="F230" s="1" t="s">
        <v>22</v>
      </c>
      <c r="G230" t="s">
        <v>22</v>
      </c>
      <c r="H230" t="s">
        <v>23</v>
      </c>
      <c r="I230" t="s">
        <v>23</v>
      </c>
      <c r="J230" t="s">
        <v>9</v>
      </c>
      <c r="K230" t="s">
        <v>1399</v>
      </c>
      <c r="L230" s="2">
        <v>761000</v>
      </c>
      <c r="M230" s="2">
        <v>1559.4262295081967</v>
      </c>
      <c r="N230" s="2">
        <v>152200</v>
      </c>
      <c r="O230" t="s">
        <v>212</v>
      </c>
    </row>
    <row r="231" spans="1:15" x14ac:dyDescent="0.3">
      <c r="A231" t="s">
        <v>3709</v>
      </c>
      <c r="B231" t="s">
        <v>103</v>
      </c>
      <c r="C231" s="1">
        <v>400000</v>
      </c>
      <c r="D231">
        <v>1</v>
      </c>
      <c r="E231">
        <v>85</v>
      </c>
      <c r="F231" s="1" t="s">
        <v>22</v>
      </c>
      <c r="G231" t="s">
        <v>22</v>
      </c>
      <c r="H231" t="s">
        <v>23</v>
      </c>
      <c r="I231" t="s">
        <v>23</v>
      </c>
      <c r="J231" t="s">
        <v>9</v>
      </c>
      <c r="K231" t="s">
        <v>1399</v>
      </c>
      <c r="L231" s="2">
        <v>400000</v>
      </c>
      <c r="M231" s="2">
        <v>4705.8823529411766</v>
      </c>
      <c r="N231" s="2">
        <v>400000</v>
      </c>
      <c r="O231" t="s">
        <v>212</v>
      </c>
    </row>
    <row r="232" spans="1:15" x14ac:dyDescent="0.3">
      <c r="A232" t="s">
        <v>3713</v>
      </c>
      <c r="B232" t="s">
        <v>103</v>
      </c>
      <c r="C232" s="1">
        <v>1500000</v>
      </c>
      <c r="D232">
        <v>5</v>
      </c>
      <c r="E232">
        <v>552</v>
      </c>
      <c r="F232" s="1" t="s">
        <v>22</v>
      </c>
      <c r="G232" t="s">
        <v>22</v>
      </c>
      <c r="H232" t="s">
        <v>23</v>
      </c>
      <c r="I232" t="s">
        <v>23</v>
      </c>
      <c r="J232" t="s">
        <v>9</v>
      </c>
      <c r="K232" t="s">
        <v>1399</v>
      </c>
      <c r="L232" s="2">
        <v>1500000</v>
      </c>
      <c r="M232" s="2">
        <v>2717.391304347826</v>
      </c>
      <c r="N232" s="2">
        <v>300000</v>
      </c>
      <c r="O232" t="s">
        <v>212</v>
      </c>
    </row>
    <row r="233" spans="1:15" x14ac:dyDescent="0.3">
      <c r="A233" t="s">
        <v>3714</v>
      </c>
      <c r="B233" t="s">
        <v>103</v>
      </c>
      <c r="C233" s="1">
        <v>1100000</v>
      </c>
      <c r="D233">
        <v>5</v>
      </c>
      <c r="E233">
        <v>337</v>
      </c>
      <c r="F233" s="1" t="s">
        <v>22</v>
      </c>
      <c r="G233" t="s">
        <v>22</v>
      </c>
      <c r="H233" t="s">
        <v>23</v>
      </c>
      <c r="I233" t="s">
        <v>23</v>
      </c>
      <c r="J233" t="s">
        <v>9</v>
      </c>
      <c r="K233" t="s">
        <v>1399</v>
      </c>
      <c r="L233" s="2">
        <v>1100000</v>
      </c>
      <c r="M233" s="2">
        <v>3264.0949554896142</v>
      </c>
      <c r="N233" s="2">
        <v>220000</v>
      </c>
      <c r="O233" t="s">
        <v>212</v>
      </c>
    </row>
    <row r="234" spans="1:15" x14ac:dyDescent="0.3">
      <c r="A234" t="s">
        <v>3718</v>
      </c>
      <c r="B234" t="s">
        <v>103</v>
      </c>
      <c r="C234" s="1">
        <v>160000</v>
      </c>
      <c r="D234">
        <v>3</v>
      </c>
      <c r="E234">
        <v>128</v>
      </c>
      <c r="F234" s="1" t="s">
        <v>22</v>
      </c>
      <c r="G234" t="s">
        <v>22</v>
      </c>
      <c r="H234" t="s">
        <v>23</v>
      </c>
      <c r="I234" t="s">
        <v>23</v>
      </c>
      <c r="J234" t="s">
        <v>9</v>
      </c>
      <c r="K234" t="s">
        <v>1399</v>
      </c>
      <c r="L234" s="2">
        <v>160000</v>
      </c>
      <c r="M234" s="2">
        <v>1250</v>
      </c>
      <c r="N234" s="2">
        <v>53333.333333333336</v>
      </c>
      <c r="O234" t="s">
        <v>212</v>
      </c>
    </row>
    <row r="235" spans="1:15" x14ac:dyDescent="0.3">
      <c r="A235" t="s">
        <v>3719</v>
      </c>
      <c r="B235" t="s">
        <v>103</v>
      </c>
      <c r="C235" s="1">
        <v>1300000</v>
      </c>
      <c r="D235">
        <v>5</v>
      </c>
      <c r="E235">
        <v>562</v>
      </c>
      <c r="F235" s="1" t="s">
        <v>22</v>
      </c>
      <c r="G235" t="s">
        <v>22</v>
      </c>
      <c r="H235" t="s">
        <v>23</v>
      </c>
      <c r="I235" t="s">
        <v>23</v>
      </c>
      <c r="J235" t="s">
        <v>9</v>
      </c>
      <c r="K235" t="s">
        <v>1399</v>
      </c>
      <c r="L235" s="2">
        <v>1300000</v>
      </c>
      <c r="M235" s="2">
        <v>2313.1672597864767</v>
      </c>
      <c r="N235" s="2">
        <v>260000</v>
      </c>
      <c r="O235" t="s">
        <v>212</v>
      </c>
    </row>
    <row r="236" spans="1:15" x14ac:dyDescent="0.3">
      <c r="A236" t="s">
        <v>3720</v>
      </c>
      <c r="B236" t="s">
        <v>103</v>
      </c>
      <c r="C236" s="1">
        <v>899000</v>
      </c>
      <c r="D236">
        <v>8</v>
      </c>
      <c r="E236">
        <v>284</v>
      </c>
      <c r="F236" s="1" t="s">
        <v>22</v>
      </c>
      <c r="G236" t="s">
        <v>22</v>
      </c>
      <c r="H236" t="s">
        <v>23</v>
      </c>
      <c r="I236" t="s">
        <v>23</v>
      </c>
      <c r="J236" t="s">
        <v>9</v>
      </c>
      <c r="K236" t="s">
        <v>1399</v>
      </c>
      <c r="L236" s="2">
        <v>899000</v>
      </c>
      <c r="M236" s="2">
        <v>3165.4929577464791</v>
      </c>
      <c r="N236" s="2">
        <v>112375</v>
      </c>
      <c r="O236" t="s">
        <v>212</v>
      </c>
    </row>
    <row r="237" spans="1:15" x14ac:dyDescent="0.3">
      <c r="A237" t="s">
        <v>3726</v>
      </c>
      <c r="B237" t="s">
        <v>103</v>
      </c>
      <c r="C237" s="1">
        <v>899000</v>
      </c>
      <c r="D237">
        <v>8</v>
      </c>
      <c r="E237">
        <v>284</v>
      </c>
      <c r="F237" s="1" t="s">
        <v>22</v>
      </c>
      <c r="G237" t="s">
        <v>22</v>
      </c>
      <c r="H237" t="s">
        <v>23</v>
      </c>
      <c r="I237" t="s">
        <v>23</v>
      </c>
      <c r="J237" t="s">
        <v>9</v>
      </c>
      <c r="K237" t="s">
        <v>1399</v>
      </c>
      <c r="L237" s="2">
        <v>899000</v>
      </c>
      <c r="M237" s="2">
        <v>3165.4929577464791</v>
      </c>
      <c r="N237" s="2">
        <v>112375</v>
      </c>
      <c r="O237" t="s">
        <v>212</v>
      </c>
    </row>
    <row r="238" spans="1:15" x14ac:dyDescent="0.3">
      <c r="A238" t="s">
        <v>3729</v>
      </c>
      <c r="B238" t="s">
        <v>103</v>
      </c>
      <c r="C238" s="1">
        <v>2975000</v>
      </c>
      <c r="D238">
        <v>9</v>
      </c>
      <c r="E238" s="3">
        <v>1294</v>
      </c>
      <c r="F238" s="1" t="s">
        <v>22</v>
      </c>
      <c r="G238" t="s">
        <v>22</v>
      </c>
      <c r="H238" t="s">
        <v>23</v>
      </c>
      <c r="I238" t="s">
        <v>23</v>
      </c>
      <c r="J238" t="s">
        <v>9</v>
      </c>
      <c r="K238" t="s">
        <v>1399</v>
      </c>
      <c r="L238" s="2">
        <v>2975000</v>
      </c>
      <c r="M238" s="2">
        <v>2299.0726429675424</v>
      </c>
      <c r="N238" s="2">
        <v>330555.55555555556</v>
      </c>
      <c r="O238" t="s">
        <v>212</v>
      </c>
    </row>
    <row r="239" spans="1:15" x14ac:dyDescent="0.3">
      <c r="A239" t="s">
        <v>3730</v>
      </c>
      <c r="B239" t="s">
        <v>103</v>
      </c>
      <c r="C239" s="1">
        <v>2975000</v>
      </c>
      <c r="D239">
        <v>9</v>
      </c>
      <c r="E239" s="3">
        <v>1294</v>
      </c>
      <c r="F239" s="1" t="s">
        <v>22</v>
      </c>
      <c r="G239" t="s">
        <v>22</v>
      </c>
      <c r="H239" t="s">
        <v>23</v>
      </c>
      <c r="I239" t="s">
        <v>23</v>
      </c>
      <c r="J239" t="s">
        <v>9</v>
      </c>
      <c r="K239" t="s">
        <v>1399</v>
      </c>
      <c r="L239" s="2">
        <v>2975000</v>
      </c>
      <c r="M239" s="2">
        <v>2299.0726429675424</v>
      </c>
      <c r="N239" s="2">
        <v>330555.55555555556</v>
      </c>
      <c r="O239" t="s">
        <v>212</v>
      </c>
    </row>
    <row r="240" spans="1:15" x14ac:dyDescent="0.3">
      <c r="A240" t="s">
        <v>3746</v>
      </c>
      <c r="B240" t="s">
        <v>103</v>
      </c>
      <c r="C240" s="1">
        <v>3450000</v>
      </c>
      <c r="D240">
        <v>7</v>
      </c>
      <c r="E240">
        <v>631</v>
      </c>
      <c r="F240" s="1" t="s">
        <v>22</v>
      </c>
      <c r="G240" t="s">
        <v>22</v>
      </c>
      <c r="H240" t="s">
        <v>23</v>
      </c>
      <c r="I240" t="s">
        <v>23</v>
      </c>
      <c r="J240" t="s">
        <v>9</v>
      </c>
      <c r="K240" t="s">
        <v>1399</v>
      </c>
      <c r="L240" s="2">
        <v>3450000</v>
      </c>
      <c r="M240" s="2">
        <v>5467.5118858954038</v>
      </c>
      <c r="N240" s="2">
        <v>492857.14285714284</v>
      </c>
      <c r="O240" t="s">
        <v>212</v>
      </c>
    </row>
    <row r="241" spans="1:15" x14ac:dyDescent="0.3">
      <c r="A241" t="s">
        <v>3747</v>
      </c>
      <c r="B241" t="s">
        <v>103</v>
      </c>
      <c r="C241" s="1">
        <v>3450000</v>
      </c>
      <c r="D241">
        <v>7</v>
      </c>
      <c r="E241">
        <v>631</v>
      </c>
      <c r="F241" s="1" t="s">
        <v>22</v>
      </c>
      <c r="G241" t="s">
        <v>22</v>
      </c>
      <c r="H241" t="s">
        <v>23</v>
      </c>
      <c r="I241" t="s">
        <v>23</v>
      </c>
      <c r="J241" t="s">
        <v>9</v>
      </c>
      <c r="K241" t="s">
        <v>1399</v>
      </c>
      <c r="L241" s="2">
        <v>3450000</v>
      </c>
      <c r="M241" s="2">
        <v>5467.5118858954038</v>
      </c>
      <c r="N241" s="2">
        <v>492857.14285714284</v>
      </c>
      <c r="O241" t="s">
        <v>212</v>
      </c>
    </row>
    <row r="242" spans="1:15" x14ac:dyDescent="0.3">
      <c r="A242" t="s">
        <v>3749</v>
      </c>
      <c r="B242" t="s">
        <v>103</v>
      </c>
      <c r="C242" s="1">
        <v>2800000</v>
      </c>
      <c r="D242">
        <v>6</v>
      </c>
      <c r="E242">
        <v>873</v>
      </c>
      <c r="F242" s="1" t="s">
        <v>22</v>
      </c>
      <c r="G242" t="s">
        <v>22</v>
      </c>
      <c r="H242" t="s">
        <v>23</v>
      </c>
      <c r="I242" t="s">
        <v>23</v>
      </c>
      <c r="J242" t="s">
        <v>9</v>
      </c>
      <c r="K242" t="s">
        <v>1399</v>
      </c>
      <c r="L242" s="2">
        <v>2800000</v>
      </c>
      <c r="M242" s="2">
        <v>3207.3310423825887</v>
      </c>
      <c r="N242" s="2">
        <v>466666.66666666669</v>
      </c>
      <c r="O242" t="s">
        <v>212</v>
      </c>
    </row>
    <row r="243" spans="1:15" x14ac:dyDescent="0.3">
      <c r="A243" t="s">
        <v>3750</v>
      </c>
      <c r="B243" t="s">
        <v>103</v>
      </c>
      <c r="C243" s="1">
        <v>2800000</v>
      </c>
      <c r="D243">
        <v>6</v>
      </c>
      <c r="E243">
        <v>873</v>
      </c>
      <c r="F243" s="1" t="s">
        <v>22</v>
      </c>
      <c r="G243" t="s">
        <v>22</v>
      </c>
      <c r="H243" t="s">
        <v>23</v>
      </c>
      <c r="I243" t="s">
        <v>23</v>
      </c>
      <c r="J243" t="s">
        <v>9</v>
      </c>
      <c r="K243" t="s">
        <v>1399</v>
      </c>
      <c r="L243" s="2">
        <v>2800000</v>
      </c>
      <c r="M243" s="2">
        <v>3207.3310423825887</v>
      </c>
      <c r="N243" s="2">
        <v>466666.66666666669</v>
      </c>
      <c r="O243" t="s">
        <v>212</v>
      </c>
    </row>
    <row r="244" spans="1:15" x14ac:dyDescent="0.3">
      <c r="A244" t="s">
        <v>3754</v>
      </c>
      <c r="B244" t="s">
        <v>103</v>
      </c>
      <c r="C244" s="1">
        <v>3300000</v>
      </c>
      <c r="D244">
        <v>6</v>
      </c>
      <c r="E244">
        <v>594</v>
      </c>
      <c r="F244" s="1" t="s">
        <v>22</v>
      </c>
      <c r="G244" t="s">
        <v>22</v>
      </c>
      <c r="H244" t="s">
        <v>23</v>
      </c>
      <c r="I244" t="s">
        <v>23</v>
      </c>
      <c r="J244" t="s">
        <v>9</v>
      </c>
      <c r="K244" t="s">
        <v>1399</v>
      </c>
      <c r="L244" s="2">
        <v>3300000</v>
      </c>
      <c r="M244" s="2">
        <v>5555.5555555555557</v>
      </c>
      <c r="N244" s="2">
        <v>550000</v>
      </c>
      <c r="O244" t="s">
        <v>212</v>
      </c>
    </row>
    <row r="245" spans="1:15" x14ac:dyDescent="0.3">
      <c r="A245" t="s">
        <v>3770</v>
      </c>
      <c r="B245" t="s">
        <v>103</v>
      </c>
      <c r="C245" s="1">
        <v>3200000</v>
      </c>
      <c r="D245">
        <v>6</v>
      </c>
      <c r="E245">
        <v>674</v>
      </c>
      <c r="F245" s="1" t="s">
        <v>22</v>
      </c>
      <c r="G245" t="s">
        <v>22</v>
      </c>
      <c r="H245" t="s">
        <v>23</v>
      </c>
      <c r="I245" t="s">
        <v>23</v>
      </c>
      <c r="J245" t="s">
        <v>9</v>
      </c>
      <c r="K245" t="s">
        <v>1399</v>
      </c>
      <c r="L245" s="2">
        <v>3200000</v>
      </c>
      <c r="M245" s="2">
        <v>4747.7744807121662</v>
      </c>
      <c r="N245" s="2">
        <v>533333.33333333337</v>
      </c>
      <c r="O245" t="s">
        <v>212</v>
      </c>
    </row>
    <row r="246" spans="1:15" x14ac:dyDescent="0.3">
      <c r="A246" t="s">
        <v>3771</v>
      </c>
      <c r="B246" t="s">
        <v>103</v>
      </c>
      <c r="C246" s="1">
        <v>3200000</v>
      </c>
      <c r="D246">
        <v>6</v>
      </c>
      <c r="E246">
        <v>674</v>
      </c>
      <c r="F246" s="1" t="s">
        <v>22</v>
      </c>
      <c r="G246" t="s">
        <v>22</v>
      </c>
      <c r="H246" t="s">
        <v>23</v>
      </c>
      <c r="I246" t="s">
        <v>23</v>
      </c>
      <c r="J246" t="s">
        <v>9</v>
      </c>
      <c r="K246" t="s">
        <v>1399</v>
      </c>
      <c r="L246" s="2">
        <v>3200000</v>
      </c>
      <c r="M246" s="2">
        <v>4747.7744807121662</v>
      </c>
      <c r="N246" s="2">
        <v>533333.33333333337</v>
      </c>
      <c r="O246" t="s">
        <v>212</v>
      </c>
    </row>
    <row r="247" spans="1:15" x14ac:dyDescent="0.3">
      <c r="A247" t="s">
        <v>3782</v>
      </c>
      <c r="B247" t="s">
        <v>103</v>
      </c>
      <c r="C247" s="1">
        <v>2695000</v>
      </c>
      <c r="D247">
        <v>4</v>
      </c>
      <c r="E247">
        <v>500</v>
      </c>
      <c r="F247" s="1" t="s">
        <v>22</v>
      </c>
      <c r="G247" t="s">
        <v>22</v>
      </c>
      <c r="H247" t="s">
        <v>23</v>
      </c>
      <c r="I247" t="s">
        <v>23</v>
      </c>
      <c r="J247" t="s">
        <v>9</v>
      </c>
      <c r="K247" t="s">
        <v>1399</v>
      </c>
      <c r="L247" s="2">
        <v>2695000</v>
      </c>
      <c r="M247" s="2">
        <v>5390</v>
      </c>
      <c r="N247" s="2">
        <v>673750</v>
      </c>
      <c r="O247" t="s">
        <v>212</v>
      </c>
    </row>
    <row r="248" spans="1:15" x14ac:dyDescent="0.3">
      <c r="A248" t="s">
        <v>3786</v>
      </c>
      <c r="B248" t="s">
        <v>103</v>
      </c>
      <c r="C248" s="1">
        <v>13500000</v>
      </c>
      <c r="D248">
        <v>6</v>
      </c>
      <c r="E248" s="3">
        <v>1158</v>
      </c>
      <c r="F248" s="1" t="s">
        <v>22</v>
      </c>
      <c r="G248" t="s">
        <v>22</v>
      </c>
      <c r="H248" t="s">
        <v>23</v>
      </c>
      <c r="I248" t="s">
        <v>23</v>
      </c>
      <c r="J248" t="s">
        <v>9</v>
      </c>
      <c r="K248" t="s">
        <v>1399</v>
      </c>
      <c r="L248" s="2">
        <v>13500000</v>
      </c>
      <c r="M248" s="2">
        <v>11658.031088082902</v>
      </c>
      <c r="N248" s="2">
        <v>2250000</v>
      </c>
      <c r="O248" t="s">
        <v>212</v>
      </c>
    </row>
    <row r="249" spans="1:15" x14ac:dyDescent="0.3">
      <c r="A249" t="s">
        <v>3794</v>
      </c>
      <c r="B249" t="s">
        <v>103</v>
      </c>
      <c r="C249" s="1">
        <v>3200000</v>
      </c>
      <c r="D249">
        <v>4</v>
      </c>
      <c r="E249">
        <v>931</v>
      </c>
      <c r="F249" s="1" t="s">
        <v>22</v>
      </c>
      <c r="G249" t="s">
        <v>22</v>
      </c>
      <c r="H249" t="s">
        <v>23</v>
      </c>
      <c r="I249" t="s">
        <v>23</v>
      </c>
      <c r="J249" t="s">
        <v>9</v>
      </c>
      <c r="K249" t="s">
        <v>1399</v>
      </c>
      <c r="L249" s="2">
        <v>3200000</v>
      </c>
      <c r="M249" s="2">
        <v>3437.1643394199787</v>
      </c>
      <c r="N249" s="2">
        <v>800000</v>
      </c>
      <c r="O249" t="s">
        <v>212</v>
      </c>
    </row>
    <row r="250" spans="1:15" x14ac:dyDescent="0.3">
      <c r="A250" t="s">
        <v>3798</v>
      </c>
      <c r="B250" t="s">
        <v>103</v>
      </c>
      <c r="C250" s="1">
        <v>3299000</v>
      </c>
      <c r="D250">
        <v>6</v>
      </c>
      <c r="E250">
        <v>500</v>
      </c>
      <c r="F250" s="1" t="s">
        <v>22</v>
      </c>
      <c r="G250" t="s">
        <v>22</v>
      </c>
      <c r="H250" t="s">
        <v>23</v>
      </c>
      <c r="I250" t="s">
        <v>23</v>
      </c>
      <c r="J250" t="s">
        <v>9</v>
      </c>
      <c r="K250" t="s">
        <v>1399</v>
      </c>
      <c r="L250" s="2">
        <v>3299000</v>
      </c>
      <c r="M250" s="2">
        <v>6598</v>
      </c>
      <c r="N250" s="2">
        <v>549833.33333333337</v>
      </c>
      <c r="O250" t="s">
        <v>212</v>
      </c>
    </row>
    <row r="251" spans="1:15" x14ac:dyDescent="0.3">
      <c r="A251" t="s">
        <v>3799</v>
      </c>
      <c r="B251" t="s">
        <v>103</v>
      </c>
      <c r="C251" s="1">
        <v>3299000</v>
      </c>
      <c r="D251">
        <v>6</v>
      </c>
      <c r="E251">
        <v>500</v>
      </c>
      <c r="F251" s="1" t="s">
        <v>22</v>
      </c>
      <c r="G251" t="s">
        <v>22</v>
      </c>
      <c r="H251" t="s">
        <v>23</v>
      </c>
      <c r="I251" t="s">
        <v>23</v>
      </c>
      <c r="J251" t="s">
        <v>9</v>
      </c>
      <c r="K251" t="s">
        <v>1399</v>
      </c>
      <c r="L251" s="2">
        <v>3299000</v>
      </c>
      <c r="M251" s="2">
        <v>6598</v>
      </c>
      <c r="N251" s="2">
        <v>549833.33333333337</v>
      </c>
      <c r="O251" t="s">
        <v>212</v>
      </c>
    </row>
    <row r="252" spans="1:15" x14ac:dyDescent="0.3">
      <c r="A252" t="s">
        <v>3809</v>
      </c>
      <c r="B252" t="s">
        <v>103</v>
      </c>
      <c r="C252" s="1">
        <v>2500000</v>
      </c>
      <c r="D252">
        <v>11</v>
      </c>
      <c r="E252">
        <v>761</v>
      </c>
      <c r="F252" s="1" t="s">
        <v>22</v>
      </c>
      <c r="G252" t="s">
        <v>22</v>
      </c>
      <c r="H252" t="s">
        <v>23</v>
      </c>
      <c r="I252" t="s">
        <v>23</v>
      </c>
      <c r="J252" t="s">
        <v>9</v>
      </c>
      <c r="K252" t="s">
        <v>1399</v>
      </c>
      <c r="L252" s="2">
        <v>2500000</v>
      </c>
      <c r="M252" s="2">
        <v>3285.1511169513797</v>
      </c>
      <c r="N252" s="2">
        <v>227272.72727272726</v>
      </c>
      <c r="O252" t="s">
        <v>212</v>
      </c>
    </row>
    <row r="253" spans="1:15" x14ac:dyDescent="0.3">
      <c r="A253" t="s">
        <v>3811</v>
      </c>
      <c r="B253" t="s">
        <v>103</v>
      </c>
      <c r="C253" s="1">
        <v>2900000</v>
      </c>
      <c r="D253">
        <v>8</v>
      </c>
      <c r="E253" s="3">
        <v>1597</v>
      </c>
      <c r="F253" s="1" t="s">
        <v>22</v>
      </c>
      <c r="G253" t="s">
        <v>22</v>
      </c>
      <c r="H253" t="s">
        <v>23</v>
      </c>
      <c r="I253" t="s">
        <v>23</v>
      </c>
      <c r="J253" t="s">
        <v>9</v>
      </c>
      <c r="K253" t="s">
        <v>1399</v>
      </c>
      <c r="L253" s="2">
        <v>2900000</v>
      </c>
      <c r="M253" s="2">
        <v>1815.9048215403882</v>
      </c>
      <c r="N253" s="2">
        <v>362500</v>
      </c>
      <c r="O253" t="s">
        <v>212</v>
      </c>
    </row>
    <row r="254" spans="1:15" x14ac:dyDescent="0.3">
      <c r="A254" t="s">
        <v>3812</v>
      </c>
      <c r="B254" t="s">
        <v>103</v>
      </c>
      <c r="C254" s="1">
        <v>3450000</v>
      </c>
      <c r="D254">
        <v>9</v>
      </c>
      <c r="E254" s="3">
        <v>1088</v>
      </c>
      <c r="F254" s="1" t="s">
        <v>22</v>
      </c>
      <c r="G254" t="s">
        <v>22</v>
      </c>
      <c r="H254" t="s">
        <v>23</v>
      </c>
      <c r="I254" t="s">
        <v>23</v>
      </c>
      <c r="J254" t="s">
        <v>9</v>
      </c>
      <c r="K254" t="s">
        <v>1399</v>
      </c>
      <c r="L254" s="2">
        <v>3450000</v>
      </c>
      <c r="M254" s="2">
        <v>3170.955882352941</v>
      </c>
      <c r="N254" s="2">
        <v>383333.33333333331</v>
      </c>
      <c r="O254" t="s">
        <v>212</v>
      </c>
    </row>
    <row r="255" spans="1:15" x14ac:dyDescent="0.3">
      <c r="A255" t="s">
        <v>3813</v>
      </c>
      <c r="B255" t="s">
        <v>103</v>
      </c>
      <c r="C255" s="1">
        <v>3450000</v>
      </c>
      <c r="D255">
        <v>9</v>
      </c>
      <c r="E255" s="3">
        <v>1088</v>
      </c>
      <c r="F255" s="1" t="s">
        <v>22</v>
      </c>
      <c r="G255" t="s">
        <v>22</v>
      </c>
      <c r="H255" t="s">
        <v>23</v>
      </c>
      <c r="I255" t="s">
        <v>23</v>
      </c>
      <c r="J255" t="s">
        <v>9</v>
      </c>
      <c r="K255" t="s">
        <v>1399</v>
      </c>
      <c r="L255" s="2">
        <v>3450000</v>
      </c>
      <c r="M255" s="2">
        <v>3170.955882352941</v>
      </c>
      <c r="N255" s="2">
        <v>383333.33333333331</v>
      </c>
      <c r="O255" t="s">
        <v>212</v>
      </c>
    </row>
    <row r="256" spans="1:15" x14ac:dyDescent="0.3">
      <c r="A256" t="s">
        <v>3814</v>
      </c>
      <c r="B256" t="s">
        <v>103</v>
      </c>
      <c r="C256" s="1">
        <v>3450000</v>
      </c>
      <c r="D256">
        <v>9</v>
      </c>
      <c r="E256" s="3">
        <v>1088</v>
      </c>
      <c r="F256" s="1" t="s">
        <v>22</v>
      </c>
      <c r="G256" t="s">
        <v>22</v>
      </c>
      <c r="H256" t="s">
        <v>23</v>
      </c>
      <c r="I256" t="s">
        <v>23</v>
      </c>
      <c r="J256" t="s">
        <v>9</v>
      </c>
      <c r="K256" t="s">
        <v>1399</v>
      </c>
      <c r="L256" s="2">
        <v>3450000</v>
      </c>
      <c r="M256" s="2">
        <v>3170.955882352941</v>
      </c>
      <c r="N256" s="2">
        <v>383333.33333333331</v>
      </c>
      <c r="O256" t="s">
        <v>212</v>
      </c>
    </row>
    <row r="257" spans="1:15" x14ac:dyDescent="0.3">
      <c r="A257" t="s">
        <v>3824</v>
      </c>
      <c r="B257" t="s">
        <v>103</v>
      </c>
      <c r="C257" s="1">
        <v>2895000</v>
      </c>
      <c r="D257">
        <v>7</v>
      </c>
      <c r="E257">
        <v>840</v>
      </c>
      <c r="F257" s="1" t="s">
        <v>22</v>
      </c>
      <c r="G257" t="s">
        <v>22</v>
      </c>
      <c r="H257" t="s">
        <v>23</v>
      </c>
      <c r="I257" t="s">
        <v>23</v>
      </c>
      <c r="J257" t="s">
        <v>9</v>
      </c>
      <c r="K257" t="s">
        <v>1399</v>
      </c>
      <c r="L257" s="2">
        <v>2895000</v>
      </c>
      <c r="M257" s="2">
        <v>3446.4285714285716</v>
      </c>
      <c r="N257" s="2">
        <v>413571.42857142858</v>
      </c>
      <c r="O257" t="s">
        <v>212</v>
      </c>
    </row>
    <row r="258" spans="1:15" x14ac:dyDescent="0.3">
      <c r="A258" t="s">
        <v>3852</v>
      </c>
      <c r="B258" t="s">
        <v>103</v>
      </c>
      <c r="C258" s="1">
        <v>2475000</v>
      </c>
      <c r="D258">
        <v>3</v>
      </c>
      <c r="E258">
        <v>300</v>
      </c>
      <c r="F258" s="1" t="s">
        <v>22</v>
      </c>
      <c r="G258" t="s">
        <v>22</v>
      </c>
      <c r="H258" t="s">
        <v>23</v>
      </c>
      <c r="I258" t="s">
        <v>23</v>
      </c>
      <c r="J258" t="s">
        <v>9</v>
      </c>
      <c r="K258" t="s">
        <v>1399</v>
      </c>
      <c r="L258" s="2">
        <v>2475000</v>
      </c>
      <c r="M258" s="2">
        <v>8250</v>
      </c>
      <c r="N258" s="2">
        <v>825000</v>
      </c>
      <c r="O258" t="s">
        <v>212</v>
      </c>
    </row>
    <row r="259" spans="1:15" x14ac:dyDescent="0.3">
      <c r="A259" t="s">
        <v>3876</v>
      </c>
      <c r="B259" t="s">
        <v>103</v>
      </c>
      <c r="C259" s="1">
        <v>4500000</v>
      </c>
      <c r="D259">
        <v>5</v>
      </c>
      <c r="E259">
        <v>610</v>
      </c>
      <c r="F259" s="1" t="s">
        <v>22</v>
      </c>
      <c r="G259" t="s">
        <v>22</v>
      </c>
      <c r="H259" t="s">
        <v>23</v>
      </c>
      <c r="I259" t="s">
        <v>23</v>
      </c>
      <c r="J259" t="s">
        <v>9</v>
      </c>
      <c r="K259" t="s">
        <v>1399</v>
      </c>
      <c r="L259" s="2">
        <v>4500000</v>
      </c>
      <c r="M259" s="2">
        <v>7377.0491803278692</v>
      </c>
      <c r="N259" s="2">
        <v>900000</v>
      </c>
      <c r="O259" t="s">
        <v>212</v>
      </c>
    </row>
    <row r="260" spans="1:15" x14ac:dyDescent="0.3">
      <c r="A260" t="s">
        <v>3884</v>
      </c>
      <c r="B260" t="s">
        <v>103</v>
      </c>
      <c r="C260" s="1">
        <v>3900000</v>
      </c>
      <c r="D260">
        <v>8</v>
      </c>
      <c r="E260">
        <v>512</v>
      </c>
      <c r="F260" s="1" t="s">
        <v>22</v>
      </c>
      <c r="G260" t="s">
        <v>22</v>
      </c>
      <c r="H260" t="s">
        <v>23</v>
      </c>
      <c r="I260" t="s">
        <v>23</v>
      </c>
      <c r="J260" t="s">
        <v>9</v>
      </c>
      <c r="K260" t="s">
        <v>1399</v>
      </c>
      <c r="L260" s="2">
        <v>3900000</v>
      </c>
      <c r="M260" s="2">
        <v>7617.1875</v>
      </c>
      <c r="N260" s="2">
        <v>487500</v>
      </c>
      <c r="O260" t="s">
        <v>212</v>
      </c>
    </row>
    <row r="261" spans="1:15" x14ac:dyDescent="0.3">
      <c r="A261" t="s">
        <v>3890</v>
      </c>
      <c r="B261" t="s">
        <v>103</v>
      </c>
      <c r="C261" s="1">
        <v>3000000</v>
      </c>
      <c r="D261">
        <v>5</v>
      </c>
      <c r="E261">
        <v>881</v>
      </c>
      <c r="F261" s="1" t="s">
        <v>22</v>
      </c>
      <c r="G261" t="s">
        <v>22</v>
      </c>
      <c r="H261" t="s">
        <v>23</v>
      </c>
      <c r="I261" t="s">
        <v>23</v>
      </c>
      <c r="J261" t="s">
        <v>9</v>
      </c>
      <c r="K261" t="s">
        <v>1399</v>
      </c>
      <c r="L261" s="2">
        <v>3000000</v>
      </c>
      <c r="M261" s="2">
        <v>3405.2213393870602</v>
      </c>
      <c r="N261" s="2">
        <v>600000</v>
      </c>
      <c r="O261" t="s">
        <v>212</v>
      </c>
    </row>
    <row r="262" spans="1:15" x14ac:dyDescent="0.3">
      <c r="A262" t="s">
        <v>3891</v>
      </c>
      <c r="B262" t="s">
        <v>103</v>
      </c>
      <c r="C262" s="1">
        <v>3000000</v>
      </c>
      <c r="D262">
        <v>5</v>
      </c>
      <c r="E262">
        <v>881</v>
      </c>
      <c r="F262" s="1" t="s">
        <v>22</v>
      </c>
      <c r="G262" t="s">
        <v>22</v>
      </c>
      <c r="H262" t="s">
        <v>23</v>
      </c>
      <c r="I262" t="s">
        <v>23</v>
      </c>
      <c r="J262" t="s">
        <v>9</v>
      </c>
      <c r="K262" t="s">
        <v>1399</v>
      </c>
      <c r="L262" s="2">
        <v>3000000</v>
      </c>
      <c r="M262" s="2">
        <v>3405.2213393870602</v>
      </c>
      <c r="N262" s="2">
        <v>600000</v>
      </c>
      <c r="O262" t="s">
        <v>212</v>
      </c>
    </row>
    <row r="263" spans="1:15" x14ac:dyDescent="0.3">
      <c r="A263" t="s">
        <v>3892</v>
      </c>
      <c r="B263" t="s">
        <v>103</v>
      </c>
      <c r="C263" s="1">
        <v>3000000</v>
      </c>
      <c r="D263">
        <v>5</v>
      </c>
      <c r="E263">
        <v>881</v>
      </c>
      <c r="F263" s="1" t="s">
        <v>22</v>
      </c>
      <c r="G263" t="s">
        <v>22</v>
      </c>
      <c r="H263" t="s">
        <v>23</v>
      </c>
      <c r="I263" t="s">
        <v>23</v>
      </c>
      <c r="J263" t="s">
        <v>9</v>
      </c>
      <c r="K263" t="s">
        <v>1399</v>
      </c>
      <c r="L263" s="2">
        <v>3000000</v>
      </c>
      <c r="M263" s="2">
        <v>3405.2213393870602</v>
      </c>
      <c r="N263" s="2">
        <v>600000</v>
      </c>
      <c r="O263" t="s">
        <v>212</v>
      </c>
    </row>
    <row r="264" spans="1:15" x14ac:dyDescent="0.3">
      <c r="A264" t="s">
        <v>3907</v>
      </c>
      <c r="B264" t="s">
        <v>103</v>
      </c>
      <c r="C264" s="1">
        <v>2000000</v>
      </c>
      <c r="D264">
        <v>5</v>
      </c>
      <c r="E264">
        <v>539</v>
      </c>
      <c r="F264" s="1" t="s">
        <v>22</v>
      </c>
      <c r="G264" t="s">
        <v>22</v>
      </c>
      <c r="H264" t="s">
        <v>23</v>
      </c>
      <c r="I264" t="s">
        <v>23</v>
      </c>
      <c r="J264" t="s">
        <v>9</v>
      </c>
      <c r="K264" t="s">
        <v>1399</v>
      </c>
      <c r="L264" s="2">
        <v>2000000</v>
      </c>
      <c r="M264" s="2">
        <v>3710.5751391465678</v>
      </c>
      <c r="N264" s="2">
        <v>400000</v>
      </c>
      <c r="O264" t="s">
        <v>212</v>
      </c>
    </row>
    <row r="265" spans="1:15" x14ac:dyDescent="0.3">
      <c r="A265" t="s">
        <v>3909</v>
      </c>
      <c r="B265" t="s">
        <v>103</v>
      </c>
      <c r="C265" s="1">
        <v>18500000</v>
      </c>
      <c r="D265">
        <v>9</v>
      </c>
      <c r="E265" s="3">
        <v>2500</v>
      </c>
      <c r="F265" s="1" t="s">
        <v>22</v>
      </c>
      <c r="G265" t="s">
        <v>22</v>
      </c>
      <c r="H265" t="s">
        <v>23</v>
      </c>
      <c r="I265" t="s">
        <v>23</v>
      </c>
      <c r="J265" t="s">
        <v>9</v>
      </c>
      <c r="K265" t="s">
        <v>1399</v>
      </c>
      <c r="L265" s="2">
        <v>18500000</v>
      </c>
      <c r="M265" s="2">
        <v>7400</v>
      </c>
      <c r="N265" s="2">
        <v>2055555.5555555555</v>
      </c>
      <c r="O265" t="s">
        <v>212</v>
      </c>
    </row>
    <row r="266" spans="1:15" x14ac:dyDescent="0.3">
      <c r="A266" t="s">
        <v>4169</v>
      </c>
      <c r="B266" t="s">
        <v>103</v>
      </c>
      <c r="C266" s="1">
        <v>1398800</v>
      </c>
      <c r="D266">
        <v>10</v>
      </c>
      <c r="E266">
        <v>926</v>
      </c>
      <c r="F266" s="1" t="s">
        <v>22</v>
      </c>
      <c r="G266" t="s">
        <v>22</v>
      </c>
      <c r="H266" t="s">
        <v>23</v>
      </c>
      <c r="I266" t="s">
        <v>23</v>
      </c>
      <c r="J266" t="s">
        <v>9</v>
      </c>
      <c r="K266" t="s">
        <v>1399</v>
      </c>
      <c r="L266" s="2">
        <v>1398800</v>
      </c>
      <c r="M266" s="2">
        <v>1510.5831533477321</v>
      </c>
      <c r="N266" s="2">
        <v>139880</v>
      </c>
      <c r="O266" t="s">
        <v>212</v>
      </c>
    </row>
    <row r="267" spans="1:15" x14ac:dyDescent="0.3">
      <c r="A267" t="s">
        <v>2832</v>
      </c>
      <c r="B267" t="s">
        <v>104</v>
      </c>
      <c r="C267" s="1">
        <v>157000</v>
      </c>
      <c r="D267">
        <v>5</v>
      </c>
      <c r="E267">
        <v>174</v>
      </c>
      <c r="F267" s="1" t="s">
        <v>22</v>
      </c>
      <c r="G267" t="s">
        <v>22</v>
      </c>
      <c r="H267" t="s">
        <v>23</v>
      </c>
      <c r="I267" t="s">
        <v>23</v>
      </c>
      <c r="J267" t="s">
        <v>9</v>
      </c>
      <c r="K267" t="s">
        <v>1399</v>
      </c>
      <c r="L267" s="2">
        <v>157000</v>
      </c>
      <c r="M267" s="2">
        <v>902.29885057471267</v>
      </c>
      <c r="N267" s="2">
        <v>31400</v>
      </c>
      <c r="O267" t="s">
        <v>212</v>
      </c>
    </row>
    <row r="268" spans="1:15" x14ac:dyDescent="0.3">
      <c r="A268" t="s">
        <v>2833</v>
      </c>
      <c r="B268" t="s">
        <v>104</v>
      </c>
      <c r="C268" s="1">
        <v>485000</v>
      </c>
      <c r="D268">
        <v>7</v>
      </c>
      <c r="E268">
        <v>416</v>
      </c>
      <c r="F268" s="1" t="s">
        <v>22</v>
      </c>
      <c r="G268" t="s">
        <v>22</v>
      </c>
      <c r="H268" t="s">
        <v>23</v>
      </c>
      <c r="I268" t="s">
        <v>23</v>
      </c>
      <c r="J268" t="s">
        <v>9</v>
      </c>
      <c r="K268" t="s">
        <v>1399</v>
      </c>
      <c r="L268" s="2">
        <v>485000</v>
      </c>
      <c r="M268" s="2">
        <v>1165.8653846153845</v>
      </c>
      <c r="N268" s="2">
        <v>69285.71428571429</v>
      </c>
      <c r="O268" t="s">
        <v>212</v>
      </c>
    </row>
    <row r="269" spans="1:15" x14ac:dyDescent="0.3">
      <c r="A269" t="s">
        <v>2834</v>
      </c>
      <c r="B269" t="s">
        <v>104</v>
      </c>
      <c r="C269" s="1">
        <v>550000</v>
      </c>
      <c r="D269">
        <v>7</v>
      </c>
      <c r="E269">
        <v>482</v>
      </c>
      <c r="F269" s="1" t="s">
        <v>22</v>
      </c>
      <c r="G269" t="s">
        <v>22</v>
      </c>
      <c r="H269" t="s">
        <v>23</v>
      </c>
      <c r="I269" t="s">
        <v>23</v>
      </c>
      <c r="J269" t="s">
        <v>9</v>
      </c>
      <c r="K269" t="s">
        <v>1399</v>
      </c>
      <c r="L269" s="2">
        <v>550000</v>
      </c>
      <c r="M269" s="2">
        <v>1141.0788381742739</v>
      </c>
      <c r="N269" s="2">
        <v>78571.428571428565</v>
      </c>
      <c r="O269" t="s">
        <v>212</v>
      </c>
    </row>
    <row r="270" spans="1:15" x14ac:dyDescent="0.3">
      <c r="A270" t="s">
        <v>2836</v>
      </c>
      <c r="B270" t="s">
        <v>104</v>
      </c>
      <c r="C270" s="1">
        <v>410000</v>
      </c>
      <c r="D270">
        <v>3</v>
      </c>
      <c r="E270">
        <v>202</v>
      </c>
      <c r="F270" s="1" t="s">
        <v>22</v>
      </c>
      <c r="G270" t="s">
        <v>22</v>
      </c>
      <c r="H270" t="s">
        <v>23</v>
      </c>
      <c r="I270" t="s">
        <v>23</v>
      </c>
      <c r="J270" t="s">
        <v>9</v>
      </c>
      <c r="K270" t="s">
        <v>1399</v>
      </c>
      <c r="L270" s="2">
        <v>410000</v>
      </c>
      <c r="M270" s="2">
        <v>2029.7029702970297</v>
      </c>
      <c r="N270" s="2">
        <v>136666.66666666666</v>
      </c>
      <c r="O270" t="s">
        <v>212</v>
      </c>
    </row>
    <row r="271" spans="1:15" x14ac:dyDescent="0.3">
      <c r="A271" t="s">
        <v>2838</v>
      </c>
      <c r="B271" t="s">
        <v>104</v>
      </c>
      <c r="C271" s="1">
        <v>1900000</v>
      </c>
      <c r="D271">
        <v>5</v>
      </c>
      <c r="E271">
        <v>626</v>
      </c>
      <c r="F271" s="1" t="s">
        <v>22</v>
      </c>
      <c r="G271" t="s">
        <v>22</v>
      </c>
      <c r="H271" t="s">
        <v>23</v>
      </c>
      <c r="I271" t="s">
        <v>23</v>
      </c>
      <c r="J271" t="s">
        <v>9</v>
      </c>
      <c r="K271" t="s">
        <v>1399</v>
      </c>
      <c r="L271" s="2">
        <v>1900000</v>
      </c>
      <c r="M271" s="2">
        <v>3035.1437699680509</v>
      </c>
      <c r="N271" s="2">
        <v>380000</v>
      </c>
      <c r="O271" t="s">
        <v>212</v>
      </c>
    </row>
    <row r="272" spans="1:15" x14ac:dyDescent="0.3">
      <c r="A272" t="s">
        <v>2839</v>
      </c>
      <c r="B272" t="s">
        <v>104</v>
      </c>
      <c r="C272" s="1">
        <v>577000</v>
      </c>
      <c r="D272">
        <v>7</v>
      </c>
      <c r="E272">
        <v>209</v>
      </c>
      <c r="F272" s="1" t="s">
        <v>22</v>
      </c>
      <c r="G272" t="s">
        <v>22</v>
      </c>
      <c r="H272" t="s">
        <v>23</v>
      </c>
      <c r="I272" t="s">
        <v>23</v>
      </c>
      <c r="J272" t="s">
        <v>9</v>
      </c>
      <c r="K272" t="s">
        <v>1399</v>
      </c>
      <c r="L272" s="2">
        <v>577000</v>
      </c>
      <c r="M272" s="2">
        <v>2760.7655502392345</v>
      </c>
      <c r="N272" s="2">
        <v>82428.571428571435</v>
      </c>
      <c r="O272" t="s">
        <v>212</v>
      </c>
    </row>
    <row r="273" spans="1:15" x14ac:dyDescent="0.3">
      <c r="A273" t="s">
        <v>2840</v>
      </c>
      <c r="B273" t="s">
        <v>104</v>
      </c>
      <c r="C273" s="1">
        <v>472500</v>
      </c>
      <c r="D273">
        <v>3</v>
      </c>
      <c r="E273">
        <v>150</v>
      </c>
      <c r="F273" s="1" t="s">
        <v>22</v>
      </c>
      <c r="G273" t="s">
        <v>22</v>
      </c>
      <c r="H273" t="s">
        <v>23</v>
      </c>
      <c r="I273" t="s">
        <v>23</v>
      </c>
      <c r="J273" t="s">
        <v>9</v>
      </c>
      <c r="K273" t="s">
        <v>1399</v>
      </c>
      <c r="L273" s="2">
        <v>472500</v>
      </c>
      <c r="M273" s="2">
        <v>3150</v>
      </c>
      <c r="N273" s="2">
        <v>157500</v>
      </c>
      <c r="O273" t="s">
        <v>212</v>
      </c>
    </row>
    <row r="274" spans="1:15" x14ac:dyDescent="0.3">
      <c r="A274" t="s">
        <v>2841</v>
      </c>
      <c r="B274" t="s">
        <v>104</v>
      </c>
      <c r="C274" s="1">
        <v>2200000</v>
      </c>
      <c r="D274">
        <v>7</v>
      </c>
      <c r="E274">
        <v>850</v>
      </c>
      <c r="F274" s="1" t="s">
        <v>22</v>
      </c>
      <c r="G274" t="s">
        <v>22</v>
      </c>
      <c r="H274" t="s">
        <v>23</v>
      </c>
      <c r="I274" t="s">
        <v>23</v>
      </c>
      <c r="J274" t="s">
        <v>9</v>
      </c>
      <c r="K274" t="s">
        <v>1399</v>
      </c>
      <c r="L274" s="2">
        <v>2200000</v>
      </c>
      <c r="M274" s="2">
        <v>2588.2352941176468</v>
      </c>
      <c r="N274" s="2">
        <v>314285.71428571426</v>
      </c>
      <c r="O274" t="s">
        <v>212</v>
      </c>
    </row>
    <row r="275" spans="1:15" x14ac:dyDescent="0.3">
      <c r="A275" t="s">
        <v>2842</v>
      </c>
      <c r="B275" t="s">
        <v>104</v>
      </c>
      <c r="C275" s="1">
        <v>995000</v>
      </c>
      <c r="D275">
        <v>5</v>
      </c>
      <c r="E275">
        <v>900</v>
      </c>
      <c r="F275" s="1" t="s">
        <v>22</v>
      </c>
      <c r="G275" t="s">
        <v>22</v>
      </c>
      <c r="H275" t="s">
        <v>23</v>
      </c>
      <c r="I275" t="s">
        <v>23</v>
      </c>
      <c r="J275" t="s">
        <v>9</v>
      </c>
      <c r="K275" t="s">
        <v>1399</v>
      </c>
      <c r="L275" s="2">
        <v>995000</v>
      </c>
      <c r="M275" s="2">
        <v>1105.5555555555557</v>
      </c>
      <c r="N275" s="2">
        <v>199000</v>
      </c>
      <c r="O275" t="s">
        <v>212</v>
      </c>
    </row>
    <row r="276" spans="1:15" x14ac:dyDescent="0.3">
      <c r="A276" t="s">
        <v>2844</v>
      </c>
      <c r="B276" t="s">
        <v>104</v>
      </c>
      <c r="C276" s="1">
        <v>990000</v>
      </c>
      <c r="D276">
        <v>4</v>
      </c>
      <c r="E276">
        <v>550</v>
      </c>
      <c r="F276" s="1" t="s">
        <v>22</v>
      </c>
      <c r="G276" t="s">
        <v>22</v>
      </c>
      <c r="H276" t="s">
        <v>23</v>
      </c>
      <c r="I276" t="s">
        <v>23</v>
      </c>
      <c r="J276" t="s">
        <v>9</v>
      </c>
      <c r="K276" t="s">
        <v>1399</v>
      </c>
      <c r="L276" s="2">
        <v>990000</v>
      </c>
      <c r="M276" s="2">
        <v>1800</v>
      </c>
      <c r="N276" s="2">
        <v>247500</v>
      </c>
      <c r="O276" t="s">
        <v>212</v>
      </c>
    </row>
    <row r="277" spans="1:15" x14ac:dyDescent="0.3">
      <c r="A277" t="s">
        <v>2845</v>
      </c>
      <c r="B277" t="s">
        <v>104</v>
      </c>
      <c r="C277" s="1">
        <v>930000</v>
      </c>
      <c r="D277">
        <v>5</v>
      </c>
      <c r="E277">
        <v>430</v>
      </c>
      <c r="F277" s="1" t="s">
        <v>22</v>
      </c>
      <c r="G277" t="s">
        <v>22</v>
      </c>
      <c r="H277" t="s">
        <v>23</v>
      </c>
      <c r="I277" t="s">
        <v>23</v>
      </c>
      <c r="J277" t="s">
        <v>9</v>
      </c>
      <c r="K277" t="s">
        <v>1399</v>
      </c>
      <c r="L277" s="2">
        <v>930000</v>
      </c>
      <c r="M277" s="2">
        <v>2162.7906976744184</v>
      </c>
      <c r="N277" s="2">
        <v>186000</v>
      </c>
      <c r="O277" t="s">
        <v>212</v>
      </c>
    </row>
    <row r="278" spans="1:15" x14ac:dyDescent="0.3">
      <c r="A278" t="s">
        <v>2846</v>
      </c>
      <c r="B278" t="s">
        <v>104</v>
      </c>
      <c r="C278" s="1">
        <v>360000</v>
      </c>
      <c r="D278">
        <v>5</v>
      </c>
      <c r="E278">
        <v>150</v>
      </c>
      <c r="F278" s="1" t="s">
        <v>22</v>
      </c>
      <c r="G278" t="s">
        <v>22</v>
      </c>
      <c r="H278" t="s">
        <v>23</v>
      </c>
      <c r="I278" t="s">
        <v>23</v>
      </c>
      <c r="J278" t="s">
        <v>9</v>
      </c>
      <c r="K278" t="s">
        <v>1399</v>
      </c>
      <c r="L278" s="2">
        <v>360000</v>
      </c>
      <c r="M278" s="2">
        <v>2400</v>
      </c>
      <c r="N278" s="2">
        <v>72000</v>
      </c>
      <c r="O278" t="s">
        <v>212</v>
      </c>
    </row>
    <row r="279" spans="1:15" x14ac:dyDescent="0.3">
      <c r="A279" t="s">
        <v>2847</v>
      </c>
      <c r="B279" t="s">
        <v>104</v>
      </c>
      <c r="C279" s="1">
        <v>790000</v>
      </c>
      <c r="D279">
        <v>5</v>
      </c>
      <c r="E279">
        <v>450</v>
      </c>
      <c r="F279" s="1" t="s">
        <v>22</v>
      </c>
      <c r="G279" t="s">
        <v>22</v>
      </c>
      <c r="H279" t="s">
        <v>23</v>
      </c>
      <c r="I279" t="s">
        <v>23</v>
      </c>
      <c r="J279" t="s">
        <v>9</v>
      </c>
      <c r="K279" t="s">
        <v>1399</v>
      </c>
      <c r="L279" s="2">
        <v>790000</v>
      </c>
      <c r="M279" s="2">
        <v>1755.5555555555557</v>
      </c>
      <c r="N279" s="2">
        <v>158000</v>
      </c>
      <c r="O279" t="s">
        <v>212</v>
      </c>
    </row>
    <row r="280" spans="1:15" x14ac:dyDescent="0.3">
      <c r="A280" t="s">
        <v>2850</v>
      </c>
      <c r="B280" t="s">
        <v>104</v>
      </c>
      <c r="C280" s="1">
        <v>270000</v>
      </c>
      <c r="D280">
        <v>5</v>
      </c>
      <c r="E280">
        <v>178</v>
      </c>
      <c r="F280" s="1" t="s">
        <v>22</v>
      </c>
      <c r="G280" t="s">
        <v>22</v>
      </c>
      <c r="H280" t="s">
        <v>23</v>
      </c>
      <c r="I280" t="s">
        <v>23</v>
      </c>
      <c r="J280" t="s">
        <v>9</v>
      </c>
      <c r="K280" t="s">
        <v>1399</v>
      </c>
      <c r="L280" s="2">
        <v>270000</v>
      </c>
      <c r="M280" s="2">
        <v>1516.8539325842696</v>
      </c>
      <c r="N280" s="2">
        <v>54000</v>
      </c>
      <c r="O280" t="s">
        <v>212</v>
      </c>
    </row>
    <row r="281" spans="1:15" x14ac:dyDescent="0.3">
      <c r="A281" t="s">
        <v>2851</v>
      </c>
      <c r="B281" t="s">
        <v>104</v>
      </c>
      <c r="C281" s="1">
        <v>270000</v>
      </c>
      <c r="D281">
        <v>3</v>
      </c>
      <c r="E281">
        <v>279</v>
      </c>
      <c r="F281" s="1" t="s">
        <v>22</v>
      </c>
      <c r="G281" t="s">
        <v>22</v>
      </c>
      <c r="H281" t="s">
        <v>23</v>
      </c>
      <c r="I281" t="s">
        <v>23</v>
      </c>
      <c r="J281" t="s">
        <v>9</v>
      </c>
      <c r="K281" t="s">
        <v>1399</v>
      </c>
      <c r="L281" s="2">
        <v>270000</v>
      </c>
      <c r="M281" s="2">
        <v>967.74193548387098</v>
      </c>
      <c r="N281" s="2">
        <v>90000</v>
      </c>
      <c r="O281" t="s">
        <v>212</v>
      </c>
    </row>
    <row r="282" spans="1:15" x14ac:dyDescent="0.3">
      <c r="A282" t="s">
        <v>2852</v>
      </c>
      <c r="B282" t="s">
        <v>104</v>
      </c>
      <c r="C282" s="1">
        <v>359900</v>
      </c>
      <c r="D282">
        <v>6</v>
      </c>
      <c r="E282">
        <v>323</v>
      </c>
      <c r="F282" s="1" t="s">
        <v>22</v>
      </c>
      <c r="G282" t="s">
        <v>22</v>
      </c>
      <c r="H282" t="s">
        <v>23</v>
      </c>
      <c r="I282" t="s">
        <v>23</v>
      </c>
      <c r="J282" t="s">
        <v>9</v>
      </c>
      <c r="K282" t="s">
        <v>1399</v>
      </c>
      <c r="L282" s="2">
        <v>359900</v>
      </c>
      <c r="M282" s="2">
        <v>1114.2414860681115</v>
      </c>
      <c r="N282" s="2">
        <v>59983.333333333336</v>
      </c>
      <c r="O282" t="s">
        <v>212</v>
      </c>
    </row>
    <row r="283" spans="1:15" x14ac:dyDescent="0.3">
      <c r="A283" t="s">
        <v>2853</v>
      </c>
      <c r="B283" t="s">
        <v>104</v>
      </c>
      <c r="C283" s="1">
        <v>649000</v>
      </c>
      <c r="D283">
        <v>3</v>
      </c>
      <c r="E283">
        <v>174</v>
      </c>
      <c r="F283" s="1" t="s">
        <v>22</v>
      </c>
      <c r="G283" t="s">
        <v>22</v>
      </c>
      <c r="H283" t="s">
        <v>23</v>
      </c>
      <c r="I283" t="s">
        <v>23</v>
      </c>
      <c r="J283" t="s">
        <v>9</v>
      </c>
      <c r="K283" t="s">
        <v>1399</v>
      </c>
      <c r="L283" s="2">
        <v>649000</v>
      </c>
      <c r="M283" s="2">
        <v>3729.8850574712642</v>
      </c>
      <c r="N283" s="2">
        <v>216333.33333333334</v>
      </c>
      <c r="O283" t="s">
        <v>212</v>
      </c>
    </row>
    <row r="284" spans="1:15" x14ac:dyDescent="0.3">
      <c r="A284" t="s">
        <v>2854</v>
      </c>
      <c r="B284" t="s">
        <v>104</v>
      </c>
      <c r="C284" s="1">
        <v>350000</v>
      </c>
      <c r="D284">
        <v>5</v>
      </c>
      <c r="E284">
        <v>136</v>
      </c>
      <c r="F284" s="1" t="s">
        <v>22</v>
      </c>
      <c r="G284" t="s">
        <v>22</v>
      </c>
      <c r="H284" t="s">
        <v>23</v>
      </c>
      <c r="I284" t="s">
        <v>23</v>
      </c>
      <c r="J284" t="s">
        <v>9</v>
      </c>
      <c r="K284" t="s">
        <v>1399</v>
      </c>
      <c r="L284" s="2">
        <v>350000</v>
      </c>
      <c r="M284" s="2">
        <v>2573.5294117647059</v>
      </c>
      <c r="N284" s="2">
        <v>70000</v>
      </c>
      <c r="O284" t="s">
        <v>212</v>
      </c>
    </row>
    <row r="285" spans="1:15" x14ac:dyDescent="0.3">
      <c r="A285" t="s">
        <v>2855</v>
      </c>
      <c r="B285" t="s">
        <v>104</v>
      </c>
      <c r="C285" s="1">
        <v>350000</v>
      </c>
      <c r="D285">
        <v>5</v>
      </c>
      <c r="E285">
        <v>238</v>
      </c>
      <c r="F285" s="1" t="s">
        <v>22</v>
      </c>
      <c r="G285" t="s">
        <v>22</v>
      </c>
      <c r="H285" t="s">
        <v>23</v>
      </c>
      <c r="I285" t="s">
        <v>23</v>
      </c>
      <c r="J285" t="s">
        <v>9</v>
      </c>
      <c r="K285" t="s">
        <v>1399</v>
      </c>
      <c r="L285" s="2">
        <v>350000</v>
      </c>
      <c r="M285" s="2">
        <v>1470.5882352941176</v>
      </c>
      <c r="N285" s="2">
        <v>70000</v>
      </c>
      <c r="O285" t="s">
        <v>212</v>
      </c>
    </row>
    <row r="286" spans="1:15" x14ac:dyDescent="0.3">
      <c r="A286" t="s">
        <v>2856</v>
      </c>
      <c r="B286" t="s">
        <v>104</v>
      </c>
      <c r="C286" s="1">
        <v>350000</v>
      </c>
      <c r="D286">
        <v>4</v>
      </c>
      <c r="E286">
        <v>161</v>
      </c>
      <c r="F286" s="1" t="s">
        <v>22</v>
      </c>
      <c r="G286" t="s">
        <v>22</v>
      </c>
      <c r="H286" t="s">
        <v>23</v>
      </c>
      <c r="I286" t="s">
        <v>23</v>
      </c>
      <c r="J286" t="s">
        <v>9</v>
      </c>
      <c r="K286" t="s">
        <v>1399</v>
      </c>
      <c r="L286" s="2">
        <v>350000</v>
      </c>
      <c r="M286" s="2">
        <v>2173.913043478261</v>
      </c>
      <c r="N286" s="2">
        <v>87500</v>
      </c>
      <c r="O286" t="s">
        <v>212</v>
      </c>
    </row>
    <row r="287" spans="1:15" x14ac:dyDescent="0.3">
      <c r="A287" t="s">
        <v>2857</v>
      </c>
      <c r="B287" t="s">
        <v>104</v>
      </c>
      <c r="C287" s="1">
        <v>350000</v>
      </c>
      <c r="D287">
        <v>4</v>
      </c>
      <c r="E287">
        <v>161</v>
      </c>
      <c r="F287" s="1" t="s">
        <v>22</v>
      </c>
      <c r="G287" t="s">
        <v>22</v>
      </c>
      <c r="H287" t="s">
        <v>23</v>
      </c>
      <c r="I287" t="s">
        <v>23</v>
      </c>
      <c r="J287" t="s">
        <v>9</v>
      </c>
      <c r="K287" t="s">
        <v>1399</v>
      </c>
      <c r="L287" s="2">
        <v>350000</v>
      </c>
      <c r="M287" s="2">
        <v>2173.913043478261</v>
      </c>
      <c r="N287" s="2">
        <v>87500</v>
      </c>
      <c r="O287" t="s">
        <v>212</v>
      </c>
    </row>
    <row r="288" spans="1:15" x14ac:dyDescent="0.3">
      <c r="A288" t="s">
        <v>2859</v>
      </c>
      <c r="B288" t="s">
        <v>104</v>
      </c>
      <c r="C288" s="1">
        <v>420000</v>
      </c>
      <c r="D288">
        <v>5</v>
      </c>
      <c r="E288">
        <v>275</v>
      </c>
      <c r="F288" s="1" t="s">
        <v>22</v>
      </c>
      <c r="G288" t="s">
        <v>22</v>
      </c>
      <c r="H288" t="s">
        <v>23</v>
      </c>
      <c r="I288" t="s">
        <v>23</v>
      </c>
      <c r="J288" t="s">
        <v>9</v>
      </c>
      <c r="K288" t="s">
        <v>1399</v>
      </c>
      <c r="L288" s="2">
        <v>420000</v>
      </c>
      <c r="M288" s="2">
        <v>1527.2727272727273</v>
      </c>
      <c r="N288" s="2">
        <v>84000</v>
      </c>
      <c r="O288" t="s">
        <v>212</v>
      </c>
    </row>
    <row r="289" spans="1:15" x14ac:dyDescent="0.3">
      <c r="A289" t="s">
        <v>2861</v>
      </c>
      <c r="B289" t="s">
        <v>104</v>
      </c>
      <c r="C289" s="1">
        <v>850000</v>
      </c>
      <c r="D289">
        <v>4</v>
      </c>
      <c r="E289">
        <v>157</v>
      </c>
      <c r="F289" s="1" t="s">
        <v>22</v>
      </c>
      <c r="G289" t="s">
        <v>22</v>
      </c>
      <c r="H289" t="s">
        <v>23</v>
      </c>
      <c r="I289" t="s">
        <v>23</v>
      </c>
      <c r="J289" t="s">
        <v>9</v>
      </c>
      <c r="K289" t="s">
        <v>1399</v>
      </c>
      <c r="L289" s="2">
        <v>850000</v>
      </c>
      <c r="M289" s="2">
        <v>5414.0127388535029</v>
      </c>
      <c r="N289" s="2">
        <v>212500</v>
      </c>
      <c r="O289" t="s">
        <v>212</v>
      </c>
    </row>
    <row r="290" spans="1:15" x14ac:dyDescent="0.3">
      <c r="A290" t="s">
        <v>2862</v>
      </c>
      <c r="B290" t="s">
        <v>104</v>
      </c>
      <c r="C290" s="1">
        <v>270000</v>
      </c>
      <c r="D290">
        <v>3</v>
      </c>
      <c r="E290">
        <v>333</v>
      </c>
      <c r="F290" s="1" t="s">
        <v>22</v>
      </c>
      <c r="G290" t="s">
        <v>22</v>
      </c>
      <c r="H290" t="s">
        <v>23</v>
      </c>
      <c r="I290" t="s">
        <v>23</v>
      </c>
      <c r="J290" t="s">
        <v>9</v>
      </c>
      <c r="K290" t="s">
        <v>1399</v>
      </c>
      <c r="L290" s="2">
        <v>270000</v>
      </c>
      <c r="M290" s="2">
        <v>810.81081081081084</v>
      </c>
      <c r="N290" s="2">
        <v>90000</v>
      </c>
      <c r="O290" t="s">
        <v>212</v>
      </c>
    </row>
    <row r="291" spans="1:15" x14ac:dyDescent="0.3">
      <c r="A291" t="s">
        <v>2863</v>
      </c>
      <c r="B291" t="s">
        <v>104</v>
      </c>
      <c r="C291" s="1">
        <v>530000</v>
      </c>
      <c r="D291">
        <v>5</v>
      </c>
      <c r="E291">
        <v>210</v>
      </c>
      <c r="F291" s="1" t="s">
        <v>22</v>
      </c>
      <c r="G291" t="s">
        <v>22</v>
      </c>
      <c r="H291" t="s">
        <v>23</v>
      </c>
      <c r="I291" t="s">
        <v>23</v>
      </c>
      <c r="J291" t="s">
        <v>9</v>
      </c>
      <c r="K291" t="s">
        <v>1399</v>
      </c>
      <c r="L291" s="2">
        <v>530000</v>
      </c>
      <c r="M291" s="2">
        <v>2523.8095238095239</v>
      </c>
      <c r="N291" s="2">
        <v>106000</v>
      </c>
      <c r="O291" t="s">
        <v>212</v>
      </c>
    </row>
    <row r="292" spans="1:15" x14ac:dyDescent="0.3">
      <c r="A292" t="s">
        <v>2864</v>
      </c>
      <c r="B292" t="s">
        <v>104</v>
      </c>
      <c r="C292" s="1">
        <v>304141</v>
      </c>
      <c r="D292">
        <v>5</v>
      </c>
      <c r="E292">
        <v>240</v>
      </c>
      <c r="F292" s="1" t="s">
        <v>22</v>
      </c>
      <c r="G292" t="s">
        <v>22</v>
      </c>
      <c r="H292" t="s">
        <v>23</v>
      </c>
      <c r="I292" t="s">
        <v>23</v>
      </c>
      <c r="J292" t="s">
        <v>9</v>
      </c>
      <c r="K292" t="s">
        <v>1399</v>
      </c>
      <c r="L292" s="2">
        <v>304141</v>
      </c>
      <c r="M292" s="2">
        <v>1267.2541666666666</v>
      </c>
      <c r="N292" s="2">
        <v>60828.2</v>
      </c>
      <c r="O292" t="s">
        <v>212</v>
      </c>
    </row>
    <row r="293" spans="1:15" x14ac:dyDescent="0.3">
      <c r="A293" t="s">
        <v>2865</v>
      </c>
      <c r="B293" t="s">
        <v>104</v>
      </c>
      <c r="C293" s="1">
        <v>450000</v>
      </c>
      <c r="D293">
        <v>4</v>
      </c>
      <c r="E293">
        <v>239</v>
      </c>
      <c r="F293" s="1" t="s">
        <v>22</v>
      </c>
      <c r="G293" t="s">
        <v>22</v>
      </c>
      <c r="H293" t="s">
        <v>23</v>
      </c>
      <c r="I293" t="s">
        <v>23</v>
      </c>
      <c r="J293" t="s">
        <v>9</v>
      </c>
      <c r="K293" t="s">
        <v>1399</v>
      </c>
      <c r="L293" s="2">
        <v>450000</v>
      </c>
      <c r="M293" s="2">
        <v>1882.8451882845188</v>
      </c>
      <c r="N293" s="2">
        <v>112500</v>
      </c>
      <c r="O293" t="s">
        <v>212</v>
      </c>
    </row>
    <row r="294" spans="1:15" x14ac:dyDescent="0.3">
      <c r="A294" t="s">
        <v>2866</v>
      </c>
      <c r="B294" t="s">
        <v>104</v>
      </c>
      <c r="C294" s="1">
        <v>492000</v>
      </c>
      <c r="D294">
        <v>5</v>
      </c>
      <c r="E294">
        <v>256</v>
      </c>
      <c r="F294" s="1" t="s">
        <v>22</v>
      </c>
      <c r="G294" t="s">
        <v>22</v>
      </c>
      <c r="H294" t="s">
        <v>23</v>
      </c>
      <c r="I294" t="s">
        <v>23</v>
      </c>
      <c r="J294" t="s">
        <v>9</v>
      </c>
      <c r="K294" t="s">
        <v>1399</v>
      </c>
      <c r="L294" s="2">
        <v>492000</v>
      </c>
      <c r="M294" s="2">
        <v>1921.875</v>
      </c>
      <c r="N294" s="2">
        <v>98400</v>
      </c>
      <c r="O294" t="s">
        <v>212</v>
      </c>
    </row>
    <row r="295" spans="1:15" x14ac:dyDescent="0.3">
      <c r="A295" t="s">
        <v>2867</v>
      </c>
      <c r="B295" t="s">
        <v>104</v>
      </c>
      <c r="C295" s="1">
        <v>492000</v>
      </c>
      <c r="D295">
        <v>5</v>
      </c>
      <c r="E295">
        <v>256</v>
      </c>
      <c r="F295" s="1" t="s">
        <v>22</v>
      </c>
      <c r="G295" t="s">
        <v>22</v>
      </c>
      <c r="H295" t="s">
        <v>23</v>
      </c>
      <c r="I295" t="s">
        <v>23</v>
      </c>
      <c r="J295" t="s">
        <v>9</v>
      </c>
      <c r="K295" t="s">
        <v>1399</v>
      </c>
      <c r="L295" s="2">
        <v>492000</v>
      </c>
      <c r="M295" s="2">
        <v>1921.875</v>
      </c>
      <c r="N295" s="2">
        <v>98400</v>
      </c>
      <c r="O295" t="s">
        <v>212</v>
      </c>
    </row>
    <row r="296" spans="1:15" x14ac:dyDescent="0.3">
      <c r="A296" t="s">
        <v>2868</v>
      </c>
      <c r="B296" t="s">
        <v>104</v>
      </c>
      <c r="C296" s="1">
        <v>630000</v>
      </c>
      <c r="D296">
        <v>5</v>
      </c>
      <c r="E296">
        <v>234</v>
      </c>
      <c r="F296" s="1" t="s">
        <v>22</v>
      </c>
      <c r="G296" t="s">
        <v>22</v>
      </c>
      <c r="H296" t="s">
        <v>23</v>
      </c>
      <c r="I296" t="s">
        <v>23</v>
      </c>
      <c r="J296" t="s">
        <v>9</v>
      </c>
      <c r="K296" t="s">
        <v>1399</v>
      </c>
      <c r="L296" s="2">
        <v>630000</v>
      </c>
      <c r="M296" s="2">
        <v>2692.3076923076924</v>
      </c>
      <c r="N296" s="2">
        <v>126000</v>
      </c>
      <c r="O296" t="s">
        <v>212</v>
      </c>
    </row>
    <row r="297" spans="1:15" x14ac:dyDescent="0.3">
      <c r="A297" t="s">
        <v>2869</v>
      </c>
      <c r="B297" t="s">
        <v>104</v>
      </c>
      <c r="C297" s="1">
        <v>640000</v>
      </c>
      <c r="D297">
        <v>4</v>
      </c>
      <c r="E297">
        <v>370</v>
      </c>
      <c r="F297" s="1" t="s">
        <v>22</v>
      </c>
      <c r="G297" t="s">
        <v>22</v>
      </c>
      <c r="H297" t="s">
        <v>23</v>
      </c>
      <c r="I297" t="s">
        <v>23</v>
      </c>
      <c r="J297" t="s">
        <v>9</v>
      </c>
      <c r="K297" t="s">
        <v>1399</v>
      </c>
      <c r="L297" s="2">
        <v>640000</v>
      </c>
      <c r="M297" s="2">
        <v>1729.7297297297298</v>
      </c>
      <c r="N297" s="2">
        <v>160000</v>
      </c>
      <c r="O297" t="s">
        <v>212</v>
      </c>
    </row>
    <row r="298" spans="1:15" x14ac:dyDescent="0.3">
      <c r="A298" t="s">
        <v>2871</v>
      </c>
      <c r="B298" t="s">
        <v>104</v>
      </c>
      <c r="C298" s="1">
        <v>599000</v>
      </c>
      <c r="D298">
        <v>4</v>
      </c>
      <c r="E298">
        <v>317</v>
      </c>
      <c r="F298" s="1" t="s">
        <v>22</v>
      </c>
      <c r="G298" t="s">
        <v>22</v>
      </c>
      <c r="H298" t="s">
        <v>23</v>
      </c>
      <c r="I298" t="s">
        <v>23</v>
      </c>
      <c r="J298" t="s">
        <v>9</v>
      </c>
      <c r="K298" t="s">
        <v>1399</v>
      </c>
      <c r="L298" s="2">
        <v>599000</v>
      </c>
      <c r="M298" s="2">
        <v>1889.5899053627761</v>
      </c>
      <c r="N298" s="2">
        <v>149750</v>
      </c>
      <c r="O298" t="s">
        <v>212</v>
      </c>
    </row>
    <row r="299" spans="1:15" x14ac:dyDescent="0.3">
      <c r="A299" t="s">
        <v>2876</v>
      </c>
      <c r="B299" t="s">
        <v>104</v>
      </c>
      <c r="C299" s="1">
        <v>980000</v>
      </c>
      <c r="D299">
        <v>7</v>
      </c>
      <c r="E299">
        <v>426</v>
      </c>
      <c r="F299" s="1" t="s">
        <v>22</v>
      </c>
      <c r="G299" t="s">
        <v>22</v>
      </c>
      <c r="H299" t="s">
        <v>23</v>
      </c>
      <c r="I299" t="s">
        <v>23</v>
      </c>
      <c r="J299" t="s">
        <v>9</v>
      </c>
      <c r="K299" t="s">
        <v>1399</v>
      </c>
      <c r="L299" s="2">
        <v>980000</v>
      </c>
      <c r="M299" s="2">
        <v>2300.4694835680752</v>
      </c>
      <c r="N299" s="2">
        <v>140000</v>
      </c>
      <c r="O299" t="s">
        <v>212</v>
      </c>
    </row>
    <row r="300" spans="1:15" x14ac:dyDescent="0.3">
      <c r="A300" t="s">
        <v>2880</v>
      </c>
      <c r="B300" t="s">
        <v>104</v>
      </c>
      <c r="C300" s="1">
        <v>399000</v>
      </c>
      <c r="D300">
        <v>2</v>
      </c>
      <c r="E300">
        <v>206</v>
      </c>
      <c r="F300" s="1" t="s">
        <v>22</v>
      </c>
      <c r="G300" t="s">
        <v>22</v>
      </c>
      <c r="H300" t="s">
        <v>23</v>
      </c>
      <c r="I300" t="s">
        <v>23</v>
      </c>
      <c r="J300" t="s">
        <v>9</v>
      </c>
      <c r="K300" t="s">
        <v>1399</v>
      </c>
      <c r="L300" s="2">
        <v>399000</v>
      </c>
      <c r="M300" s="2">
        <v>1936.8932038834951</v>
      </c>
      <c r="N300" s="2">
        <v>199500</v>
      </c>
      <c r="O300" t="s">
        <v>212</v>
      </c>
    </row>
    <row r="301" spans="1:15" x14ac:dyDescent="0.3">
      <c r="A301" t="s">
        <v>2881</v>
      </c>
      <c r="B301" t="s">
        <v>104</v>
      </c>
      <c r="C301" s="1">
        <v>315000</v>
      </c>
      <c r="D301">
        <v>4</v>
      </c>
      <c r="E301">
        <v>280</v>
      </c>
      <c r="F301" s="1" t="s">
        <v>22</v>
      </c>
      <c r="G301" t="s">
        <v>22</v>
      </c>
      <c r="H301" t="s">
        <v>23</v>
      </c>
      <c r="I301" t="s">
        <v>23</v>
      </c>
      <c r="J301" t="s">
        <v>9</v>
      </c>
      <c r="K301" t="s">
        <v>1399</v>
      </c>
      <c r="L301" s="2">
        <v>315000</v>
      </c>
      <c r="M301" s="2">
        <v>1125</v>
      </c>
      <c r="N301" s="2">
        <v>78750</v>
      </c>
      <c r="O301" t="s">
        <v>212</v>
      </c>
    </row>
    <row r="302" spans="1:15" x14ac:dyDescent="0.3">
      <c r="A302" t="s">
        <v>2883</v>
      </c>
      <c r="B302" t="s">
        <v>104</v>
      </c>
      <c r="C302" s="1">
        <v>695000</v>
      </c>
      <c r="D302">
        <v>5</v>
      </c>
      <c r="E302">
        <v>301</v>
      </c>
      <c r="F302" s="1" t="s">
        <v>22</v>
      </c>
      <c r="G302" t="s">
        <v>22</v>
      </c>
      <c r="H302" t="s">
        <v>23</v>
      </c>
      <c r="I302" t="s">
        <v>23</v>
      </c>
      <c r="J302" t="s">
        <v>9</v>
      </c>
      <c r="K302" t="s">
        <v>1399</v>
      </c>
      <c r="L302" s="2">
        <v>695000</v>
      </c>
      <c r="M302" s="2">
        <v>2308.9700996677739</v>
      </c>
      <c r="N302" s="2">
        <v>139000</v>
      </c>
      <c r="O302" t="s">
        <v>212</v>
      </c>
    </row>
    <row r="303" spans="1:15" x14ac:dyDescent="0.3">
      <c r="A303" t="s">
        <v>2884</v>
      </c>
      <c r="B303" t="s">
        <v>104</v>
      </c>
      <c r="C303" s="1">
        <v>395000</v>
      </c>
      <c r="D303">
        <v>5</v>
      </c>
      <c r="E303">
        <v>200</v>
      </c>
      <c r="F303" s="1" t="s">
        <v>22</v>
      </c>
      <c r="G303" t="s">
        <v>22</v>
      </c>
      <c r="H303" t="s">
        <v>23</v>
      </c>
      <c r="I303" t="s">
        <v>23</v>
      </c>
      <c r="J303" t="s">
        <v>9</v>
      </c>
      <c r="K303" t="s">
        <v>1399</v>
      </c>
      <c r="L303" s="2">
        <v>395000</v>
      </c>
      <c r="M303" s="2">
        <v>1975</v>
      </c>
      <c r="N303" s="2">
        <v>79000</v>
      </c>
      <c r="O303" t="s">
        <v>212</v>
      </c>
    </row>
    <row r="304" spans="1:15" x14ac:dyDescent="0.3">
      <c r="A304" t="s">
        <v>2886</v>
      </c>
      <c r="B304" t="s">
        <v>104</v>
      </c>
      <c r="C304" s="1">
        <v>432000</v>
      </c>
      <c r="D304">
        <v>5</v>
      </c>
      <c r="E304">
        <v>299</v>
      </c>
      <c r="F304" s="1" t="s">
        <v>22</v>
      </c>
      <c r="G304" t="s">
        <v>22</v>
      </c>
      <c r="H304" t="s">
        <v>23</v>
      </c>
      <c r="I304" t="s">
        <v>23</v>
      </c>
      <c r="J304" t="s">
        <v>9</v>
      </c>
      <c r="K304" t="s">
        <v>1399</v>
      </c>
      <c r="L304" s="2">
        <v>432000</v>
      </c>
      <c r="M304" s="2">
        <v>1444.8160535117056</v>
      </c>
      <c r="N304" s="2">
        <v>86400</v>
      </c>
      <c r="O304" t="s">
        <v>212</v>
      </c>
    </row>
    <row r="305" spans="1:15" x14ac:dyDescent="0.3">
      <c r="A305" t="s">
        <v>2888</v>
      </c>
      <c r="B305" t="s">
        <v>104</v>
      </c>
      <c r="C305" s="1">
        <v>240000</v>
      </c>
      <c r="D305">
        <v>3</v>
      </c>
      <c r="E305">
        <v>123</v>
      </c>
      <c r="F305" s="1" t="s">
        <v>22</v>
      </c>
      <c r="G305" t="s">
        <v>22</v>
      </c>
      <c r="H305" t="s">
        <v>23</v>
      </c>
      <c r="I305" t="s">
        <v>23</v>
      </c>
      <c r="J305" t="s">
        <v>9</v>
      </c>
      <c r="K305" t="s">
        <v>1399</v>
      </c>
      <c r="L305" s="2">
        <v>240000</v>
      </c>
      <c r="M305" s="2">
        <v>1951.219512195122</v>
      </c>
      <c r="N305" s="2">
        <v>80000</v>
      </c>
      <c r="O305" t="s">
        <v>212</v>
      </c>
    </row>
    <row r="306" spans="1:15" x14ac:dyDescent="0.3">
      <c r="A306" t="s">
        <v>2889</v>
      </c>
      <c r="B306" t="s">
        <v>104</v>
      </c>
      <c r="C306" s="1">
        <v>450000</v>
      </c>
      <c r="D306">
        <v>4</v>
      </c>
      <c r="E306">
        <v>400</v>
      </c>
      <c r="F306" s="1" t="s">
        <v>22</v>
      </c>
      <c r="G306" t="s">
        <v>22</v>
      </c>
      <c r="H306" t="s">
        <v>23</v>
      </c>
      <c r="I306" t="s">
        <v>23</v>
      </c>
      <c r="J306" t="s">
        <v>9</v>
      </c>
      <c r="K306" t="s">
        <v>1399</v>
      </c>
      <c r="L306" s="2">
        <v>450000</v>
      </c>
      <c r="M306" s="2">
        <v>1125</v>
      </c>
      <c r="N306" s="2">
        <v>112500</v>
      </c>
      <c r="O306" t="s">
        <v>212</v>
      </c>
    </row>
    <row r="307" spans="1:15" x14ac:dyDescent="0.3">
      <c r="A307" t="s">
        <v>2890</v>
      </c>
      <c r="B307" t="s">
        <v>104</v>
      </c>
      <c r="C307" s="1">
        <v>560000</v>
      </c>
      <c r="D307">
        <v>3</v>
      </c>
      <c r="E307">
        <v>396</v>
      </c>
      <c r="F307" s="1" t="s">
        <v>22</v>
      </c>
      <c r="G307" t="s">
        <v>22</v>
      </c>
      <c r="H307" t="s">
        <v>23</v>
      </c>
      <c r="I307" t="s">
        <v>23</v>
      </c>
      <c r="J307" t="s">
        <v>9</v>
      </c>
      <c r="K307" t="s">
        <v>1399</v>
      </c>
      <c r="L307" s="2">
        <v>560000</v>
      </c>
      <c r="M307" s="2">
        <v>1414.1414141414141</v>
      </c>
      <c r="N307" s="2">
        <v>186666.66666666666</v>
      </c>
      <c r="O307" t="s">
        <v>212</v>
      </c>
    </row>
    <row r="308" spans="1:15" x14ac:dyDescent="0.3">
      <c r="A308" t="s">
        <v>2891</v>
      </c>
      <c r="B308" t="s">
        <v>104</v>
      </c>
      <c r="C308" s="1">
        <v>720000</v>
      </c>
      <c r="D308">
        <v>8</v>
      </c>
      <c r="E308">
        <v>400</v>
      </c>
      <c r="F308" s="1" t="s">
        <v>22</v>
      </c>
      <c r="G308" t="s">
        <v>22</v>
      </c>
      <c r="H308" t="s">
        <v>23</v>
      </c>
      <c r="I308" t="s">
        <v>23</v>
      </c>
      <c r="J308" t="s">
        <v>9</v>
      </c>
      <c r="K308" t="s">
        <v>1399</v>
      </c>
      <c r="L308" s="2">
        <v>720000</v>
      </c>
      <c r="M308" s="2">
        <v>1800</v>
      </c>
      <c r="N308" s="2">
        <v>90000</v>
      </c>
      <c r="O308" t="s">
        <v>212</v>
      </c>
    </row>
    <row r="309" spans="1:15" x14ac:dyDescent="0.3">
      <c r="A309" t="s">
        <v>2892</v>
      </c>
      <c r="B309" t="s">
        <v>104</v>
      </c>
      <c r="C309" s="1">
        <v>750000</v>
      </c>
      <c r="D309">
        <v>3</v>
      </c>
      <c r="E309">
        <v>798</v>
      </c>
      <c r="F309" s="1" t="s">
        <v>22</v>
      </c>
      <c r="G309" t="s">
        <v>22</v>
      </c>
      <c r="H309" t="s">
        <v>23</v>
      </c>
      <c r="I309" t="s">
        <v>23</v>
      </c>
      <c r="J309" t="s">
        <v>9</v>
      </c>
      <c r="K309" t="s">
        <v>1399</v>
      </c>
      <c r="L309" s="2">
        <v>750000</v>
      </c>
      <c r="M309" s="2">
        <v>939.8496240601504</v>
      </c>
      <c r="N309" s="2">
        <v>250000</v>
      </c>
      <c r="O309" t="s">
        <v>212</v>
      </c>
    </row>
    <row r="310" spans="1:15" x14ac:dyDescent="0.3">
      <c r="A310" t="s">
        <v>2893</v>
      </c>
      <c r="B310" t="s">
        <v>104</v>
      </c>
      <c r="C310" s="1">
        <v>470000</v>
      </c>
      <c r="D310">
        <v>4</v>
      </c>
      <c r="E310">
        <v>189</v>
      </c>
      <c r="F310" s="1" t="s">
        <v>22</v>
      </c>
      <c r="G310" t="s">
        <v>22</v>
      </c>
      <c r="H310" t="s">
        <v>23</v>
      </c>
      <c r="I310" t="s">
        <v>23</v>
      </c>
      <c r="J310" t="s">
        <v>9</v>
      </c>
      <c r="K310" t="s">
        <v>1399</v>
      </c>
      <c r="L310" s="2">
        <v>470000</v>
      </c>
      <c r="M310" s="2">
        <v>2486.7724867724869</v>
      </c>
      <c r="N310" s="2">
        <v>117500</v>
      </c>
      <c r="O310" t="s">
        <v>212</v>
      </c>
    </row>
    <row r="311" spans="1:15" x14ac:dyDescent="0.3">
      <c r="A311" t="s">
        <v>2895</v>
      </c>
      <c r="B311" t="s">
        <v>104</v>
      </c>
      <c r="C311" s="1">
        <v>210000</v>
      </c>
      <c r="D311">
        <v>4</v>
      </c>
      <c r="E311">
        <v>240</v>
      </c>
      <c r="F311" s="1" t="s">
        <v>22</v>
      </c>
      <c r="G311" t="s">
        <v>22</v>
      </c>
      <c r="H311" t="s">
        <v>23</v>
      </c>
      <c r="I311" t="s">
        <v>23</v>
      </c>
      <c r="J311" t="s">
        <v>9</v>
      </c>
      <c r="K311" t="s">
        <v>1399</v>
      </c>
      <c r="L311" s="2">
        <v>210000</v>
      </c>
      <c r="M311" s="2">
        <v>875</v>
      </c>
      <c r="N311" s="2">
        <v>52500</v>
      </c>
      <c r="O311" t="s">
        <v>212</v>
      </c>
    </row>
    <row r="312" spans="1:15" x14ac:dyDescent="0.3">
      <c r="A312" t="s">
        <v>2897</v>
      </c>
      <c r="B312" t="s">
        <v>104</v>
      </c>
      <c r="C312" s="1">
        <v>1200000</v>
      </c>
      <c r="D312">
        <v>5</v>
      </c>
      <c r="E312">
        <v>290</v>
      </c>
      <c r="F312" s="1" t="s">
        <v>22</v>
      </c>
      <c r="G312" t="s">
        <v>22</v>
      </c>
      <c r="H312" t="s">
        <v>23</v>
      </c>
      <c r="I312" t="s">
        <v>23</v>
      </c>
      <c r="J312" t="s">
        <v>9</v>
      </c>
      <c r="K312" t="s">
        <v>1399</v>
      </c>
      <c r="L312" s="2">
        <v>1200000</v>
      </c>
      <c r="M312" s="2">
        <v>4137.9310344827591</v>
      </c>
      <c r="N312" s="2">
        <v>240000</v>
      </c>
      <c r="O312" t="s">
        <v>212</v>
      </c>
    </row>
    <row r="313" spans="1:15" x14ac:dyDescent="0.3">
      <c r="A313" t="s">
        <v>2898</v>
      </c>
      <c r="B313" t="s">
        <v>104</v>
      </c>
      <c r="C313" s="1">
        <v>210000</v>
      </c>
      <c r="D313">
        <v>4</v>
      </c>
      <c r="E313">
        <v>220</v>
      </c>
      <c r="F313" s="1" t="s">
        <v>22</v>
      </c>
      <c r="G313" t="s">
        <v>22</v>
      </c>
      <c r="H313" t="s">
        <v>23</v>
      </c>
      <c r="I313" t="s">
        <v>23</v>
      </c>
      <c r="J313" t="s">
        <v>9</v>
      </c>
      <c r="K313" t="s">
        <v>1399</v>
      </c>
      <c r="L313" s="2">
        <v>210000</v>
      </c>
      <c r="M313" s="2">
        <v>954.5454545454545</v>
      </c>
      <c r="N313" s="2">
        <v>52500</v>
      </c>
      <c r="O313" t="s">
        <v>212</v>
      </c>
    </row>
    <row r="314" spans="1:15" x14ac:dyDescent="0.3">
      <c r="A314" t="s">
        <v>2899</v>
      </c>
      <c r="B314" t="s">
        <v>104</v>
      </c>
      <c r="C314" s="1">
        <v>560000</v>
      </c>
      <c r="D314">
        <v>4</v>
      </c>
      <c r="E314">
        <v>196</v>
      </c>
      <c r="F314" s="1" t="s">
        <v>22</v>
      </c>
      <c r="G314" t="s">
        <v>22</v>
      </c>
      <c r="H314" t="s">
        <v>23</v>
      </c>
      <c r="I314" t="s">
        <v>23</v>
      </c>
      <c r="J314" t="s">
        <v>9</v>
      </c>
      <c r="K314" t="s">
        <v>1399</v>
      </c>
      <c r="L314" s="2">
        <v>560000</v>
      </c>
      <c r="M314" s="2">
        <v>2857.1428571428573</v>
      </c>
      <c r="N314" s="2">
        <v>140000</v>
      </c>
      <c r="O314" t="s">
        <v>212</v>
      </c>
    </row>
    <row r="315" spans="1:15" x14ac:dyDescent="0.3">
      <c r="A315" t="s">
        <v>2900</v>
      </c>
      <c r="B315" t="s">
        <v>104</v>
      </c>
      <c r="C315" s="1">
        <v>570000</v>
      </c>
      <c r="D315">
        <v>4</v>
      </c>
      <c r="E315">
        <v>198</v>
      </c>
      <c r="F315" s="1" t="s">
        <v>22</v>
      </c>
      <c r="G315" t="s">
        <v>22</v>
      </c>
      <c r="H315" t="s">
        <v>23</v>
      </c>
      <c r="I315" t="s">
        <v>23</v>
      </c>
      <c r="J315" t="s">
        <v>9</v>
      </c>
      <c r="K315" t="s">
        <v>1399</v>
      </c>
      <c r="L315" s="2">
        <v>570000</v>
      </c>
      <c r="M315" s="2">
        <v>2878.787878787879</v>
      </c>
      <c r="N315" s="2">
        <v>142500</v>
      </c>
      <c r="O315" t="s">
        <v>212</v>
      </c>
    </row>
    <row r="316" spans="1:15" x14ac:dyDescent="0.3">
      <c r="A316" t="s">
        <v>2901</v>
      </c>
      <c r="B316" t="s">
        <v>104</v>
      </c>
      <c r="C316" s="1">
        <v>560000</v>
      </c>
      <c r="D316">
        <v>4</v>
      </c>
      <c r="E316">
        <v>201</v>
      </c>
      <c r="F316" s="1" t="s">
        <v>22</v>
      </c>
      <c r="G316" t="s">
        <v>22</v>
      </c>
      <c r="H316" t="s">
        <v>23</v>
      </c>
      <c r="I316" t="s">
        <v>23</v>
      </c>
      <c r="J316" t="s">
        <v>9</v>
      </c>
      <c r="K316" t="s">
        <v>1399</v>
      </c>
      <c r="L316" s="2">
        <v>560000</v>
      </c>
      <c r="M316" s="2">
        <v>2786.0696517412935</v>
      </c>
      <c r="N316" s="2">
        <v>140000</v>
      </c>
      <c r="O316" t="s">
        <v>212</v>
      </c>
    </row>
    <row r="317" spans="1:15" x14ac:dyDescent="0.3">
      <c r="A317" t="s">
        <v>2904</v>
      </c>
      <c r="B317" t="s">
        <v>104</v>
      </c>
      <c r="C317" s="1">
        <v>188500</v>
      </c>
      <c r="D317">
        <v>4</v>
      </c>
      <c r="E317">
        <v>184</v>
      </c>
      <c r="F317" s="1" t="s">
        <v>22</v>
      </c>
      <c r="G317" t="s">
        <v>22</v>
      </c>
      <c r="H317" t="s">
        <v>23</v>
      </c>
      <c r="I317" t="s">
        <v>23</v>
      </c>
      <c r="J317" t="s">
        <v>9</v>
      </c>
      <c r="K317" t="s">
        <v>1399</v>
      </c>
      <c r="L317" s="2">
        <v>188500</v>
      </c>
      <c r="M317" s="2">
        <v>1024.4565217391305</v>
      </c>
      <c r="N317" s="2">
        <v>47125</v>
      </c>
      <c r="O317" t="s">
        <v>212</v>
      </c>
    </row>
    <row r="318" spans="1:15" x14ac:dyDescent="0.3">
      <c r="A318" t="s">
        <v>2905</v>
      </c>
      <c r="B318" t="s">
        <v>104</v>
      </c>
      <c r="C318" s="1">
        <v>645000</v>
      </c>
      <c r="D318">
        <v>4</v>
      </c>
      <c r="E318">
        <v>300</v>
      </c>
      <c r="F318" s="1" t="s">
        <v>22</v>
      </c>
      <c r="G318" t="s">
        <v>22</v>
      </c>
      <c r="H318" t="s">
        <v>23</v>
      </c>
      <c r="I318" t="s">
        <v>23</v>
      </c>
      <c r="J318" t="s">
        <v>9</v>
      </c>
      <c r="K318" t="s">
        <v>1399</v>
      </c>
      <c r="L318" s="2">
        <v>645000</v>
      </c>
      <c r="M318" s="2">
        <v>2150</v>
      </c>
      <c r="N318" s="2">
        <v>161250</v>
      </c>
      <c r="O318" t="s">
        <v>212</v>
      </c>
    </row>
    <row r="319" spans="1:15" x14ac:dyDescent="0.3">
      <c r="A319" t="s">
        <v>2906</v>
      </c>
      <c r="B319" t="s">
        <v>104</v>
      </c>
      <c r="C319" s="1">
        <v>390000</v>
      </c>
      <c r="D319">
        <v>6</v>
      </c>
      <c r="E319">
        <v>386</v>
      </c>
      <c r="F319" s="1" t="s">
        <v>22</v>
      </c>
      <c r="G319" t="s">
        <v>22</v>
      </c>
      <c r="H319" t="s">
        <v>23</v>
      </c>
      <c r="I319" t="s">
        <v>23</v>
      </c>
      <c r="J319" t="s">
        <v>9</v>
      </c>
      <c r="K319" t="s">
        <v>1399</v>
      </c>
      <c r="L319" s="2">
        <v>390000</v>
      </c>
      <c r="M319" s="2">
        <v>1010.3626943005181</v>
      </c>
      <c r="N319" s="2">
        <v>65000</v>
      </c>
      <c r="O319" t="s">
        <v>212</v>
      </c>
    </row>
    <row r="320" spans="1:15" x14ac:dyDescent="0.3">
      <c r="A320" t="s">
        <v>2907</v>
      </c>
      <c r="B320" t="s">
        <v>104</v>
      </c>
      <c r="C320" s="1">
        <v>360000</v>
      </c>
      <c r="D320">
        <v>6</v>
      </c>
      <c r="E320">
        <v>410</v>
      </c>
      <c r="F320" s="1" t="s">
        <v>22</v>
      </c>
      <c r="G320" t="s">
        <v>22</v>
      </c>
      <c r="H320" t="s">
        <v>23</v>
      </c>
      <c r="I320" t="s">
        <v>23</v>
      </c>
      <c r="J320" t="s">
        <v>9</v>
      </c>
      <c r="K320" t="s">
        <v>1399</v>
      </c>
      <c r="L320" s="2">
        <v>360000</v>
      </c>
      <c r="M320" s="2">
        <v>878.04878048780483</v>
      </c>
      <c r="N320" s="2">
        <v>60000</v>
      </c>
      <c r="O320" t="s">
        <v>212</v>
      </c>
    </row>
    <row r="321" spans="1:15" x14ac:dyDescent="0.3">
      <c r="A321" t="s">
        <v>2911</v>
      </c>
      <c r="B321" t="s">
        <v>104</v>
      </c>
      <c r="C321" s="1">
        <v>460000</v>
      </c>
      <c r="D321">
        <v>4</v>
      </c>
      <c r="E321">
        <v>285</v>
      </c>
      <c r="F321" s="1" t="s">
        <v>22</v>
      </c>
      <c r="G321" t="s">
        <v>22</v>
      </c>
      <c r="H321" t="s">
        <v>23</v>
      </c>
      <c r="I321" t="s">
        <v>23</v>
      </c>
      <c r="J321" t="s">
        <v>9</v>
      </c>
      <c r="K321" t="s">
        <v>1399</v>
      </c>
      <c r="L321" s="2">
        <v>460000</v>
      </c>
      <c r="M321" s="2">
        <v>1614.0350877192982</v>
      </c>
      <c r="N321" s="2">
        <v>115000</v>
      </c>
      <c r="O321" t="s">
        <v>212</v>
      </c>
    </row>
    <row r="322" spans="1:15" x14ac:dyDescent="0.3">
      <c r="A322" t="s">
        <v>2912</v>
      </c>
      <c r="B322" t="s">
        <v>104</v>
      </c>
      <c r="C322" s="1">
        <v>494000</v>
      </c>
      <c r="D322">
        <v>3</v>
      </c>
      <c r="E322">
        <v>223</v>
      </c>
      <c r="F322" s="1" t="s">
        <v>22</v>
      </c>
      <c r="G322" t="s">
        <v>22</v>
      </c>
      <c r="H322" t="s">
        <v>23</v>
      </c>
      <c r="I322" t="s">
        <v>23</v>
      </c>
      <c r="J322" t="s">
        <v>9</v>
      </c>
      <c r="K322" t="s">
        <v>1399</v>
      </c>
      <c r="L322" s="2">
        <v>494000</v>
      </c>
      <c r="M322" s="2">
        <v>2215.2466367713005</v>
      </c>
      <c r="N322" s="2">
        <v>164666.66666666666</v>
      </c>
      <c r="O322" t="s">
        <v>212</v>
      </c>
    </row>
    <row r="323" spans="1:15" x14ac:dyDescent="0.3">
      <c r="A323" t="s">
        <v>2913</v>
      </c>
      <c r="B323" t="s">
        <v>104</v>
      </c>
      <c r="C323" s="1">
        <v>300000</v>
      </c>
      <c r="D323">
        <v>3</v>
      </c>
      <c r="E323">
        <v>97</v>
      </c>
      <c r="F323" s="1" t="s">
        <v>22</v>
      </c>
      <c r="G323" t="s">
        <v>22</v>
      </c>
      <c r="H323" t="s">
        <v>23</v>
      </c>
      <c r="I323" t="s">
        <v>23</v>
      </c>
      <c r="J323" t="s">
        <v>9</v>
      </c>
      <c r="K323" t="s">
        <v>1399</v>
      </c>
      <c r="L323" s="2">
        <v>300000</v>
      </c>
      <c r="M323" s="2">
        <v>3092.783505154639</v>
      </c>
      <c r="N323" s="2">
        <v>100000</v>
      </c>
      <c r="O323" t="s">
        <v>212</v>
      </c>
    </row>
    <row r="324" spans="1:15" x14ac:dyDescent="0.3">
      <c r="A324" t="s">
        <v>2914</v>
      </c>
      <c r="B324" t="s">
        <v>104</v>
      </c>
      <c r="C324" s="1">
        <v>990000</v>
      </c>
      <c r="D324">
        <v>5</v>
      </c>
      <c r="E324">
        <v>315</v>
      </c>
      <c r="F324" s="1" t="s">
        <v>22</v>
      </c>
      <c r="G324" t="s">
        <v>22</v>
      </c>
      <c r="H324" t="s">
        <v>23</v>
      </c>
      <c r="I324" t="s">
        <v>23</v>
      </c>
      <c r="J324" t="s">
        <v>9</v>
      </c>
      <c r="K324" t="s">
        <v>1399</v>
      </c>
      <c r="L324" s="2">
        <v>990000</v>
      </c>
      <c r="M324" s="2">
        <v>3142.8571428571427</v>
      </c>
      <c r="N324" s="2">
        <v>198000</v>
      </c>
      <c r="O324" t="s">
        <v>212</v>
      </c>
    </row>
    <row r="325" spans="1:15" x14ac:dyDescent="0.3">
      <c r="A325" t="s">
        <v>2915</v>
      </c>
      <c r="B325" t="s">
        <v>104</v>
      </c>
      <c r="C325" s="1">
        <v>525000</v>
      </c>
      <c r="D325">
        <v>6</v>
      </c>
      <c r="E325">
        <v>342</v>
      </c>
      <c r="F325" s="1" t="s">
        <v>22</v>
      </c>
      <c r="G325" t="s">
        <v>22</v>
      </c>
      <c r="H325" t="s">
        <v>23</v>
      </c>
      <c r="I325" t="s">
        <v>23</v>
      </c>
      <c r="J325" t="s">
        <v>9</v>
      </c>
      <c r="K325" t="s">
        <v>1399</v>
      </c>
      <c r="L325" s="2">
        <v>525000</v>
      </c>
      <c r="M325" s="2">
        <v>1535.0877192982457</v>
      </c>
      <c r="N325" s="2">
        <v>87500</v>
      </c>
      <c r="O325" t="s">
        <v>212</v>
      </c>
    </row>
    <row r="326" spans="1:15" x14ac:dyDescent="0.3">
      <c r="A326" t="s">
        <v>2916</v>
      </c>
      <c r="B326" t="s">
        <v>104</v>
      </c>
      <c r="C326" s="1">
        <v>500000</v>
      </c>
      <c r="D326">
        <v>4</v>
      </c>
      <c r="E326">
        <v>195</v>
      </c>
      <c r="F326" s="1" t="s">
        <v>22</v>
      </c>
      <c r="G326" t="s">
        <v>22</v>
      </c>
      <c r="H326" t="s">
        <v>23</v>
      </c>
      <c r="I326" t="s">
        <v>23</v>
      </c>
      <c r="J326" t="s">
        <v>9</v>
      </c>
      <c r="K326" t="s">
        <v>1399</v>
      </c>
      <c r="L326" s="2">
        <v>500000</v>
      </c>
      <c r="M326" s="2">
        <v>2564.102564102564</v>
      </c>
      <c r="N326" s="2">
        <v>125000</v>
      </c>
      <c r="O326" t="s">
        <v>212</v>
      </c>
    </row>
    <row r="327" spans="1:15" x14ac:dyDescent="0.3">
      <c r="A327" t="s">
        <v>2917</v>
      </c>
      <c r="B327" t="s">
        <v>104</v>
      </c>
      <c r="C327" s="1">
        <v>995000</v>
      </c>
      <c r="D327">
        <v>9</v>
      </c>
      <c r="E327">
        <v>691</v>
      </c>
      <c r="F327" s="1" t="s">
        <v>22</v>
      </c>
      <c r="G327" t="s">
        <v>22</v>
      </c>
      <c r="H327" t="s">
        <v>23</v>
      </c>
      <c r="I327" t="s">
        <v>23</v>
      </c>
      <c r="J327" t="s">
        <v>9</v>
      </c>
      <c r="K327" t="s">
        <v>1399</v>
      </c>
      <c r="L327" s="2">
        <v>995000</v>
      </c>
      <c r="M327" s="2">
        <v>1439.9421128798842</v>
      </c>
      <c r="N327" s="2">
        <v>110555.55555555556</v>
      </c>
      <c r="O327" t="s">
        <v>212</v>
      </c>
    </row>
    <row r="328" spans="1:15" x14ac:dyDescent="0.3">
      <c r="A328" t="s">
        <v>2918</v>
      </c>
      <c r="B328" t="s">
        <v>104</v>
      </c>
      <c r="C328" s="1">
        <v>319900</v>
      </c>
      <c r="D328">
        <v>3</v>
      </c>
      <c r="E328">
        <v>139</v>
      </c>
      <c r="F328" s="1" t="s">
        <v>22</v>
      </c>
      <c r="G328" t="s">
        <v>22</v>
      </c>
      <c r="H328" t="s">
        <v>23</v>
      </c>
      <c r="I328" t="s">
        <v>23</v>
      </c>
      <c r="J328" t="s">
        <v>9</v>
      </c>
      <c r="K328" t="s">
        <v>1399</v>
      </c>
      <c r="L328" s="2">
        <v>319900</v>
      </c>
      <c r="M328" s="2">
        <v>2301.4388489208632</v>
      </c>
      <c r="N328" s="2">
        <v>106633.33333333333</v>
      </c>
      <c r="O328" t="s">
        <v>212</v>
      </c>
    </row>
    <row r="329" spans="1:15" x14ac:dyDescent="0.3">
      <c r="A329" t="s">
        <v>2920</v>
      </c>
      <c r="B329" t="s">
        <v>104</v>
      </c>
      <c r="C329" s="1">
        <v>720000</v>
      </c>
      <c r="D329">
        <v>5</v>
      </c>
      <c r="E329">
        <v>260</v>
      </c>
      <c r="F329" s="1" t="s">
        <v>22</v>
      </c>
      <c r="G329" t="s">
        <v>22</v>
      </c>
      <c r="H329" t="s">
        <v>23</v>
      </c>
      <c r="I329" t="s">
        <v>23</v>
      </c>
      <c r="J329" t="s">
        <v>9</v>
      </c>
      <c r="K329" t="s">
        <v>1399</v>
      </c>
      <c r="L329" s="2">
        <v>720000</v>
      </c>
      <c r="M329" s="2">
        <v>2769.2307692307691</v>
      </c>
      <c r="N329" s="2">
        <v>144000</v>
      </c>
      <c r="O329" t="s">
        <v>212</v>
      </c>
    </row>
    <row r="330" spans="1:15" x14ac:dyDescent="0.3">
      <c r="A330" t="s">
        <v>2921</v>
      </c>
      <c r="B330" t="s">
        <v>104</v>
      </c>
      <c r="C330" s="1">
        <v>650000</v>
      </c>
      <c r="D330">
        <v>5</v>
      </c>
      <c r="E330">
        <v>270</v>
      </c>
      <c r="F330" s="1" t="s">
        <v>22</v>
      </c>
      <c r="G330" t="s">
        <v>22</v>
      </c>
      <c r="H330" t="s">
        <v>23</v>
      </c>
      <c r="I330" t="s">
        <v>23</v>
      </c>
      <c r="J330" t="s">
        <v>9</v>
      </c>
      <c r="K330" t="s">
        <v>1399</v>
      </c>
      <c r="L330" s="2">
        <v>650000</v>
      </c>
      <c r="M330" s="2">
        <v>2407.4074074074074</v>
      </c>
      <c r="N330" s="2">
        <v>130000</v>
      </c>
      <c r="O330" t="s">
        <v>212</v>
      </c>
    </row>
    <row r="331" spans="1:15" x14ac:dyDescent="0.3">
      <c r="A331" t="s">
        <v>2922</v>
      </c>
      <c r="B331" t="s">
        <v>104</v>
      </c>
      <c r="C331" s="1">
        <v>165690</v>
      </c>
      <c r="D331">
        <v>3</v>
      </c>
      <c r="E331">
        <v>144</v>
      </c>
      <c r="F331" s="1" t="s">
        <v>22</v>
      </c>
      <c r="G331" t="s">
        <v>22</v>
      </c>
      <c r="H331" t="s">
        <v>23</v>
      </c>
      <c r="I331" t="s">
        <v>23</v>
      </c>
      <c r="J331" t="s">
        <v>9</v>
      </c>
      <c r="K331" t="s">
        <v>1399</v>
      </c>
      <c r="L331" s="2">
        <v>165690</v>
      </c>
      <c r="M331" s="2">
        <v>1150.625</v>
      </c>
      <c r="N331" s="2">
        <v>55230</v>
      </c>
      <c r="O331" t="s">
        <v>212</v>
      </c>
    </row>
    <row r="332" spans="1:15" x14ac:dyDescent="0.3">
      <c r="A332" t="s">
        <v>2924</v>
      </c>
      <c r="B332" t="s">
        <v>104</v>
      </c>
      <c r="C332" s="1">
        <v>235000</v>
      </c>
      <c r="D332">
        <v>5</v>
      </c>
      <c r="E332">
        <v>260</v>
      </c>
      <c r="F332" s="1" t="s">
        <v>22</v>
      </c>
      <c r="G332" t="s">
        <v>22</v>
      </c>
      <c r="H332" t="s">
        <v>23</v>
      </c>
      <c r="I332" t="s">
        <v>23</v>
      </c>
      <c r="J332" t="s">
        <v>9</v>
      </c>
      <c r="K332" t="s">
        <v>1399</v>
      </c>
      <c r="L332" s="2">
        <v>235000</v>
      </c>
      <c r="M332" s="2">
        <v>903.84615384615381</v>
      </c>
      <c r="N332" s="2">
        <v>47000</v>
      </c>
      <c r="O332" t="s">
        <v>212</v>
      </c>
    </row>
    <row r="333" spans="1:15" x14ac:dyDescent="0.3">
      <c r="A333" t="s">
        <v>2926</v>
      </c>
      <c r="B333" t="s">
        <v>104</v>
      </c>
      <c r="C333" s="1">
        <v>399000</v>
      </c>
      <c r="D333">
        <v>4</v>
      </c>
      <c r="E333">
        <v>250</v>
      </c>
      <c r="F333" s="1" t="s">
        <v>22</v>
      </c>
      <c r="G333" t="s">
        <v>22</v>
      </c>
      <c r="H333" t="s">
        <v>23</v>
      </c>
      <c r="I333" t="s">
        <v>23</v>
      </c>
      <c r="J333" t="s">
        <v>9</v>
      </c>
      <c r="K333" t="s">
        <v>1399</v>
      </c>
      <c r="L333" s="2">
        <v>399000</v>
      </c>
      <c r="M333" s="2">
        <v>1596</v>
      </c>
      <c r="N333" s="2">
        <v>99750</v>
      </c>
      <c r="O333" t="s">
        <v>212</v>
      </c>
    </row>
    <row r="334" spans="1:15" x14ac:dyDescent="0.3">
      <c r="A334" t="s">
        <v>2927</v>
      </c>
      <c r="B334" t="s">
        <v>104</v>
      </c>
      <c r="C334" s="1">
        <v>264000</v>
      </c>
      <c r="D334">
        <v>5</v>
      </c>
      <c r="E334">
        <v>184</v>
      </c>
      <c r="F334" s="1" t="s">
        <v>22</v>
      </c>
      <c r="G334" t="s">
        <v>22</v>
      </c>
      <c r="H334" t="s">
        <v>23</v>
      </c>
      <c r="I334" t="s">
        <v>23</v>
      </c>
      <c r="J334" t="s">
        <v>9</v>
      </c>
      <c r="K334" t="s">
        <v>1399</v>
      </c>
      <c r="L334" s="2">
        <v>264000</v>
      </c>
      <c r="M334" s="2">
        <v>1434.7826086956522</v>
      </c>
      <c r="N334" s="2">
        <v>52800</v>
      </c>
      <c r="O334" t="s">
        <v>212</v>
      </c>
    </row>
    <row r="335" spans="1:15" x14ac:dyDescent="0.3">
      <c r="A335" t="s">
        <v>2928</v>
      </c>
      <c r="B335" t="s">
        <v>104</v>
      </c>
      <c r="C335" s="1">
        <v>350000</v>
      </c>
      <c r="D335">
        <v>4</v>
      </c>
      <c r="E335">
        <v>194</v>
      </c>
      <c r="F335" s="1" t="s">
        <v>22</v>
      </c>
      <c r="G335" t="s">
        <v>22</v>
      </c>
      <c r="H335" t="s">
        <v>23</v>
      </c>
      <c r="I335" t="s">
        <v>23</v>
      </c>
      <c r="J335" t="s">
        <v>9</v>
      </c>
      <c r="K335" t="s">
        <v>1399</v>
      </c>
      <c r="L335" s="2">
        <v>350000</v>
      </c>
      <c r="M335" s="2">
        <v>1804.1237113402062</v>
      </c>
      <c r="N335" s="2">
        <v>87500</v>
      </c>
      <c r="O335" t="s">
        <v>212</v>
      </c>
    </row>
    <row r="336" spans="1:15" x14ac:dyDescent="0.3">
      <c r="A336" t="s">
        <v>2929</v>
      </c>
      <c r="B336" t="s">
        <v>104</v>
      </c>
      <c r="C336" s="1">
        <v>401000</v>
      </c>
      <c r="D336">
        <v>4</v>
      </c>
      <c r="E336">
        <v>200</v>
      </c>
      <c r="F336" s="1" t="s">
        <v>22</v>
      </c>
      <c r="G336" t="s">
        <v>22</v>
      </c>
      <c r="H336" t="s">
        <v>23</v>
      </c>
      <c r="I336" t="s">
        <v>23</v>
      </c>
      <c r="J336" t="s">
        <v>9</v>
      </c>
      <c r="K336" t="s">
        <v>1399</v>
      </c>
      <c r="L336" s="2">
        <v>401000</v>
      </c>
      <c r="M336" s="2">
        <v>2005</v>
      </c>
      <c r="N336" s="2">
        <v>100250</v>
      </c>
      <c r="O336" t="s">
        <v>212</v>
      </c>
    </row>
    <row r="337" spans="1:15" x14ac:dyDescent="0.3">
      <c r="A337" t="s">
        <v>2930</v>
      </c>
      <c r="B337" t="s">
        <v>104</v>
      </c>
      <c r="C337" s="1">
        <v>380000</v>
      </c>
      <c r="D337">
        <v>4</v>
      </c>
      <c r="E337">
        <v>180</v>
      </c>
      <c r="F337" s="1" t="s">
        <v>22</v>
      </c>
      <c r="G337" t="s">
        <v>22</v>
      </c>
      <c r="H337" t="s">
        <v>23</v>
      </c>
      <c r="I337" t="s">
        <v>23</v>
      </c>
      <c r="J337" t="s">
        <v>9</v>
      </c>
      <c r="K337" t="s">
        <v>1399</v>
      </c>
      <c r="L337" s="2">
        <v>380000</v>
      </c>
      <c r="M337" s="2">
        <v>2111.1111111111113</v>
      </c>
      <c r="N337" s="2">
        <v>95000</v>
      </c>
      <c r="O337" t="s">
        <v>212</v>
      </c>
    </row>
    <row r="338" spans="1:15" x14ac:dyDescent="0.3">
      <c r="A338" t="s">
        <v>2931</v>
      </c>
      <c r="B338" t="s">
        <v>104</v>
      </c>
      <c r="C338" s="1">
        <v>1200000</v>
      </c>
      <c r="D338">
        <v>8</v>
      </c>
      <c r="E338">
        <v>771</v>
      </c>
      <c r="F338" s="1" t="s">
        <v>22</v>
      </c>
      <c r="G338" t="s">
        <v>22</v>
      </c>
      <c r="H338" t="s">
        <v>23</v>
      </c>
      <c r="I338" t="s">
        <v>23</v>
      </c>
      <c r="J338" t="s">
        <v>9</v>
      </c>
      <c r="K338" t="s">
        <v>1399</v>
      </c>
      <c r="L338" s="2">
        <v>1200000</v>
      </c>
      <c r="M338" s="2">
        <v>1556.4202334630349</v>
      </c>
      <c r="N338" s="2">
        <v>150000</v>
      </c>
      <c r="O338" t="s">
        <v>212</v>
      </c>
    </row>
    <row r="339" spans="1:15" x14ac:dyDescent="0.3">
      <c r="A339" t="s">
        <v>2932</v>
      </c>
      <c r="B339" t="s">
        <v>104</v>
      </c>
      <c r="C339" s="1">
        <v>418000</v>
      </c>
      <c r="D339">
        <v>3</v>
      </c>
      <c r="E339">
        <v>162</v>
      </c>
      <c r="F339" s="1" t="s">
        <v>22</v>
      </c>
      <c r="G339" t="s">
        <v>22</v>
      </c>
      <c r="H339" t="s">
        <v>23</v>
      </c>
      <c r="I339" t="s">
        <v>23</v>
      </c>
      <c r="J339" t="s">
        <v>9</v>
      </c>
      <c r="K339" t="s">
        <v>1399</v>
      </c>
      <c r="L339" s="2">
        <v>418000</v>
      </c>
      <c r="M339" s="2">
        <v>2580.2469135802471</v>
      </c>
      <c r="N339" s="2">
        <v>139333.33333333334</v>
      </c>
      <c r="O339" t="s">
        <v>212</v>
      </c>
    </row>
    <row r="340" spans="1:15" x14ac:dyDescent="0.3">
      <c r="A340" t="s">
        <v>2934</v>
      </c>
      <c r="B340" t="s">
        <v>104</v>
      </c>
      <c r="C340" s="1">
        <v>1150000</v>
      </c>
      <c r="D340">
        <v>6</v>
      </c>
      <c r="E340">
        <v>655</v>
      </c>
      <c r="F340" s="1" t="s">
        <v>22</v>
      </c>
      <c r="G340" t="s">
        <v>22</v>
      </c>
      <c r="H340" t="s">
        <v>23</v>
      </c>
      <c r="I340" t="s">
        <v>23</v>
      </c>
      <c r="J340" t="s">
        <v>9</v>
      </c>
      <c r="K340" t="s">
        <v>1399</v>
      </c>
      <c r="L340" s="2">
        <v>1150000</v>
      </c>
      <c r="M340" s="2">
        <v>1755.7251908396947</v>
      </c>
      <c r="N340" s="2">
        <v>191666.66666666666</v>
      </c>
      <c r="O340" t="s">
        <v>212</v>
      </c>
    </row>
    <row r="341" spans="1:15" x14ac:dyDescent="0.3">
      <c r="A341" t="s">
        <v>2937</v>
      </c>
      <c r="B341" t="s">
        <v>104</v>
      </c>
      <c r="C341" s="1">
        <v>583500</v>
      </c>
      <c r="D341">
        <v>4</v>
      </c>
      <c r="E341">
        <v>400</v>
      </c>
      <c r="F341" s="1" t="s">
        <v>22</v>
      </c>
      <c r="G341" t="s">
        <v>22</v>
      </c>
      <c r="H341" t="s">
        <v>23</v>
      </c>
      <c r="I341" t="s">
        <v>23</v>
      </c>
      <c r="J341" t="s">
        <v>9</v>
      </c>
      <c r="K341" t="s">
        <v>1399</v>
      </c>
      <c r="L341" s="2">
        <v>583500</v>
      </c>
      <c r="M341" s="2">
        <v>1458.75</v>
      </c>
      <c r="N341" s="2">
        <v>145875</v>
      </c>
      <c r="O341" t="s">
        <v>212</v>
      </c>
    </row>
    <row r="342" spans="1:15" x14ac:dyDescent="0.3">
      <c r="A342" t="s">
        <v>2938</v>
      </c>
      <c r="B342" t="s">
        <v>104</v>
      </c>
      <c r="C342" s="1">
        <v>990000</v>
      </c>
      <c r="D342">
        <v>7</v>
      </c>
      <c r="E342" s="3">
        <v>1054</v>
      </c>
      <c r="F342" s="1" t="s">
        <v>22</v>
      </c>
      <c r="G342" t="s">
        <v>22</v>
      </c>
      <c r="H342" t="s">
        <v>23</v>
      </c>
      <c r="I342" t="s">
        <v>23</v>
      </c>
      <c r="J342" t="s">
        <v>9</v>
      </c>
      <c r="K342" t="s">
        <v>1399</v>
      </c>
      <c r="L342" s="2">
        <v>990000</v>
      </c>
      <c r="M342" s="2">
        <v>939.27893738140415</v>
      </c>
      <c r="N342" s="2">
        <v>141428.57142857142</v>
      </c>
      <c r="O342" t="s">
        <v>212</v>
      </c>
    </row>
    <row r="343" spans="1:15" x14ac:dyDescent="0.3">
      <c r="A343" t="s">
        <v>2940</v>
      </c>
      <c r="B343" t="s">
        <v>104</v>
      </c>
      <c r="C343" s="1">
        <v>499900</v>
      </c>
      <c r="D343">
        <v>5</v>
      </c>
      <c r="E343">
        <v>382</v>
      </c>
      <c r="F343" s="1" t="s">
        <v>22</v>
      </c>
      <c r="G343" t="s">
        <v>22</v>
      </c>
      <c r="H343" t="s">
        <v>23</v>
      </c>
      <c r="I343" t="s">
        <v>23</v>
      </c>
      <c r="J343" t="s">
        <v>9</v>
      </c>
      <c r="K343" t="s">
        <v>1399</v>
      </c>
      <c r="L343" s="2">
        <v>499900</v>
      </c>
      <c r="M343" s="2">
        <v>1308.6387434554974</v>
      </c>
      <c r="N343" s="2">
        <v>99980</v>
      </c>
      <c r="O343" t="s">
        <v>212</v>
      </c>
    </row>
    <row r="344" spans="1:15" x14ac:dyDescent="0.3">
      <c r="A344" t="s">
        <v>2941</v>
      </c>
      <c r="B344" t="s">
        <v>104</v>
      </c>
      <c r="C344" s="1">
        <v>285000</v>
      </c>
      <c r="D344">
        <v>4</v>
      </c>
      <c r="E344">
        <v>190</v>
      </c>
      <c r="F344" s="1" t="s">
        <v>22</v>
      </c>
      <c r="G344" t="s">
        <v>22</v>
      </c>
      <c r="H344" t="s">
        <v>23</v>
      </c>
      <c r="I344" t="s">
        <v>23</v>
      </c>
      <c r="J344" t="s">
        <v>9</v>
      </c>
      <c r="K344" t="s">
        <v>1399</v>
      </c>
      <c r="L344" s="2">
        <v>285000</v>
      </c>
      <c r="M344" s="2">
        <v>1500</v>
      </c>
      <c r="N344" s="2">
        <v>71250</v>
      </c>
      <c r="O344" t="s">
        <v>212</v>
      </c>
    </row>
    <row r="345" spans="1:15" x14ac:dyDescent="0.3">
      <c r="A345" t="s">
        <v>2942</v>
      </c>
      <c r="B345" t="s">
        <v>104</v>
      </c>
      <c r="C345" s="1">
        <v>414520</v>
      </c>
      <c r="D345">
        <v>3</v>
      </c>
      <c r="E345">
        <v>216</v>
      </c>
      <c r="F345" s="1" t="s">
        <v>22</v>
      </c>
      <c r="G345" t="s">
        <v>22</v>
      </c>
      <c r="H345" t="s">
        <v>23</v>
      </c>
      <c r="I345" t="s">
        <v>23</v>
      </c>
      <c r="J345" t="s">
        <v>9</v>
      </c>
      <c r="K345" t="s">
        <v>1399</v>
      </c>
      <c r="L345" s="2">
        <v>414520</v>
      </c>
      <c r="M345" s="2">
        <v>1919.0740740740741</v>
      </c>
      <c r="N345" s="2">
        <v>138173.33333333334</v>
      </c>
      <c r="O345" t="s">
        <v>212</v>
      </c>
    </row>
    <row r="346" spans="1:15" x14ac:dyDescent="0.3">
      <c r="A346" t="s">
        <v>2943</v>
      </c>
      <c r="B346" t="s">
        <v>104</v>
      </c>
      <c r="C346" s="1">
        <v>650000</v>
      </c>
      <c r="D346">
        <v>4</v>
      </c>
      <c r="E346">
        <v>380</v>
      </c>
      <c r="F346" s="1" t="s">
        <v>22</v>
      </c>
      <c r="G346" t="s">
        <v>22</v>
      </c>
      <c r="H346" t="s">
        <v>23</v>
      </c>
      <c r="I346" t="s">
        <v>23</v>
      </c>
      <c r="J346" t="s">
        <v>9</v>
      </c>
      <c r="K346" t="s">
        <v>1399</v>
      </c>
      <c r="L346" s="2">
        <v>650000</v>
      </c>
      <c r="M346" s="2">
        <v>1710.5263157894738</v>
      </c>
      <c r="N346" s="2">
        <v>162500</v>
      </c>
      <c r="O346" t="s">
        <v>212</v>
      </c>
    </row>
    <row r="347" spans="1:15" x14ac:dyDescent="0.3">
      <c r="A347" t="s">
        <v>2944</v>
      </c>
      <c r="B347" t="s">
        <v>104</v>
      </c>
      <c r="C347" s="1">
        <v>652000</v>
      </c>
      <c r="D347">
        <v>4</v>
      </c>
      <c r="E347">
        <v>184</v>
      </c>
      <c r="F347" s="1" t="s">
        <v>22</v>
      </c>
      <c r="G347" t="s">
        <v>22</v>
      </c>
      <c r="H347" t="s">
        <v>23</v>
      </c>
      <c r="I347" t="s">
        <v>23</v>
      </c>
      <c r="J347" t="s">
        <v>9</v>
      </c>
      <c r="K347" t="s">
        <v>1399</v>
      </c>
      <c r="L347" s="2">
        <v>652000</v>
      </c>
      <c r="M347" s="2">
        <v>3543.478260869565</v>
      </c>
      <c r="N347" s="2">
        <v>163000</v>
      </c>
      <c r="O347" t="s">
        <v>212</v>
      </c>
    </row>
    <row r="348" spans="1:15" x14ac:dyDescent="0.3">
      <c r="A348" t="s">
        <v>2945</v>
      </c>
      <c r="B348" t="s">
        <v>104</v>
      </c>
      <c r="C348" s="1">
        <v>690800</v>
      </c>
      <c r="D348">
        <v>4</v>
      </c>
      <c r="E348">
        <v>184</v>
      </c>
      <c r="F348" s="1" t="s">
        <v>22</v>
      </c>
      <c r="G348" t="s">
        <v>22</v>
      </c>
      <c r="H348" t="s">
        <v>23</v>
      </c>
      <c r="I348" t="s">
        <v>23</v>
      </c>
      <c r="J348" t="s">
        <v>9</v>
      </c>
      <c r="K348" t="s">
        <v>1399</v>
      </c>
      <c r="L348" s="2">
        <v>690800</v>
      </c>
      <c r="M348" s="2">
        <v>3754.3478260869565</v>
      </c>
      <c r="N348" s="2">
        <v>172700</v>
      </c>
      <c r="O348" t="s">
        <v>212</v>
      </c>
    </row>
    <row r="349" spans="1:15" x14ac:dyDescent="0.3">
      <c r="A349" t="s">
        <v>2946</v>
      </c>
      <c r="B349" t="s">
        <v>104</v>
      </c>
      <c r="C349" s="1">
        <v>405000</v>
      </c>
      <c r="D349">
        <v>5</v>
      </c>
      <c r="E349">
        <v>416</v>
      </c>
      <c r="F349" s="1" t="s">
        <v>22</v>
      </c>
      <c r="G349" t="s">
        <v>22</v>
      </c>
      <c r="H349" t="s">
        <v>23</v>
      </c>
      <c r="I349" t="s">
        <v>23</v>
      </c>
      <c r="J349" t="s">
        <v>9</v>
      </c>
      <c r="K349" t="s">
        <v>1399</v>
      </c>
      <c r="L349" s="2">
        <v>405000</v>
      </c>
      <c r="M349" s="2">
        <v>973.55769230769226</v>
      </c>
      <c r="N349" s="2">
        <v>81000</v>
      </c>
      <c r="O349" t="s">
        <v>212</v>
      </c>
    </row>
    <row r="350" spans="1:15" x14ac:dyDescent="0.3">
      <c r="A350" t="s">
        <v>2947</v>
      </c>
      <c r="B350" t="s">
        <v>104</v>
      </c>
      <c r="C350" s="1">
        <v>995000</v>
      </c>
      <c r="D350">
        <v>4</v>
      </c>
      <c r="E350">
        <v>497</v>
      </c>
      <c r="F350" s="1" t="s">
        <v>22</v>
      </c>
      <c r="G350" t="s">
        <v>22</v>
      </c>
      <c r="H350" t="s">
        <v>23</v>
      </c>
      <c r="I350" t="s">
        <v>23</v>
      </c>
      <c r="J350" t="s">
        <v>9</v>
      </c>
      <c r="K350" t="s">
        <v>1399</v>
      </c>
      <c r="L350" s="2">
        <v>995000</v>
      </c>
      <c r="M350" s="2">
        <v>2002.0120724346077</v>
      </c>
      <c r="N350" s="2">
        <v>248750</v>
      </c>
      <c r="O350" t="s">
        <v>212</v>
      </c>
    </row>
    <row r="351" spans="1:15" x14ac:dyDescent="0.3">
      <c r="A351" t="s">
        <v>2948</v>
      </c>
      <c r="B351" t="s">
        <v>104</v>
      </c>
      <c r="C351" s="1">
        <v>1350000</v>
      </c>
      <c r="D351">
        <v>7</v>
      </c>
      <c r="E351">
        <v>578</v>
      </c>
      <c r="F351" s="1" t="s">
        <v>22</v>
      </c>
      <c r="G351" t="s">
        <v>22</v>
      </c>
      <c r="H351" t="s">
        <v>23</v>
      </c>
      <c r="I351" t="s">
        <v>23</v>
      </c>
      <c r="J351" t="s">
        <v>9</v>
      </c>
      <c r="K351" t="s">
        <v>1399</v>
      </c>
      <c r="L351" s="2">
        <v>1350000</v>
      </c>
      <c r="M351" s="2">
        <v>2335.6401384083047</v>
      </c>
      <c r="N351" s="2">
        <v>192857.14285714287</v>
      </c>
      <c r="O351" t="s">
        <v>212</v>
      </c>
    </row>
    <row r="352" spans="1:15" x14ac:dyDescent="0.3">
      <c r="A352" t="s">
        <v>2950</v>
      </c>
      <c r="B352" t="s">
        <v>104</v>
      </c>
      <c r="C352" s="1">
        <v>690000</v>
      </c>
      <c r="D352">
        <v>3</v>
      </c>
      <c r="E352">
        <v>284</v>
      </c>
      <c r="F352" s="1" t="s">
        <v>22</v>
      </c>
      <c r="G352" t="s">
        <v>22</v>
      </c>
      <c r="H352" t="s">
        <v>23</v>
      </c>
      <c r="I352" t="s">
        <v>23</v>
      </c>
      <c r="J352" t="s">
        <v>9</v>
      </c>
      <c r="K352" t="s">
        <v>1399</v>
      </c>
      <c r="L352" s="2">
        <v>690000</v>
      </c>
      <c r="M352" s="2">
        <v>2429.5774647887324</v>
      </c>
      <c r="N352" s="2">
        <v>230000</v>
      </c>
      <c r="O352" t="s">
        <v>212</v>
      </c>
    </row>
    <row r="353" spans="1:15" x14ac:dyDescent="0.3">
      <c r="A353" t="s">
        <v>2951</v>
      </c>
      <c r="B353" t="s">
        <v>104</v>
      </c>
      <c r="C353" s="1">
        <v>490000</v>
      </c>
      <c r="D353">
        <v>5</v>
      </c>
      <c r="E353">
        <v>198</v>
      </c>
      <c r="F353" s="1" t="s">
        <v>22</v>
      </c>
      <c r="G353" t="s">
        <v>22</v>
      </c>
      <c r="H353" t="s">
        <v>23</v>
      </c>
      <c r="I353" t="s">
        <v>23</v>
      </c>
      <c r="J353" t="s">
        <v>9</v>
      </c>
      <c r="K353" t="s">
        <v>1399</v>
      </c>
      <c r="L353" s="2">
        <v>490000</v>
      </c>
      <c r="M353" s="2">
        <v>2474.7474747474748</v>
      </c>
      <c r="N353" s="2">
        <v>98000</v>
      </c>
      <c r="O353" t="s">
        <v>212</v>
      </c>
    </row>
    <row r="354" spans="1:15" x14ac:dyDescent="0.3">
      <c r="A354" t="s">
        <v>2953</v>
      </c>
      <c r="B354" t="s">
        <v>104</v>
      </c>
      <c r="C354" s="1">
        <v>425000</v>
      </c>
      <c r="D354">
        <v>8</v>
      </c>
      <c r="E354">
        <v>400</v>
      </c>
      <c r="F354" s="1" t="s">
        <v>22</v>
      </c>
      <c r="G354" t="s">
        <v>22</v>
      </c>
      <c r="H354" t="s">
        <v>23</v>
      </c>
      <c r="I354" t="s">
        <v>23</v>
      </c>
      <c r="J354" t="s">
        <v>9</v>
      </c>
      <c r="K354" t="s">
        <v>1399</v>
      </c>
      <c r="L354" s="2">
        <v>425000</v>
      </c>
      <c r="M354" s="2">
        <v>1062.5</v>
      </c>
      <c r="N354" s="2">
        <v>53125</v>
      </c>
      <c r="O354" t="s">
        <v>212</v>
      </c>
    </row>
    <row r="355" spans="1:15" x14ac:dyDescent="0.3">
      <c r="A355" t="s">
        <v>2954</v>
      </c>
      <c r="B355" t="s">
        <v>104</v>
      </c>
      <c r="C355" s="1">
        <v>413483</v>
      </c>
      <c r="D355">
        <v>5</v>
      </c>
      <c r="E355">
        <v>279</v>
      </c>
      <c r="F355" s="1" t="s">
        <v>22</v>
      </c>
      <c r="G355" t="s">
        <v>22</v>
      </c>
      <c r="H355" t="s">
        <v>23</v>
      </c>
      <c r="I355" t="s">
        <v>23</v>
      </c>
      <c r="J355" t="s">
        <v>9</v>
      </c>
      <c r="K355" t="s">
        <v>1399</v>
      </c>
      <c r="L355" s="2">
        <v>413483</v>
      </c>
      <c r="M355" s="2">
        <v>1482.0179211469533</v>
      </c>
      <c r="N355" s="2">
        <v>82696.600000000006</v>
      </c>
      <c r="O355" t="s">
        <v>212</v>
      </c>
    </row>
    <row r="356" spans="1:15" x14ac:dyDescent="0.3">
      <c r="A356" t="s">
        <v>2955</v>
      </c>
      <c r="B356" t="s">
        <v>104</v>
      </c>
      <c r="C356" s="1">
        <v>240000</v>
      </c>
      <c r="D356">
        <v>3</v>
      </c>
      <c r="E356">
        <v>122</v>
      </c>
      <c r="F356" s="1" t="s">
        <v>22</v>
      </c>
      <c r="G356" t="s">
        <v>22</v>
      </c>
      <c r="H356" t="s">
        <v>23</v>
      </c>
      <c r="I356" t="s">
        <v>23</v>
      </c>
      <c r="J356" t="s">
        <v>9</v>
      </c>
      <c r="K356" t="s">
        <v>1399</v>
      </c>
      <c r="L356" s="2">
        <v>240000</v>
      </c>
      <c r="M356" s="2">
        <v>1967.2131147540983</v>
      </c>
      <c r="N356" s="2">
        <v>80000</v>
      </c>
      <c r="O356" t="s">
        <v>212</v>
      </c>
    </row>
    <row r="357" spans="1:15" x14ac:dyDescent="0.3">
      <c r="A357" t="s">
        <v>2958</v>
      </c>
      <c r="B357" t="s">
        <v>104</v>
      </c>
      <c r="C357" s="1">
        <v>260000</v>
      </c>
      <c r="D357">
        <v>4</v>
      </c>
      <c r="E357">
        <v>285</v>
      </c>
      <c r="F357" s="1" t="s">
        <v>22</v>
      </c>
      <c r="G357" t="s">
        <v>22</v>
      </c>
      <c r="H357" t="s">
        <v>23</v>
      </c>
      <c r="I357" t="s">
        <v>23</v>
      </c>
      <c r="J357" t="s">
        <v>9</v>
      </c>
      <c r="K357" t="s">
        <v>1399</v>
      </c>
      <c r="L357" s="2">
        <v>260000</v>
      </c>
      <c r="M357" s="2">
        <v>912.28070175438597</v>
      </c>
      <c r="N357" s="2">
        <v>65000</v>
      </c>
      <c r="O357" t="s">
        <v>212</v>
      </c>
    </row>
    <row r="358" spans="1:15" x14ac:dyDescent="0.3">
      <c r="A358" t="s">
        <v>2961</v>
      </c>
      <c r="B358" t="s">
        <v>104</v>
      </c>
      <c r="C358" s="1">
        <v>347000</v>
      </c>
      <c r="D358">
        <v>6</v>
      </c>
      <c r="E358">
        <v>277</v>
      </c>
      <c r="F358" s="1" t="s">
        <v>22</v>
      </c>
      <c r="G358" t="s">
        <v>22</v>
      </c>
      <c r="H358" t="s">
        <v>23</v>
      </c>
      <c r="I358" t="s">
        <v>23</v>
      </c>
      <c r="J358" t="s">
        <v>9</v>
      </c>
      <c r="K358" t="s">
        <v>1399</v>
      </c>
      <c r="L358" s="2">
        <v>347000</v>
      </c>
      <c r="M358" s="2">
        <v>1252.7075812274368</v>
      </c>
      <c r="N358" s="2">
        <v>57833.333333333336</v>
      </c>
      <c r="O358" t="s">
        <v>212</v>
      </c>
    </row>
    <row r="359" spans="1:15" x14ac:dyDescent="0.3">
      <c r="A359" t="s">
        <v>2962</v>
      </c>
      <c r="B359" t="s">
        <v>104</v>
      </c>
      <c r="C359" s="1">
        <v>890000</v>
      </c>
      <c r="D359">
        <v>7</v>
      </c>
      <c r="E359">
        <v>611</v>
      </c>
      <c r="F359" s="1" t="s">
        <v>22</v>
      </c>
      <c r="G359" t="s">
        <v>22</v>
      </c>
      <c r="H359" t="s">
        <v>23</v>
      </c>
      <c r="I359" t="s">
        <v>23</v>
      </c>
      <c r="J359" t="s">
        <v>9</v>
      </c>
      <c r="K359" t="s">
        <v>1399</v>
      </c>
      <c r="L359" s="2">
        <v>890000</v>
      </c>
      <c r="M359" s="2">
        <v>1456.6284779050736</v>
      </c>
      <c r="N359" s="2">
        <v>127142.85714285714</v>
      </c>
      <c r="O359" t="s">
        <v>212</v>
      </c>
    </row>
    <row r="360" spans="1:15" x14ac:dyDescent="0.3">
      <c r="A360" t="s">
        <v>2963</v>
      </c>
      <c r="B360" t="s">
        <v>104</v>
      </c>
      <c r="C360" s="1">
        <v>985000</v>
      </c>
      <c r="D360">
        <v>4</v>
      </c>
      <c r="E360">
        <v>452</v>
      </c>
      <c r="F360" s="1" t="s">
        <v>22</v>
      </c>
      <c r="G360" t="s">
        <v>22</v>
      </c>
      <c r="H360" t="s">
        <v>23</v>
      </c>
      <c r="I360" t="s">
        <v>23</v>
      </c>
      <c r="J360" t="s">
        <v>9</v>
      </c>
      <c r="K360" t="s">
        <v>1399</v>
      </c>
      <c r="L360" s="2">
        <v>985000</v>
      </c>
      <c r="M360" s="2">
        <v>2179.2035398230087</v>
      </c>
      <c r="N360" s="2">
        <v>246250</v>
      </c>
      <c r="O360" t="s">
        <v>212</v>
      </c>
    </row>
    <row r="361" spans="1:15" x14ac:dyDescent="0.3">
      <c r="A361" t="s">
        <v>2964</v>
      </c>
      <c r="B361" t="s">
        <v>104</v>
      </c>
      <c r="C361" s="1">
        <v>1100000</v>
      </c>
      <c r="D361">
        <v>6</v>
      </c>
      <c r="E361">
        <v>466</v>
      </c>
      <c r="F361" s="1" t="s">
        <v>22</v>
      </c>
      <c r="G361" t="s">
        <v>22</v>
      </c>
      <c r="H361" t="s">
        <v>23</v>
      </c>
      <c r="I361" t="s">
        <v>23</v>
      </c>
      <c r="J361" t="s">
        <v>9</v>
      </c>
      <c r="K361" t="s">
        <v>1399</v>
      </c>
      <c r="L361" s="2">
        <v>1100000</v>
      </c>
      <c r="M361" s="2">
        <v>2360.5150214592277</v>
      </c>
      <c r="N361" s="2">
        <v>183333.33333333334</v>
      </c>
      <c r="O361" t="s">
        <v>212</v>
      </c>
    </row>
    <row r="362" spans="1:15" x14ac:dyDescent="0.3">
      <c r="A362" t="s">
        <v>2966</v>
      </c>
      <c r="B362" t="s">
        <v>104</v>
      </c>
      <c r="C362" s="1">
        <v>590000</v>
      </c>
      <c r="D362">
        <v>6</v>
      </c>
      <c r="E362">
        <v>280</v>
      </c>
      <c r="F362" s="1" t="s">
        <v>22</v>
      </c>
      <c r="G362" t="s">
        <v>22</v>
      </c>
      <c r="H362" t="s">
        <v>23</v>
      </c>
      <c r="I362" t="s">
        <v>23</v>
      </c>
      <c r="J362" t="s">
        <v>9</v>
      </c>
      <c r="K362" t="s">
        <v>1399</v>
      </c>
      <c r="L362" s="2">
        <v>590000</v>
      </c>
      <c r="M362" s="2">
        <v>2107.1428571428573</v>
      </c>
      <c r="N362" s="2">
        <v>98333.333333333328</v>
      </c>
      <c r="O362" t="s">
        <v>212</v>
      </c>
    </row>
    <row r="363" spans="1:15" x14ac:dyDescent="0.3">
      <c r="A363" t="s">
        <v>2967</v>
      </c>
      <c r="B363" t="s">
        <v>104</v>
      </c>
      <c r="C363" s="1">
        <v>575000</v>
      </c>
      <c r="D363">
        <v>4</v>
      </c>
      <c r="E363">
        <v>485</v>
      </c>
      <c r="F363" s="1" t="s">
        <v>22</v>
      </c>
      <c r="G363" t="s">
        <v>22</v>
      </c>
      <c r="H363" t="s">
        <v>23</v>
      </c>
      <c r="I363" t="s">
        <v>23</v>
      </c>
      <c r="J363" t="s">
        <v>9</v>
      </c>
      <c r="K363" t="s">
        <v>1399</v>
      </c>
      <c r="L363" s="2">
        <v>575000</v>
      </c>
      <c r="M363" s="2">
        <v>1185.5670103092784</v>
      </c>
      <c r="N363" s="2">
        <v>143750</v>
      </c>
      <c r="O363" t="s">
        <v>212</v>
      </c>
    </row>
    <row r="364" spans="1:15" x14ac:dyDescent="0.3">
      <c r="A364" t="s">
        <v>2969</v>
      </c>
      <c r="B364" t="s">
        <v>104</v>
      </c>
      <c r="C364" s="1">
        <v>625000</v>
      </c>
      <c r="D364">
        <v>5</v>
      </c>
      <c r="E364">
        <v>488</v>
      </c>
      <c r="F364" s="1" t="s">
        <v>22</v>
      </c>
      <c r="G364" t="s">
        <v>22</v>
      </c>
      <c r="H364" t="s">
        <v>23</v>
      </c>
      <c r="I364" t="s">
        <v>23</v>
      </c>
      <c r="J364" t="s">
        <v>9</v>
      </c>
      <c r="K364" t="s">
        <v>1399</v>
      </c>
      <c r="L364" s="2">
        <v>625000</v>
      </c>
      <c r="M364" s="2">
        <v>1280.7377049180327</v>
      </c>
      <c r="N364" s="2">
        <v>125000</v>
      </c>
      <c r="O364" t="s">
        <v>212</v>
      </c>
    </row>
    <row r="365" spans="1:15" x14ac:dyDescent="0.3">
      <c r="A365" t="s">
        <v>2971</v>
      </c>
      <c r="B365" t="s">
        <v>104</v>
      </c>
      <c r="C365" s="1">
        <v>410000</v>
      </c>
      <c r="D365">
        <v>3</v>
      </c>
      <c r="E365">
        <v>198</v>
      </c>
      <c r="F365" s="1" t="s">
        <v>22</v>
      </c>
      <c r="G365" t="s">
        <v>22</v>
      </c>
      <c r="H365" t="s">
        <v>23</v>
      </c>
      <c r="I365" t="s">
        <v>23</v>
      </c>
      <c r="J365" t="s">
        <v>9</v>
      </c>
      <c r="K365" t="s">
        <v>1399</v>
      </c>
      <c r="L365" s="2">
        <v>410000</v>
      </c>
      <c r="M365" s="2">
        <v>2070.7070707070707</v>
      </c>
      <c r="N365" s="2">
        <v>136666.66666666666</v>
      </c>
      <c r="O365" t="s">
        <v>212</v>
      </c>
    </row>
    <row r="366" spans="1:15" x14ac:dyDescent="0.3">
      <c r="A366" t="s">
        <v>2972</v>
      </c>
      <c r="B366" t="s">
        <v>104</v>
      </c>
      <c r="C366" s="1">
        <v>375000</v>
      </c>
      <c r="D366">
        <v>5</v>
      </c>
      <c r="E366">
        <v>508</v>
      </c>
      <c r="F366" s="1" t="s">
        <v>22</v>
      </c>
      <c r="G366" t="s">
        <v>22</v>
      </c>
      <c r="H366" t="s">
        <v>23</v>
      </c>
      <c r="I366" t="s">
        <v>23</v>
      </c>
      <c r="J366" t="s">
        <v>9</v>
      </c>
      <c r="K366" t="s">
        <v>1399</v>
      </c>
      <c r="L366" s="2">
        <v>375000</v>
      </c>
      <c r="M366" s="2">
        <v>738.18897637795271</v>
      </c>
      <c r="N366" s="2">
        <v>75000</v>
      </c>
      <c r="O366" t="s">
        <v>212</v>
      </c>
    </row>
    <row r="367" spans="1:15" x14ac:dyDescent="0.3">
      <c r="A367" t="s">
        <v>2973</v>
      </c>
      <c r="B367" t="s">
        <v>104</v>
      </c>
      <c r="C367" s="1">
        <v>425000</v>
      </c>
      <c r="D367">
        <v>5</v>
      </c>
      <c r="E367">
        <v>361</v>
      </c>
      <c r="F367" s="1" t="s">
        <v>22</v>
      </c>
      <c r="G367" t="s">
        <v>22</v>
      </c>
      <c r="H367" t="s">
        <v>23</v>
      </c>
      <c r="I367" t="s">
        <v>23</v>
      </c>
      <c r="J367" t="s">
        <v>9</v>
      </c>
      <c r="K367" t="s">
        <v>1399</v>
      </c>
      <c r="L367" s="2">
        <v>425000</v>
      </c>
      <c r="M367" s="2">
        <v>1177.2853185595568</v>
      </c>
      <c r="N367" s="2">
        <v>85000</v>
      </c>
      <c r="O367" t="s">
        <v>212</v>
      </c>
    </row>
    <row r="368" spans="1:15" x14ac:dyDescent="0.3">
      <c r="A368" t="s">
        <v>2975</v>
      </c>
      <c r="B368" t="s">
        <v>104</v>
      </c>
      <c r="C368" s="1">
        <v>299000</v>
      </c>
      <c r="D368">
        <v>4</v>
      </c>
      <c r="E368">
        <v>139</v>
      </c>
      <c r="F368" s="1" t="s">
        <v>22</v>
      </c>
      <c r="G368" t="s">
        <v>22</v>
      </c>
      <c r="H368" t="s">
        <v>23</v>
      </c>
      <c r="I368" t="s">
        <v>23</v>
      </c>
      <c r="J368" t="s">
        <v>9</v>
      </c>
      <c r="K368" t="s">
        <v>1399</v>
      </c>
      <c r="L368" s="2">
        <v>299000</v>
      </c>
      <c r="M368" s="2">
        <v>2151.0791366906474</v>
      </c>
      <c r="N368" s="2">
        <v>74750</v>
      </c>
      <c r="O368" t="s">
        <v>212</v>
      </c>
    </row>
    <row r="369" spans="1:15" x14ac:dyDescent="0.3">
      <c r="A369" t="s">
        <v>2976</v>
      </c>
      <c r="B369" t="s">
        <v>104</v>
      </c>
      <c r="C369" s="1">
        <v>325000</v>
      </c>
      <c r="D369">
        <v>4</v>
      </c>
      <c r="E369">
        <v>139</v>
      </c>
      <c r="F369" s="1" t="s">
        <v>22</v>
      </c>
      <c r="G369" t="s">
        <v>22</v>
      </c>
      <c r="H369" t="s">
        <v>23</v>
      </c>
      <c r="I369" t="s">
        <v>23</v>
      </c>
      <c r="J369" t="s">
        <v>9</v>
      </c>
      <c r="K369" t="s">
        <v>1399</v>
      </c>
      <c r="L369" s="2">
        <v>325000</v>
      </c>
      <c r="M369" s="2">
        <v>2338.1294964028775</v>
      </c>
      <c r="N369" s="2">
        <v>81250</v>
      </c>
      <c r="O369" t="s">
        <v>212</v>
      </c>
    </row>
    <row r="370" spans="1:15" x14ac:dyDescent="0.3">
      <c r="A370" t="s">
        <v>2977</v>
      </c>
      <c r="B370" t="s">
        <v>104</v>
      </c>
      <c r="C370" s="1">
        <v>750000</v>
      </c>
      <c r="D370">
        <v>6</v>
      </c>
      <c r="E370">
        <v>544</v>
      </c>
      <c r="F370" s="1" t="s">
        <v>22</v>
      </c>
      <c r="G370" t="s">
        <v>22</v>
      </c>
      <c r="H370" t="s">
        <v>23</v>
      </c>
      <c r="I370" t="s">
        <v>23</v>
      </c>
      <c r="J370" t="s">
        <v>9</v>
      </c>
      <c r="K370" t="s">
        <v>1399</v>
      </c>
      <c r="L370" s="2">
        <v>750000</v>
      </c>
      <c r="M370" s="2">
        <v>1378.6764705882354</v>
      </c>
      <c r="N370" s="2">
        <v>125000</v>
      </c>
      <c r="O370" t="s">
        <v>212</v>
      </c>
    </row>
    <row r="371" spans="1:15" x14ac:dyDescent="0.3">
      <c r="A371" t="s">
        <v>2978</v>
      </c>
      <c r="B371" t="s">
        <v>104</v>
      </c>
      <c r="C371" s="1">
        <v>316000</v>
      </c>
      <c r="D371">
        <v>4</v>
      </c>
      <c r="E371">
        <v>146</v>
      </c>
      <c r="F371" s="1" t="s">
        <v>22</v>
      </c>
      <c r="G371" t="s">
        <v>22</v>
      </c>
      <c r="H371" t="s">
        <v>23</v>
      </c>
      <c r="I371" t="s">
        <v>23</v>
      </c>
      <c r="J371" t="s">
        <v>9</v>
      </c>
      <c r="K371" t="s">
        <v>1399</v>
      </c>
      <c r="L371" s="2">
        <v>316000</v>
      </c>
      <c r="M371" s="2">
        <v>2164.3835616438355</v>
      </c>
      <c r="N371" s="2">
        <v>79000</v>
      </c>
      <c r="O371" t="s">
        <v>212</v>
      </c>
    </row>
    <row r="372" spans="1:15" x14ac:dyDescent="0.3">
      <c r="A372" t="s">
        <v>2979</v>
      </c>
      <c r="B372" t="s">
        <v>104</v>
      </c>
      <c r="C372" s="1">
        <v>299000</v>
      </c>
      <c r="D372">
        <v>4</v>
      </c>
      <c r="E372">
        <v>269</v>
      </c>
      <c r="F372" s="1" t="s">
        <v>22</v>
      </c>
      <c r="G372" t="s">
        <v>22</v>
      </c>
      <c r="H372" t="s">
        <v>23</v>
      </c>
      <c r="I372" t="s">
        <v>23</v>
      </c>
      <c r="J372" t="s">
        <v>9</v>
      </c>
      <c r="K372" t="s">
        <v>1399</v>
      </c>
      <c r="L372" s="2">
        <v>299000</v>
      </c>
      <c r="M372" s="2">
        <v>1111.5241635687732</v>
      </c>
      <c r="N372" s="2">
        <v>74750</v>
      </c>
      <c r="O372" t="s">
        <v>212</v>
      </c>
    </row>
    <row r="373" spans="1:15" x14ac:dyDescent="0.3">
      <c r="A373" t="s">
        <v>2980</v>
      </c>
      <c r="B373" t="s">
        <v>104</v>
      </c>
      <c r="C373" s="1">
        <v>379990</v>
      </c>
      <c r="D373">
        <v>5</v>
      </c>
      <c r="E373">
        <v>250</v>
      </c>
      <c r="F373" s="1" t="s">
        <v>22</v>
      </c>
      <c r="G373" t="s">
        <v>22</v>
      </c>
      <c r="H373" t="s">
        <v>23</v>
      </c>
      <c r="I373" t="s">
        <v>23</v>
      </c>
      <c r="J373" t="s">
        <v>9</v>
      </c>
      <c r="K373" t="s">
        <v>1399</v>
      </c>
      <c r="L373" s="2">
        <v>379990</v>
      </c>
      <c r="M373" s="2">
        <v>1519.96</v>
      </c>
      <c r="N373" s="2">
        <v>75998</v>
      </c>
      <c r="O373" t="s">
        <v>212</v>
      </c>
    </row>
    <row r="374" spans="1:15" x14ac:dyDescent="0.3">
      <c r="A374" t="s">
        <v>2981</v>
      </c>
      <c r="B374" t="s">
        <v>104</v>
      </c>
      <c r="C374" s="1">
        <v>380000</v>
      </c>
      <c r="D374">
        <v>7</v>
      </c>
      <c r="E374">
        <v>150</v>
      </c>
      <c r="F374" s="1" t="s">
        <v>22</v>
      </c>
      <c r="G374" t="s">
        <v>22</v>
      </c>
      <c r="H374" t="s">
        <v>23</v>
      </c>
      <c r="I374" t="s">
        <v>23</v>
      </c>
      <c r="J374" t="s">
        <v>9</v>
      </c>
      <c r="K374" t="s">
        <v>1399</v>
      </c>
      <c r="L374" s="2">
        <v>380000</v>
      </c>
      <c r="M374" s="2">
        <v>2533.3333333333335</v>
      </c>
      <c r="N374" s="2">
        <v>54285.714285714283</v>
      </c>
      <c r="O374" t="s">
        <v>212</v>
      </c>
    </row>
    <row r="375" spans="1:15" x14ac:dyDescent="0.3">
      <c r="A375" t="s">
        <v>2982</v>
      </c>
      <c r="B375" t="s">
        <v>104</v>
      </c>
      <c r="C375" s="1">
        <v>459000</v>
      </c>
      <c r="D375">
        <v>5</v>
      </c>
      <c r="E375">
        <v>252</v>
      </c>
      <c r="F375" s="1" t="s">
        <v>22</v>
      </c>
      <c r="G375" t="s">
        <v>22</v>
      </c>
      <c r="H375" t="s">
        <v>23</v>
      </c>
      <c r="I375" t="s">
        <v>23</v>
      </c>
      <c r="J375" t="s">
        <v>9</v>
      </c>
      <c r="K375" t="s">
        <v>1399</v>
      </c>
      <c r="L375" s="2">
        <v>459000</v>
      </c>
      <c r="M375" s="2">
        <v>1821.4285714285713</v>
      </c>
      <c r="N375" s="2">
        <v>91800</v>
      </c>
      <c r="O375" t="s">
        <v>212</v>
      </c>
    </row>
    <row r="376" spans="1:15" x14ac:dyDescent="0.3">
      <c r="A376" t="s">
        <v>2983</v>
      </c>
      <c r="B376" t="s">
        <v>104</v>
      </c>
      <c r="C376" s="1">
        <v>320000</v>
      </c>
      <c r="D376">
        <v>4</v>
      </c>
      <c r="E376">
        <v>150</v>
      </c>
      <c r="F376" s="1" t="s">
        <v>22</v>
      </c>
      <c r="G376" t="s">
        <v>22</v>
      </c>
      <c r="H376" t="s">
        <v>23</v>
      </c>
      <c r="I376" t="s">
        <v>23</v>
      </c>
      <c r="J376" t="s">
        <v>9</v>
      </c>
      <c r="K376" t="s">
        <v>1399</v>
      </c>
      <c r="L376" s="2">
        <v>320000</v>
      </c>
      <c r="M376" s="2">
        <v>2133.3333333333335</v>
      </c>
      <c r="N376" s="2">
        <v>80000</v>
      </c>
      <c r="O376" t="s">
        <v>212</v>
      </c>
    </row>
    <row r="377" spans="1:15" x14ac:dyDescent="0.3">
      <c r="A377" t="s">
        <v>2984</v>
      </c>
      <c r="B377" t="s">
        <v>104</v>
      </c>
      <c r="C377" s="1">
        <v>199000</v>
      </c>
      <c r="D377">
        <v>3</v>
      </c>
      <c r="E377">
        <v>106</v>
      </c>
      <c r="F377" s="1" t="s">
        <v>22</v>
      </c>
      <c r="G377" t="s">
        <v>22</v>
      </c>
      <c r="H377" t="s">
        <v>23</v>
      </c>
      <c r="I377" t="s">
        <v>23</v>
      </c>
      <c r="J377" t="s">
        <v>9</v>
      </c>
      <c r="K377" t="s">
        <v>1399</v>
      </c>
      <c r="L377" s="2">
        <v>199000</v>
      </c>
      <c r="M377" s="2">
        <v>1877.3584905660377</v>
      </c>
      <c r="N377" s="2">
        <v>66333.333333333328</v>
      </c>
      <c r="O377" t="s">
        <v>212</v>
      </c>
    </row>
    <row r="378" spans="1:15" x14ac:dyDescent="0.3">
      <c r="A378" t="s">
        <v>2985</v>
      </c>
      <c r="B378" t="s">
        <v>104</v>
      </c>
      <c r="C378" s="1">
        <v>200900</v>
      </c>
      <c r="D378">
        <v>3</v>
      </c>
      <c r="E378">
        <v>144</v>
      </c>
      <c r="F378" s="1" t="s">
        <v>22</v>
      </c>
      <c r="G378" t="s">
        <v>22</v>
      </c>
      <c r="H378" t="s">
        <v>23</v>
      </c>
      <c r="I378" t="s">
        <v>23</v>
      </c>
      <c r="J378" t="s">
        <v>9</v>
      </c>
      <c r="K378" t="s">
        <v>1399</v>
      </c>
      <c r="L378" s="2">
        <v>200900</v>
      </c>
      <c r="M378" s="2">
        <v>1395.1388888888889</v>
      </c>
      <c r="N378" s="2">
        <v>66966.666666666672</v>
      </c>
      <c r="O378" t="s">
        <v>212</v>
      </c>
    </row>
    <row r="379" spans="1:15" x14ac:dyDescent="0.3">
      <c r="A379" t="s">
        <v>2986</v>
      </c>
      <c r="B379" t="s">
        <v>104</v>
      </c>
      <c r="C379" s="1">
        <v>201200</v>
      </c>
      <c r="D379">
        <v>3</v>
      </c>
      <c r="E379">
        <v>154</v>
      </c>
      <c r="F379" s="1" t="s">
        <v>22</v>
      </c>
      <c r="G379" t="s">
        <v>22</v>
      </c>
      <c r="H379" t="s">
        <v>23</v>
      </c>
      <c r="I379" t="s">
        <v>23</v>
      </c>
      <c r="J379" t="s">
        <v>9</v>
      </c>
      <c r="K379" t="s">
        <v>1399</v>
      </c>
      <c r="L379" s="2">
        <v>201200</v>
      </c>
      <c r="M379" s="2">
        <v>1306.4935064935064</v>
      </c>
      <c r="N379" s="2">
        <v>67066.666666666672</v>
      </c>
      <c r="O379" t="s">
        <v>212</v>
      </c>
    </row>
    <row r="380" spans="1:15" x14ac:dyDescent="0.3">
      <c r="A380" t="s">
        <v>2990</v>
      </c>
      <c r="B380" t="s">
        <v>104</v>
      </c>
      <c r="C380" s="1">
        <v>516000</v>
      </c>
      <c r="D380">
        <v>3</v>
      </c>
      <c r="E380">
        <v>168</v>
      </c>
      <c r="F380" s="1" t="s">
        <v>22</v>
      </c>
      <c r="G380" t="s">
        <v>22</v>
      </c>
      <c r="H380" t="s">
        <v>23</v>
      </c>
      <c r="I380" t="s">
        <v>23</v>
      </c>
      <c r="J380" t="s">
        <v>9</v>
      </c>
      <c r="K380" t="s">
        <v>1399</v>
      </c>
      <c r="L380" s="2">
        <v>516000</v>
      </c>
      <c r="M380" s="2">
        <v>3071.4285714285716</v>
      </c>
      <c r="N380" s="2">
        <v>172000</v>
      </c>
      <c r="O380" t="s">
        <v>212</v>
      </c>
    </row>
    <row r="381" spans="1:15" x14ac:dyDescent="0.3">
      <c r="A381" t="s">
        <v>2992</v>
      </c>
      <c r="B381" t="s">
        <v>104</v>
      </c>
      <c r="C381" s="1">
        <v>259000</v>
      </c>
      <c r="D381">
        <v>3</v>
      </c>
      <c r="E381">
        <v>106</v>
      </c>
      <c r="F381" s="1" t="s">
        <v>22</v>
      </c>
      <c r="G381" t="s">
        <v>22</v>
      </c>
      <c r="H381" t="s">
        <v>23</v>
      </c>
      <c r="I381" t="s">
        <v>23</v>
      </c>
      <c r="J381" t="s">
        <v>9</v>
      </c>
      <c r="K381" t="s">
        <v>1399</v>
      </c>
      <c r="L381" s="2">
        <v>259000</v>
      </c>
      <c r="M381" s="2">
        <v>2443.3962264150941</v>
      </c>
      <c r="N381" s="2">
        <v>86333.333333333328</v>
      </c>
      <c r="O381" t="s">
        <v>212</v>
      </c>
    </row>
    <row r="382" spans="1:15" x14ac:dyDescent="0.3">
      <c r="A382" t="s">
        <v>2994</v>
      </c>
      <c r="B382" t="s">
        <v>104</v>
      </c>
      <c r="C382" s="1">
        <v>225900</v>
      </c>
      <c r="D382">
        <v>4</v>
      </c>
      <c r="E382">
        <v>129</v>
      </c>
      <c r="F382" s="1" t="s">
        <v>22</v>
      </c>
      <c r="G382" t="s">
        <v>22</v>
      </c>
      <c r="H382" t="s">
        <v>23</v>
      </c>
      <c r="I382" t="s">
        <v>23</v>
      </c>
      <c r="J382" t="s">
        <v>9</v>
      </c>
      <c r="K382" t="s">
        <v>1399</v>
      </c>
      <c r="L382" s="2">
        <v>225900</v>
      </c>
      <c r="M382" s="2">
        <v>1751.1627906976744</v>
      </c>
      <c r="N382" s="2">
        <v>56475</v>
      </c>
      <c r="O382" t="s">
        <v>212</v>
      </c>
    </row>
    <row r="383" spans="1:15" x14ac:dyDescent="0.3">
      <c r="A383" t="s">
        <v>2995</v>
      </c>
      <c r="B383" t="s">
        <v>104</v>
      </c>
      <c r="C383" s="1">
        <v>234500</v>
      </c>
      <c r="D383">
        <v>4</v>
      </c>
      <c r="E383">
        <v>129</v>
      </c>
      <c r="F383" s="1" t="s">
        <v>22</v>
      </c>
      <c r="G383" t="s">
        <v>22</v>
      </c>
      <c r="H383" t="s">
        <v>23</v>
      </c>
      <c r="I383" t="s">
        <v>23</v>
      </c>
      <c r="J383" t="s">
        <v>9</v>
      </c>
      <c r="K383" t="s">
        <v>1399</v>
      </c>
      <c r="L383" s="2">
        <v>234500</v>
      </c>
      <c r="M383" s="2">
        <v>1817.8294573643411</v>
      </c>
      <c r="N383" s="2">
        <v>58625</v>
      </c>
      <c r="O383" t="s">
        <v>212</v>
      </c>
    </row>
    <row r="384" spans="1:15" x14ac:dyDescent="0.3">
      <c r="A384" t="s">
        <v>2996</v>
      </c>
      <c r="B384" t="s">
        <v>104</v>
      </c>
      <c r="C384" s="1">
        <v>234500</v>
      </c>
      <c r="D384">
        <v>4</v>
      </c>
      <c r="E384">
        <v>129</v>
      </c>
      <c r="F384" s="1" t="s">
        <v>22</v>
      </c>
      <c r="G384" t="s">
        <v>22</v>
      </c>
      <c r="H384" t="s">
        <v>23</v>
      </c>
      <c r="I384" t="s">
        <v>23</v>
      </c>
      <c r="J384" t="s">
        <v>9</v>
      </c>
      <c r="K384" t="s">
        <v>1399</v>
      </c>
      <c r="L384" s="2">
        <v>234500</v>
      </c>
      <c r="M384" s="2">
        <v>1817.8294573643411</v>
      </c>
      <c r="N384" s="2">
        <v>58625</v>
      </c>
      <c r="O384" t="s">
        <v>212</v>
      </c>
    </row>
    <row r="385" spans="1:15" x14ac:dyDescent="0.3">
      <c r="A385" t="s">
        <v>2997</v>
      </c>
      <c r="B385" t="s">
        <v>104</v>
      </c>
      <c r="C385" s="1">
        <v>232000</v>
      </c>
      <c r="D385">
        <v>4</v>
      </c>
      <c r="E385">
        <v>135</v>
      </c>
      <c r="F385" s="1" t="s">
        <v>22</v>
      </c>
      <c r="G385" t="s">
        <v>22</v>
      </c>
      <c r="H385" t="s">
        <v>23</v>
      </c>
      <c r="I385" t="s">
        <v>23</v>
      </c>
      <c r="J385" t="s">
        <v>9</v>
      </c>
      <c r="K385" t="s">
        <v>1399</v>
      </c>
      <c r="L385" s="2">
        <v>232000</v>
      </c>
      <c r="M385" s="2">
        <v>1718.5185185185185</v>
      </c>
      <c r="N385" s="2">
        <v>58000</v>
      </c>
      <c r="O385" t="s">
        <v>212</v>
      </c>
    </row>
    <row r="386" spans="1:15" x14ac:dyDescent="0.3">
      <c r="A386" t="s">
        <v>2998</v>
      </c>
      <c r="B386" t="s">
        <v>104</v>
      </c>
      <c r="C386" s="1">
        <v>245000</v>
      </c>
      <c r="D386">
        <v>3</v>
      </c>
      <c r="E386">
        <v>149</v>
      </c>
      <c r="F386" s="1" t="s">
        <v>22</v>
      </c>
      <c r="G386" t="s">
        <v>22</v>
      </c>
      <c r="H386" t="s">
        <v>23</v>
      </c>
      <c r="I386" t="s">
        <v>23</v>
      </c>
      <c r="J386" t="s">
        <v>9</v>
      </c>
      <c r="K386" t="s">
        <v>1399</v>
      </c>
      <c r="L386" s="2">
        <v>245000</v>
      </c>
      <c r="M386" s="2">
        <v>1644.2953020134228</v>
      </c>
      <c r="N386" s="2">
        <v>81666.666666666672</v>
      </c>
      <c r="O386" t="s">
        <v>212</v>
      </c>
    </row>
    <row r="387" spans="1:15" x14ac:dyDescent="0.3">
      <c r="A387" t="s">
        <v>3002</v>
      </c>
      <c r="B387" t="s">
        <v>104</v>
      </c>
      <c r="C387" s="1">
        <v>300000</v>
      </c>
      <c r="D387">
        <v>4</v>
      </c>
      <c r="E387">
        <v>220</v>
      </c>
      <c r="F387" s="1" t="s">
        <v>22</v>
      </c>
      <c r="G387" t="s">
        <v>22</v>
      </c>
      <c r="H387" t="s">
        <v>23</v>
      </c>
      <c r="I387" t="s">
        <v>23</v>
      </c>
      <c r="J387" t="s">
        <v>9</v>
      </c>
      <c r="K387" t="s">
        <v>1399</v>
      </c>
      <c r="L387" s="2">
        <v>300000</v>
      </c>
      <c r="M387" s="2">
        <v>1363.6363636363637</v>
      </c>
      <c r="N387" s="2">
        <v>75000</v>
      </c>
      <c r="O387" t="s">
        <v>212</v>
      </c>
    </row>
    <row r="388" spans="1:15" x14ac:dyDescent="0.3">
      <c r="A388" t="s">
        <v>3003</v>
      </c>
      <c r="B388" t="s">
        <v>104</v>
      </c>
      <c r="C388" s="1">
        <v>160000</v>
      </c>
      <c r="D388">
        <v>3</v>
      </c>
      <c r="E388">
        <v>110</v>
      </c>
      <c r="F388" s="1" t="s">
        <v>22</v>
      </c>
      <c r="G388" t="s">
        <v>22</v>
      </c>
      <c r="H388" t="s">
        <v>23</v>
      </c>
      <c r="I388" t="s">
        <v>23</v>
      </c>
      <c r="J388" t="s">
        <v>9</v>
      </c>
      <c r="K388" t="s">
        <v>1399</v>
      </c>
      <c r="L388" s="2">
        <v>160000</v>
      </c>
      <c r="M388" s="2">
        <v>1454.5454545454545</v>
      </c>
      <c r="N388" s="2">
        <v>53333.333333333336</v>
      </c>
      <c r="O388" t="s">
        <v>212</v>
      </c>
    </row>
    <row r="389" spans="1:15" x14ac:dyDescent="0.3">
      <c r="A389" t="s">
        <v>3005</v>
      </c>
      <c r="B389" t="s">
        <v>104</v>
      </c>
      <c r="C389" s="1">
        <v>350000</v>
      </c>
      <c r="D389">
        <v>3</v>
      </c>
      <c r="E389">
        <v>166</v>
      </c>
      <c r="F389" s="1" t="s">
        <v>22</v>
      </c>
      <c r="G389" t="s">
        <v>22</v>
      </c>
      <c r="H389" t="s">
        <v>23</v>
      </c>
      <c r="I389" t="s">
        <v>23</v>
      </c>
      <c r="J389" t="s">
        <v>9</v>
      </c>
      <c r="K389" t="s">
        <v>1399</v>
      </c>
      <c r="L389" s="2">
        <v>350000</v>
      </c>
      <c r="M389" s="2">
        <v>2108.4337349397592</v>
      </c>
      <c r="N389" s="2">
        <v>116666.66666666667</v>
      </c>
      <c r="O389" t="s">
        <v>212</v>
      </c>
    </row>
    <row r="390" spans="1:15" x14ac:dyDescent="0.3">
      <c r="A390" t="s">
        <v>3006</v>
      </c>
      <c r="B390" t="s">
        <v>104</v>
      </c>
      <c r="C390" s="1">
        <v>300000</v>
      </c>
      <c r="D390">
        <v>3</v>
      </c>
      <c r="E390">
        <v>113</v>
      </c>
      <c r="F390" s="1" t="s">
        <v>22</v>
      </c>
      <c r="G390" t="s">
        <v>22</v>
      </c>
      <c r="H390" t="s">
        <v>23</v>
      </c>
      <c r="I390" t="s">
        <v>23</v>
      </c>
      <c r="J390" t="s">
        <v>9</v>
      </c>
      <c r="K390" t="s">
        <v>1399</v>
      </c>
      <c r="L390" s="2">
        <v>300000</v>
      </c>
      <c r="M390" s="2">
        <v>2654.8672566371683</v>
      </c>
      <c r="N390" s="2">
        <v>100000</v>
      </c>
      <c r="O390" t="s">
        <v>212</v>
      </c>
    </row>
    <row r="391" spans="1:15" x14ac:dyDescent="0.3">
      <c r="A391" t="s">
        <v>3007</v>
      </c>
      <c r="B391" t="s">
        <v>104</v>
      </c>
      <c r="C391" s="1">
        <v>72000</v>
      </c>
      <c r="D391">
        <v>1</v>
      </c>
      <c r="E391">
        <v>90</v>
      </c>
      <c r="F391" s="1" t="s">
        <v>22</v>
      </c>
      <c r="G391" t="s">
        <v>22</v>
      </c>
      <c r="H391" t="s">
        <v>23</v>
      </c>
      <c r="I391" t="s">
        <v>23</v>
      </c>
      <c r="J391" t="s">
        <v>9</v>
      </c>
      <c r="K391" t="s">
        <v>1399</v>
      </c>
      <c r="L391" s="2">
        <v>72000</v>
      </c>
      <c r="M391" s="2">
        <v>800</v>
      </c>
      <c r="N391" s="2">
        <v>72000</v>
      </c>
      <c r="O391" t="s">
        <v>212</v>
      </c>
    </row>
    <row r="392" spans="1:15" x14ac:dyDescent="0.3">
      <c r="A392" t="s">
        <v>3008</v>
      </c>
      <c r="B392" t="s">
        <v>104</v>
      </c>
      <c r="C392" s="1">
        <v>230000</v>
      </c>
      <c r="D392">
        <v>3</v>
      </c>
      <c r="E392">
        <v>147</v>
      </c>
      <c r="F392" s="1" t="s">
        <v>22</v>
      </c>
      <c r="G392" t="s">
        <v>22</v>
      </c>
      <c r="H392" t="s">
        <v>23</v>
      </c>
      <c r="I392" t="s">
        <v>23</v>
      </c>
      <c r="J392" t="s">
        <v>9</v>
      </c>
      <c r="K392" t="s">
        <v>1399</v>
      </c>
      <c r="L392" s="2">
        <v>230000</v>
      </c>
      <c r="M392" s="2">
        <v>1564.6258503401361</v>
      </c>
      <c r="N392" s="2">
        <v>76666.666666666672</v>
      </c>
      <c r="O392" t="s">
        <v>212</v>
      </c>
    </row>
    <row r="393" spans="1:15" x14ac:dyDescent="0.3">
      <c r="A393" t="s">
        <v>3009</v>
      </c>
      <c r="B393" t="s">
        <v>104</v>
      </c>
      <c r="C393" s="1">
        <v>180000</v>
      </c>
      <c r="D393">
        <v>3</v>
      </c>
      <c r="E393">
        <v>130</v>
      </c>
      <c r="F393" s="1" t="s">
        <v>22</v>
      </c>
      <c r="G393" t="s">
        <v>22</v>
      </c>
      <c r="H393" t="s">
        <v>23</v>
      </c>
      <c r="I393" t="s">
        <v>23</v>
      </c>
      <c r="J393" t="s">
        <v>9</v>
      </c>
      <c r="K393" t="s">
        <v>1399</v>
      </c>
      <c r="L393" s="2">
        <v>180000</v>
      </c>
      <c r="M393" s="2">
        <v>1384.6153846153845</v>
      </c>
      <c r="N393" s="2">
        <v>60000</v>
      </c>
      <c r="O393" t="s">
        <v>212</v>
      </c>
    </row>
    <row r="394" spans="1:15" x14ac:dyDescent="0.3">
      <c r="A394" t="s">
        <v>3012</v>
      </c>
      <c r="B394" t="s">
        <v>104</v>
      </c>
      <c r="C394" s="1">
        <v>249220</v>
      </c>
      <c r="D394">
        <v>3</v>
      </c>
      <c r="E394">
        <v>172</v>
      </c>
      <c r="F394" s="1" t="s">
        <v>22</v>
      </c>
      <c r="G394" t="s">
        <v>22</v>
      </c>
      <c r="H394" t="s">
        <v>23</v>
      </c>
      <c r="I394" t="s">
        <v>23</v>
      </c>
      <c r="J394" t="s">
        <v>9</v>
      </c>
      <c r="K394" t="s">
        <v>1399</v>
      </c>
      <c r="L394" s="2">
        <v>249220</v>
      </c>
      <c r="M394" s="2">
        <v>1448.953488372093</v>
      </c>
      <c r="N394" s="2">
        <v>83073.333333333328</v>
      </c>
      <c r="O394" t="s">
        <v>212</v>
      </c>
    </row>
    <row r="395" spans="1:15" x14ac:dyDescent="0.3">
      <c r="A395" t="s">
        <v>3014</v>
      </c>
      <c r="B395" t="s">
        <v>104</v>
      </c>
      <c r="C395" s="1">
        <v>185000</v>
      </c>
      <c r="D395">
        <v>3</v>
      </c>
      <c r="E395">
        <v>108</v>
      </c>
      <c r="F395" s="1" t="s">
        <v>22</v>
      </c>
      <c r="G395" t="s">
        <v>22</v>
      </c>
      <c r="H395" t="s">
        <v>23</v>
      </c>
      <c r="I395" t="s">
        <v>23</v>
      </c>
      <c r="J395" t="s">
        <v>9</v>
      </c>
      <c r="K395" t="s">
        <v>1399</v>
      </c>
      <c r="L395" s="2">
        <v>185000</v>
      </c>
      <c r="M395" s="2">
        <v>1712.962962962963</v>
      </c>
      <c r="N395" s="2">
        <v>61666.666666666664</v>
      </c>
      <c r="O395" t="s">
        <v>212</v>
      </c>
    </row>
    <row r="396" spans="1:15" x14ac:dyDescent="0.3">
      <c r="A396" t="s">
        <v>3015</v>
      </c>
      <c r="B396" t="s">
        <v>104</v>
      </c>
      <c r="C396" s="1">
        <v>195000</v>
      </c>
      <c r="D396">
        <v>5</v>
      </c>
      <c r="E396">
        <v>212</v>
      </c>
      <c r="F396" s="1" t="s">
        <v>22</v>
      </c>
      <c r="G396" t="s">
        <v>22</v>
      </c>
      <c r="H396" t="s">
        <v>23</v>
      </c>
      <c r="I396" t="s">
        <v>23</v>
      </c>
      <c r="J396" t="s">
        <v>9</v>
      </c>
      <c r="K396" t="s">
        <v>1399</v>
      </c>
      <c r="L396" s="2">
        <v>195000</v>
      </c>
      <c r="M396" s="2">
        <v>919.81132075471703</v>
      </c>
      <c r="N396" s="2">
        <v>39000</v>
      </c>
      <c r="O396" t="s">
        <v>212</v>
      </c>
    </row>
    <row r="397" spans="1:15" x14ac:dyDescent="0.3">
      <c r="A397" t="s">
        <v>3018</v>
      </c>
      <c r="B397" t="s">
        <v>104</v>
      </c>
      <c r="C397" s="1">
        <v>150000</v>
      </c>
      <c r="D397">
        <v>3</v>
      </c>
      <c r="E397">
        <v>185</v>
      </c>
      <c r="F397" s="1" t="s">
        <v>22</v>
      </c>
      <c r="G397" t="s">
        <v>22</v>
      </c>
      <c r="H397" t="s">
        <v>23</v>
      </c>
      <c r="I397" t="s">
        <v>23</v>
      </c>
      <c r="J397" t="s">
        <v>9</v>
      </c>
      <c r="K397" t="s">
        <v>1399</v>
      </c>
      <c r="L397" s="2">
        <v>150000</v>
      </c>
      <c r="M397" s="2">
        <v>810.81081081081084</v>
      </c>
      <c r="N397" s="2">
        <v>50000</v>
      </c>
      <c r="O397" t="s">
        <v>212</v>
      </c>
    </row>
    <row r="398" spans="1:15" x14ac:dyDescent="0.3">
      <c r="A398" t="s">
        <v>3021</v>
      </c>
      <c r="B398" t="s">
        <v>104</v>
      </c>
      <c r="C398" s="1">
        <v>220000</v>
      </c>
      <c r="D398">
        <v>4</v>
      </c>
      <c r="E398">
        <v>135</v>
      </c>
      <c r="F398" s="1" t="s">
        <v>22</v>
      </c>
      <c r="G398" t="s">
        <v>22</v>
      </c>
      <c r="H398" t="s">
        <v>23</v>
      </c>
      <c r="I398" t="s">
        <v>23</v>
      </c>
      <c r="J398" t="s">
        <v>9</v>
      </c>
      <c r="K398" t="s">
        <v>1399</v>
      </c>
      <c r="L398" s="2">
        <v>220000</v>
      </c>
      <c r="M398" s="2">
        <v>1629.6296296296296</v>
      </c>
      <c r="N398" s="2">
        <v>55000</v>
      </c>
      <c r="O398" t="s">
        <v>212</v>
      </c>
    </row>
    <row r="399" spans="1:15" x14ac:dyDescent="0.3">
      <c r="A399" t="s">
        <v>3022</v>
      </c>
      <c r="B399" t="s">
        <v>104</v>
      </c>
      <c r="C399" s="1">
        <v>145000</v>
      </c>
      <c r="D399">
        <v>3</v>
      </c>
      <c r="E399">
        <v>124</v>
      </c>
      <c r="F399" s="1" t="s">
        <v>22</v>
      </c>
      <c r="G399" t="s">
        <v>22</v>
      </c>
      <c r="H399" t="s">
        <v>23</v>
      </c>
      <c r="I399" t="s">
        <v>23</v>
      </c>
      <c r="J399" t="s">
        <v>9</v>
      </c>
      <c r="K399" t="s">
        <v>1399</v>
      </c>
      <c r="L399" s="2">
        <v>145000</v>
      </c>
      <c r="M399" s="2">
        <v>1169.3548387096773</v>
      </c>
      <c r="N399" s="2">
        <v>48333.333333333336</v>
      </c>
      <c r="O399" t="s">
        <v>212</v>
      </c>
    </row>
    <row r="400" spans="1:15" x14ac:dyDescent="0.3">
      <c r="A400" t="s">
        <v>3024</v>
      </c>
      <c r="B400" t="s">
        <v>104</v>
      </c>
      <c r="C400" s="1">
        <v>710000</v>
      </c>
      <c r="D400">
        <v>4</v>
      </c>
      <c r="E400">
        <v>207</v>
      </c>
      <c r="F400" s="1" t="s">
        <v>22</v>
      </c>
      <c r="G400" t="s">
        <v>22</v>
      </c>
      <c r="H400" t="s">
        <v>23</v>
      </c>
      <c r="I400" t="s">
        <v>23</v>
      </c>
      <c r="J400" t="s">
        <v>9</v>
      </c>
      <c r="K400" t="s">
        <v>1399</v>
      </c>
      <c r="L400" s="2">
        <v>710000</v>
      </c>
      <c r="M400" s="2">
        <v>3429.9516908212559</v>
      </c>
      <c r="N400" s="2">
        <v>177500</v>
      </c>
      <c r="O400" t="s">
        <v>212</v>
      </c>
    </row>
    <row r="401" spans="1:15" x14ac:dyDescent="0.3">
      <c r="A401" t="s">
        <v>3025</v>
      </c>
      <c r="B401" t="s">
        <v>104</v>
      </c>
      <c r="C401" s="1">
        <v>165000</v>
      </c>
      <c r="D401">
        <v>3</v>
      </c>
      <c r="E401">
        <v>151</v>
      </c>
      <c r="F401" s="1" t="s">
        <v>22</v>
      </c>
      <c r="G401" t="s">
        <v>22</v>
      </c>
      <c r="H401" t="s">
        <v>23</v>
      </c>
      <c r="I401" t="s">
        <v>23</v>
      </c>
      <c r="J401" t="s">
        <v>9</v>
      </c>
      <c r="K401" t="s">
        <v>1399</v>
      </c>
      <c r="L401" s="2">
        <v>165000</v>
      </c>
      <c r="M401" s="2">
        <v>1092.7152317880796</v>
      </c>
      <c r="N401" s="2">
        <v>55000</v>
      </c>
      <c r="O401" t="s">
        <v>212</v>
      </c>
    </row>
    <row r="402" spans="1:15" x14ac:dyDescent="0.3">
      <c r="A402" t="s">
        <v>3026</v>
      </c>
      <c r="B402" t="s">
        <v>104</v>
      </c>
      <c r="C402" s="1">
        <v>290000</v>
      </c>
      <c r="D402">
        <v>4</v>
      </c>
      <c r="E402">
        <v>167</v>
      </c>
      <c r="F402" s="1" t="s">
        <v>22</v>
      </c>
      <c r="G402" t="s">
        <v>22</v>
      </c>
      <c r="H402" t="s">
        <v>23</v>
      </c>
      <c r="I402" t="s">
        <v>23</v>
      </c>
      <c r="J402" t="s">
        <v>9</v>
      </c>
      <c r="K402" t="s">
        <v>1399</v>
      </c>
      <c r="L402" s="2">
        <v>290000</v>
      </c>
      <c r="M402" s="2">
        <v>1736.5269461077844</v>
      </c>
      <c r="N402" s="2">
        <v>72500</v>
      </c>
      <c r="O402" t="s">
        <v>212</v>
      </c>
    </row>
    <row r="403" spans="1:15" x14ac:dyDescent="0.3">
      <c r="A403" t="s">
        <v>3027</v>
      </c>
      <c r="B403" t="s">
        <v>104</v>
      </c>
      <c r="C403" s="1">
        <v>169900</v>
      </c>
      <c r="D403">
        <v>4</v>
      </c>
      <c r="E403">
        <v>138</v>
      </c>
      <c r="F403" s="1" t="s">
        <v>22</v>
      </c>
      <c r="G403" t="s">
        <v>22</v>
      </c>
      <c r="H403" t="s">
        <v>23</v>
      </c>
      <c r="I403" t="s">
        <v>23</v>
      </c>
      <c r="J403" t="s">
        <v>9</v>
      </c>
      <c r="K403" t="s">
        <v>1399</v>
      </c>
      <c r="L403" s="2">
        <v>169900</v>
      </c>
      <c r="M403" s="2">
        <v>1231.159420289855</v>
      </c>
      <c r="N403" s="2">
        <v>42475</v>
      </c>
      <c r="O403" t="s">
        <v>212</v>
      </c>
    </row>
    <row r="404" spans="1:15" x14ac:dyDescent="0.3">
      <c r="A404" t="s">
        <v>3031</v>
      </c>
      <c r="B404" t="s">
        <v>104</v>
      </c>
      <c r="C404" s="1">
        <v>178500</v>
      </c>
      <c r="D404">
        <v>4</v>
      </c>
      <c r="E404">
        <v>123</v>
      </c>
      <c r="F404" s="1" t="s">
        <v>22</v>
      </c>
      <c r="G404" t="s">
        <v>22</v>
      </c>
      <c r="H404" t="s">
        <v>23</v>
      </c>
      <c r="I404" t="s">
        <v>23</v>
      </c>
      <c r="J404" t="s">
        <v>9</v>
      </c>
      <c r="K404" t="s">
        <v>1399</v>
      </c>
      <c r="L404" s="2">
        <v>178500</v>
      </c>
      <c r="M404" s="2">
        <v>1451.219512195122</v>
      </c>
      <c r="N404" s="2">
        <v>44625</v>
      </c>
      <c r="O404" t="s">
        <v>212</v>
      </c>
    </row>
    <row r="405" spans="1:15" x14ac:dyDescent="0.3">
      <c r="A405" t="s">
        <v>3034</v>
      </c>
      <c r="B405" t="s">
        <v>104</v>
      </c>
      <c r="C405" s="1">
        <v>230000</v>
      </c>
      <c r="D405">
        <v>4</v>
      </c>
      <c r="E405">
        <v>92</v>
      </c>
      <c r="F405" s="1" t="s">
        <v>22</v>
      </c>
      <c r="G405" t="s">
        <v>22</v>
      </c>
      <c r="H405" t="s">
        <v>23</v>
      </c>
      <c r="I405" t="s">
        <v>23</v>
      </c>
      <c r="J405" t="s">
        <v>9</v>
      </c>
      <c r="K405" t="s">
        <v>1399</v>
      </c>
      <c r="L405" s="2">
        <v>230000</v>
      </c>
      <c r="M405" s="2">
        <v>2500</v>
      </c>
      <c r="N405" s="2">
        <v>57500</v>
      </c>
      <c r="O405" t="s">
        <v>212</v>
      </c>
    </row>
    <row r="406" spans="1:15" x14ac:dyDescent="0.3">
      <c r="A406" t="s">
        <v>3035</v>
      </c>
      <c r="B406" t="s">
        <v>104</v>
      </c>
      <c r="C406" s="1">
        <v>420000</v>
      </c>
      <c r="D406">
        <v>8</v>
      </c>
      <c r="E406">
        <v>348</v>
      </c>
      <c r="F406" s="1" t="s">
        <v>22</v>
      </c>
      <c r="G406" t="s">
        <v>22</v>
      </c>
      <c r="H406" t="s">
        <v>23</v>
      </c>
      <c r="I406" t="s">
        <v>23</v>
      </c>
      <c r="J406" t="s">
        <v>9</v>
      </c>
      <c r="K406" t="s">
        <v>1399</v>
      </c>
      <c r="L406" s="2">
        <v>420000</v>
      </c>
      <c r="M406" s="2">
        <v>1206.8965517241379</v>
      </c>
      <c r="N406" s="2">
        <v>52500</v>
      </c>
      <c r="O406" t="s">
        <v>212</v>
      </c>
    </row>
    <row r="407" spans="1:15" x14ac:dyDescent="0.3">
      <c r="A407" t="s">
        <v>3036</v>
      </c>
      <c r="B407" t="s">
        <v>104</v>
      </c>
      <c r="C407" s="1">
        <v>265000</v>
      </c>
      <c r="D407">
        <v>3</v>
      </c>
      <c r="E407">
        <v>138</v>
      </c>
      <c r="F407" s="1" t="s">
        <v>22</v>
      </c>
      <c r="G407" t="s">
        <v>22</v>
      </c>
      <c r="H407" t="s">
        <v>23</v>
      </c>
      <c r="I407" t="s">
        <v>23</v>
      </c>
      <c r="J407" t="s">
        <v>9</v>
      </c>
      <c r="K407" t="s">
        <v>1399</v>
      </c>
      <c r="L407" s="2">
        <v>265000</v>
      </c>
      <c r="M407" s="2">
        <v>1920.2898550724638</v>
      </c>
      <c r="N407" s="2">
        <v>88333.333333333328</v>
      </c>
      <c r="O407" t="s">
        <v>212</v>
      </c>
    </row>
    <row r="408" spans="1:15" x14ac:dyDescent="0.3">
      <c r="A408" t="s">
        <v>3037</v>
      </c>
      <c r="B408" t="s">
        <v>104</v>
      </c>
      <c r="C408" s="1">
        <v>299900</v>
      </c>
      <c r="D408">
        <v>4</v>
      </c>
      <c r="E408">
        <v>139</v>
      </c>
      <c r="F408" s="1" t="s">
        <v>22</v>
      </c>
      <c r="G408" t="s">
        <v>22</v>
      </c>
      <c r="H408" t="s">
        <v>23</v>
      </c>
      <c r="I408" t="s">
        <v>23</v>
      </c>
      <c r="J408" t="s">
        <v>9</v>
      </c>
      <c r="K408" t="s">
        <v>1399</v>
      </c>
      <c r="L408" s="2">
        <v>299900</v>
      </c>
      <c r="M408" s="2">
        <v>2157.5539568345325</v>
      </c>
      <c r="N408" s="2">
        <v>74975</v>
      </c>
      <c r="O408" t="s">
        <v>212</v>
      </c>
    </row>
    <row r="409" spans="1:15" x14ac:dyDescent="0.3">
      <c r="A409" t="s">
        <v>3038</v>
      </c>
      <c r="B409" t="s">
        <v>104</v>
      </c>
      <c r="C409" s="1">
        <v>295000</v>
      </c>
      <c r="D409">
        <v>4</v>
      </c>
      <c r="E409">
        <v>195</v>
      </c>
      <c r="F409" s="1" t="s">
        <v>22</v>
      </c>
      <c r="G409" t="s">
        <v>22</v>
      </c>
      <c r="H409" t="s">
        <v>23</v>
      </c>
      <c r="I409" t="s">
        <v>23</v>
      </c>
      <c r="J409" t="s">
        <v>9</v>
      </c>
      <c r="K409" t="s">
        <v>1399</v>
      </c>
      <c r="L409" s="2">
        <v>295000</v>
      </c>
      <c r="M409" s="2">
        <v>1512.8205128205129</v>
      </c>
      <c r="N409" s="2">
        <v>73750</v>
      </c>
      <c r="O409" t="s">
        <v>212</v>
      </c>
    </row>
    <row r="410" spans="1:15" x14ac:dyDescent="0.3">
      <c r="A410" t="s">
        <v>3040</v>
      </c>
      <c r="B410" t="s">
        <v>104</v>
      </c>
      <c r="C410" s="1">
        <v>180000</v>
      </c>
      <c r="D410">
        <v>3</v>
      </c>
      <c r="E410">
        <v>141</v>
      </c>
      <c r="F410" s="1" t="s">
        <v>22</v>
      </c>
      <c r="G410" t="s">
        <v>22</v>
      </c>
      <c r="H410" t="s">
        <v>23</v>
      </c>
      <c r="I410" t="s">
        <v>23</v>
      </c>
      <c r="J410" t="s">
        <v>9</v>
      </c>
      <c r="K410" t="s">
        <v>1399</v>
      </c>
      <c r="L410" s="2">
        <v>180000</v>
      </c>
      <c r="M410" s="2">
        <v>1276.5957446808511</v>
      </c>
      <c r="N410" s="2">
        <v>60000</v>
      </c>
      <c r="O410" t="s">
        <v>212</v>
      </c>
    </row>
    <row r="411" spans="1:15" x14ac:dyDescent="0.3">
      <c r="A411" t="s">
        <v>3041</v>
      </c>
      <c r="B411" t="s">
        <v>104</v>
      </c>
      <c r="C411" s="1">
        <v>202000</v>
      </c>
      <c r="D411">
        <v>4</v>
      </c>
      <c r="E411">
        <v>123</v>
      </c>
      <c r="F411" s="1" t="s">
        <v>22</v>
      </c>
      <c r="G411" t="s">
        <v>22</v>
      </c>
      <c r="H411" t="s">
        <v>23</v>
      </c>
      <c r="I411" t="s">
        <v>23</v>
      </c>
      <c r="J411" t="s">
        <v>9</v>
      </c>
      <c r="K411" t="s">
        <v>1399</v>
      </c>
      <c r="L411" s="2">
        <v>202000</v>
      </c>
      <c r="M411" s="2">
        <v>1642.2764227642276</v>
      </c>
      <c r="N411" s="2">
        <v>50500</v>
      </c>
      <c r="O411" t="s">
        <v>212</v>
      </c>
    </row>
    <row r="412" spans="1:15" x14ac:dyDescent="0.3">
      <c r="A412" t="s">
        <v>3042</v>
      </c>
      <c r="B412" t="s">
        <v>104</v>
      </c>
      <c r="C412" s="1">
        <v>249000</v>
      </c>
      <c r="D412">
        <v>5</v>
      </c>
      <c r="E412">
        <v>229</v>
      </c>
      <c r="F412" s="1" t="s">
        <v>22</v>
      </c>
      <c r="G412" t="s">
        <v>22</v>
      </c>
      <c r="H412" t="s">
        <v>23</v>
      </c>
      <c r="I412" t="s">
        <v>23</v>
      </c>
      <c r="J412" t="s">
        <v>9</v>
      </c>
      <c r="K412" t="s">
        <v>1399</v>
      </c>
      <c r="L412" s="2">
        <v>249000</v>
      </c>
      <c r="M412" s="2">
        <v>1087.3362445414848</v>
      </c>
      <c r="N412" s="2">
        <v>49800</v>
      </c>
      <c r="O412" t="s">
        <v>212</v>
      </c>
    </row>
    <row r="413" spans="1:15" x14ac:dyDescent="0.3">
      <c r="A413" t="s">
        <v>3044</v>
      </c>
      <c r="B413" t="s">
        <v>104</v>
      </c>
      <c r="C413" s="1">
        <v>130000</v>
      </c>
      <c r="D413">
        <v>4</v>
      </c>
      <c r="E413">
        <v>138</v>
      </c>
      <c r="F413" s="1" t="s">
        <v>22</v>
      </c>
      <c r="G413" t="s">
        <v>22</v>
      </c>
      <c r="H413" t="s">
        <v>23</v>
      </c>
      <c r="I413" t="s">
        <v>23</v>
      </c>
      <c r="J413" t="s">
        <v>9</v>
      </c>
      <c r="K413" t="s">
        <v>1399</v>
      </c>
      <c r="L413" s="2">
        <v>130000</v>
      </c>
      <c r="M413" s="2">
        <v>942.02898550724638</v>
      </c>
      <c r="N413" s="2">
        <v>32500</v>
      </c>
      <c r="O413" t="s">
        <v>212</v>
      </c>
    </row>
    <row r="414" spans="1:15" x14ac:dyDescent="0.3">
      <c r="A414" t="s">
        <v>3045</v>
      </c>
      <c r="B414" t="s">
        <v>104</v>
      </c>
      <c r="C414" s="1">
        <v>190000</v>
      </c>
      <c r="D414">
        <v>4</v>
      </c>
      <c r="E414">
        <v>272</v>
      </c>
      <c r="F414" s="1" t="s">
        <v>22</v>
      </c>
      <c r="G414" t="s">
        <v>22</v>
      </c>
      <c r="H414" t="s">
        <v>23</v>
      </c>
      <c r="I414" t="s">
        <v>23</v>
      </c>
      <c r="J414" t="s">
        <v>9</v>
      </c>
      <c r="K414" t="s">
        <v>1399</v>
      </c>
      <c r="L414" s="2">
        <v>190000</v>
      </c>
      <c r="M414" s="2">
        <v>698.52941176470586</v>
      </c>
      <c r="N414" s="2">
        <v>47500</v>
      </c>
      <c r="O414" t="s">
        <v>212</v>
      </c>
    </row>
    <row r="415" spans="1:15" x14ac:dyDescent="0.3">
      <c r="A415" t="s">
        <v>3046</v>
      </c>
      <c r="B415" t="s">
        <v>104</v>
      </c>
      <c r="C415" s="1">
        <v>219000</v>
      </c>
      <c r="D415">
        <v>4</v>
      </c>
      <c r="E415">
        <v>229</v>
      </c>
      <c r="F415" s="1" t="s">
        <v>22</v>
      </c>
      <c r="G415" t="s">
        <v>22</v>
      </c>
      <c r="H415" t="s">
        <v>23</v>
      </c>
      <c r="I415" t="s">
        <v>23</v>
      </c>
      <c r="J415" t="s">
        <v>9</v>
      </c>
      <c r="K415" t="s">
        <v>1399</v>
      </c>
      <c r="L415" s="2">
        <v>219000</v>
      </c>
      <c r="M415" s="2">
        <v>956.3318777292576</v>
      </c>
      <c r="N415" s="2">
        <v>54750</v>
      </c>
      <c r="O415" t="s">
        <v>212</v>
      </c>
    </row>
    <row r="416" spans="1:15" x14ac:dyDescent="0.3">
      <c r="A416" t="s">
        <v>3047</v>
      </c>
      <c r="B416" t="s">
        <v>104</v>
      </c>
      <c r="C416" s="1">
        <v>197500</v>
      </c>
      <c r="D416">
        <v>4</v>
      </c>
      <c r="E416">
        <v>127</v>
      </c>
      <c r="F416" s="1" t="s">
        <v>22</v>
      </c>
      <c r="G416" t="s">
        <v>22</v>
      </c>
      <c r="H416" t="s">
        <v>23</v>
      </c>
      <c r="I416" t="s">
        <v>23</v>
      </c>
      <c r="J416" t="s">
        <v>9</v>
      </c>
      <c r="K416" t="s">
        <v>1399</v>
      </c>
      <c r="L416" s="2">
        <v>197500</v>
      </c>
      <c r="M416" s="2">
        <v>1555.1181102362204</v>
      </c>
      <c r="N416" s="2">
        <v>49375</v>
      </c>
      <c r="O416" t="s">
        <v>212</v>
      </c>
    </row>
    <row r="417" spans="1:15" x14ac:dyDescent="0.3">
      <c r="A417" t="s">
        <v>3048</v>
      </c>
      <c r="B417" t="s">
        <v>104</v>
      </c>
      <c r="C417" s="1">
        <v>185000</v>
      </c>
      <c r="D417">
        <v>4</v>
      </c>
      <c r="E417">
        <v>151</v>
      </c>
      <c r="F417" s="1" t="s">
        <v>22</v>
      </c>
      <c r="G417" t="s">
        <v>22</v>
      </c>
      <c r="H417" t="s">
        <v>23</v>
      </c>
      <c r="I417" t="s">
        <v>23</v>
      </c>
      <c r="J417" t="s">
        <v>9</v>
      </c>
      <c r="K417" t="s">
        <v>1399</v>
      </c>
      <c r="L417" s="2">
        <v>185000</v>
      </c>
      <c r="M417" s="2">
        <v>1225.1655629139073</v>
      </c>
      <c r="N417" s="2">
        <v>46250</v>
      </c>
      <c r="O417" t="s">
        <v>212</v>
      </c>
    </row>
    <row r="418" spans="1:15" x14ac:dyDescent="0.3">
      <c r="A418" t="s">
        <v>3049</v>
      </c>
      <c r="B418" t="s">
        <v>104</v>
      </c>
      <c r="C418" s="1">
        <v>310000</v>
      </c>
      <c r="D418">
        <v>4</v>
      </c>
      <c r="E418">
        <v>256</v>
      </c>
      <c r="F418" s="1" t="s">
        <v>22</v>
      </c>
      <c r="G418" t="s">
        <v>22</v>
      </c>
      <c r="H418" t="s">
        <v>23</v>
      </c>
      <c r="I418" t="s">
        <v>23</v>
      </c>
      <c r="J418" t="s">
        <v>9</v>
      </c>
      <c r="K418" t="s">
        <v>1399</v>
      </c>
      <c r="L418" s="2">
        <v>310000</v>
      </c>
      <c r="M418" s="2">
        <v>1210.9375</v>
      </c>
      <c r="N418" s="2">
        <v>77500</v>
      </c>
      <c r="O418" t="s">
        <v>212</v>
      </c>
    </row>
    <row r="419" spans="1:15" x14ac:dyDescent="0.3">
      <c r="A419" t="s">
        <v>3050</v>
      </c>
      <c r="B419" t="s">
        <v>104</v>
      </c>
      <c r="C419" s="1">
        <v>310000</v>
      </c>
      <c r="D419">
        <v>4</v>
      </c>
      <c r="E419">
        <v>256</v>
      </c>
      <c r="F419" s="1" t="s">
        <v>22</v>
      </c>
      <c r="G419" t="s">
        <v>22</v>
      </c>
      <c r="H419" t="s">
        <v>23</v>
      </c>
      <c r="I419" t="s">
        <v>23</v>
      </c>
      <c r="J419" t="s">
        <v>9</v>
      </c>
      <c r="K419" t="s">
        <v>1399</v>
      </c>
      <c r="L419" s="2">
        <v>310000</v>
      </c>
      <c r="M419" s="2">
        <v>1210.9375</v>
      </c>
      <c r="N419" s="2">
        <v>77500</v>
      </c>
      <c r="O419" t="s">
        <v>212</v>
      </c>
    </row>
    <row r="420" spans="1:15" x14ac:dyDescent="0.3">
      <c r="A420" t="s">
        <v>3051</v>
      </c>
      <c r="B420" t="s">
        <v>104</v>
      </c>
      <c r="C420" s="1">
        <v>289000</v>
      </c>
      <c r="D420">
        <v>4</v>
      </c>
      <c r="E420">
        <v>136</v>
      </c>
      <c r="F420" s="1" t="s">
        <v>22</v>
      </c>
      <c r="G420" t="s">
        <v>22</v>
      </c>
      <c r="H420" t="s">
        <v>23</v>
      </c>
      <c r="I420" t="s">
        <v>23</v>
      </c>
      <c r="J420" t="s">
        <v>9</v>
      </c>
      <c r="K420" t="s">
        <v>1399</v>
      </c>
      <c r="L420" s="2">
        <v>289000</v>
      </c>
      <c r="M420" s="2">
        <v>2125</v>
      </c>
      <c r="N420" s="2">
        <v>72250</v>
      </c>
      <c r="O420" t="s">
        <v>212</v>
      </c>
    </row>
    <row r="421" spans="1:15" x14ac:dyDescent="0.3">
      <c r="A421" t="s">
        <v>3053</v>
      </c>
      <c r="B421" t="s">
        <v>104</v>
      </c>
      <c r="C421" s="1">
        <v>123000</v>
      </c>
      <c r="D421">
        <v>3</v>
      </c>
      <c r="E421">
        <v>114</v>
      </c>
      <c r="F421" s="1" t="s">
        <v>22</v>
      </c>
      <c r="G421" t="s">
        <v>22</v>
      </c>
      <c r="H421" t="s">
        <v>23</v>
      </c>
      <c r="I421" t="s">
        <v>23</v>
      </c>
      <c r="J421" t="s">
        <v>9</v>
      </c>
      <c r="K421" t="s">
        <v>1399</v>
      </c>
      <c r="L421" s="2">
        <v>123000</v>
      </c>
      <c r="M421" s="2">
        <v>1078.9473684210527</v>
      </c>
      <c r="N421" s="2">
        <v>41000</v>
      </c>
      <c r="O421" t="s">
        <v>212</v>
      </c>
    </row>
    <row r="422" spans="1:15" x14ac:dyDescent="0.3">
      <c r="A422" t="s">
        <v>3054</v>
      </c>
      <c r="B422" t="s">
        <v>104</v>
      </c>
      <c r="C422" s="1">
        <v>135000</v>
      </c>
      <c r="D422">
        <v>3</v>
      </c>
      <c r="E422">
        <v>84</v>
      </c>
      <c r="F422" s="1" t="s">
        <v>22</v>
      </c>
      <c r="G422" t="s">
        <v>22</v>
      </c>
      <c r="H422" t="s">
        <v>23</v>
      </c>
      <c r="I422" t="s">
        <v>23</v>
      </c>
      <c r="J422" t="s">
        <v>9</v>
      </c>
      <c r="K422" t="s">
        <v>1399</v>
      </c>
      <c r="L422" s="2">
        <v>135000</v>
      </c>
      <c r="M422" s="2">
        <v>1607.1428571428571</v>
      </c>
      <c r="N422" s="2">
        <v>45000</v>
      </c>
      <c r="O422" t="s">
        <v>212</v>
      </c>
    </row>
    <row r="423" spans="1:15" x14ac:dyDescent="0.3">
      <c r="A423" t="s">
        <v>3055</v>
      </c>
      <c r="B423" t="s">
        <v>104</v>
      </c>
      <c r="C423" s="1">
        <v>135000</v>
      </c>
      <c r="D423">
        <v>3</v>
      </c>
      <c r="E423">
        <v>84</v>
      </c>
      <c r="F423" s="1" t="s">
        <v>22</v>
      </c>
      <c r="G423" t="s">
        <v>22</v>
      </c>
      <c r="H423" t="s">
        <v>23</v>
      </c>
      <c r="I423" t="s">
        <v>23</v>
      </c>
      <c r="J423" t="s">
        <v>9</v>
      </c>
      <c r="K423" t="s">
        <v>1399</v>
      </c>
      <c r="L423" s="2">
        <v>135000</v>
      </c>
      <c r="M423" s="2">
        <v>1607.1428571428571</v>
      </c>
      <c r="N423" s="2">
        <v>45000</v>
      </c>
      <c r="O423" t="s">
        <v>212</v>
      </c>
    </row>
    <row r="424" spans="1:15" x14ac:dyDescent="0.3">
      <c r="A424" t="s">
        <v>3056</v>
      </c>
      <c r="B424" t="s">
        <v>104</v>
      </c>
      <c r="C424" s="1">
        <v>125000</v>
      </c>
      <c r="D424">
        <v>3</v>
      </c>
      <c r="E424">
        <v>121</v>
      </c>
      <c r="F424" s="1" t="s">
        <v>22</v>
      </c>
      <c r="G424" t="s">
        <v>22</v>
      </c>
      <c r="H424" t="s">
        <v>23</v>
      </c>
      <c r="I424" t="s">
        <v>23</v>
      </c>
      <c r="J424" t="s">
        <v>9</v>
      </c>
      <c r="K424" t="s">
        <v>1399</v>
      </c>
      <c r="L424" s="2">
        <v>125000</v>
      </c>
      <c r="M424" s="2">
        <v>1033.0578512396694</v>
      </c>
      <c r="N424" s="2">
        <v>41666.666666666664</v>
      </c>
      <c r="O424" t="s">
        <v>212</v>
      </c>
    </row>
    <row r="425" spans="1:15" x14ac:dyDescent="0.3">
      <c r="A425" t="s">
        <v>3057</v>
      </c>
      <c r="B425" t="s">
        <v>104</v>
      </c>
      <c r="C425" s="1">
        <v>750000</v>
      </c>
      <c r="D425">
        <v>8</v>
      </c>
      <c r="E425">
        <v>962</v>
      </c>
      <c r="F425" s="1" t="s">
        <v>22</v>
      </c>
      <c r="G425" t="s">
        <v>22</v>
      </c>
      <c r="H425" t="s">
        <v>23</v>
      </c>
      <c r="I425" t="s">
        <v>23</v>
      </c>
      <c r="J425" t="s">
        <v>9</v>
      </c>
      <c r="K425" t="s">
        <v>1399</v>
      </c>
      <c r="L425" s="2">
        <v>750000</v>
      </c>
      <c r="M425" s="2">
        <v>779.62577962577961</v>
      </c>
      <c r="N425" s="2">
        <v>93750</v>
      </c>
      <c r="O425" t="s">
        <v>212</v>
      </c>
    </row>
    <row r="426" spans="1:15" x14ac:dyDescent="0.3">
      <c r="A426" t="s">
        <v>3060</v>
      </c>
      <c r="B426" t="s">
        <v>104</v>
      </c>
      <c r="C426" s="1">
        <v>299000</v>
      </c>
      <c r="D426">
        <v>3</v>
      </c>
      <c r="E426">
        <v>207</v>
      </c>
      <c r="F426" s="1" t="s">
        <v>22</v>
      </c>
      <c r="G426" t="s">
        <v>22</v>
      </c>
      <c r="H426" t="s">
        <v>23</v>
      </c>
      <c r="I426" t="s">
        <v>23</v>
      </c>
      <c r="J426" t="s">
        <v>9</v>
      </c>
      <c r="K426" t="s">
        <v>1399</v>
      </c>
      <c r="L426" s="2">
        <v>299000</v>
      </c>
      <c r="M426" s="2">
        <v>1444.4444444444443</v>
      </c>
      <c r="N426" s="2">
        <v>99666.666666666672</v>
      </c>
      <c r="O426" t="s">
        <v>212</v>
      </c>
    </row>
    <row r="427" spans="1:15" x14ac:dyDescent="0.3">
      <c r="A427" t="s">
        <v>3061</v>
      </c>
      <c r="B427" t="s">
        <v>104</v>
      </c>
      <c r="C427" s="1">
        <v>329000</v>
      </c>
      <c r="D427">
        <v>4</v>
      </c>
      <c r="E427">
        <v>230</v>
      </c>
      <c r="F427" s="1" t="s">
        <v>22</v>
      </c>
      <c r="G427" t="s">
        <v>22</v>
      </c>
      <c r="H427" t="s">
        <v>23</v>
      </c>
      <c r="I427" t="s">
        <v>23</v>
      </c>
      <c r="J427" t="s">
        <v>9</v>
      </c>
      <c r="K427" t="s">
        <v>1399</v>
      </c>
      <c r="L427" s="2">
        <v>329000</v>
      </c>
      <c r="M427" s="2">
        <v>1430.4347826086957</v>
      </c>
      <c r="N427" s="2">
        <v>82250</v>
      </c>
      <c r="O427" t="s">
        <v>212</v>
      </c>
    </row>
    <row r="428" spans="1:15" x14ac:dyDescent="0.3">
      <c r="A428" t="s">
        <v>3063</v>
      </c>
      <c r="B428" t="s">
        <v>104</v>
      </c>
      <c r="C428" s="1">
        <v>420000</v>
      </c>
      <c r="D428">
        <v>4</v>
      </c>
      <c r="E428">
        <v>371</v>
      </c>
      <c r="F428" s="1" t="s">
        <v>22</v>
      </c>
      <c r="G428" t="s">
        <v>22</v>
      </c>
      <c r="H428" t="s">
        <v>23</v>
      </c>
      <c r="I428" t="s">
        <v>23</v>
      </c>
      <c r="J428" t="s">
        <v>9</v>
      </c>
      <c r="K428" t="s">
        <v>1399</v>
      </c>
      <c r="L428" s="2">
        <v>420000</v>
      </c>
      <c r="M428" s="2">
        <v>1132.0754716981132</v>
      </c>
      <c r="N428" s="2">
        <v>105000</v>
      </c>
      <c r="O428" t="s">
        <v>212</v>
      </c>
    </row>
    <row r="429" spans="1:15" x14ac:dyDescent="0.3">
      <c r="A429" t="s">
        <v>3065</v>
      </c>
      <c r="B429" t="s">
        <v>104</v>
      </c>
      <c r="C429" s="1">
        <v>195000</v>
      </c>
      <c r="D429">
        <v>3</v>
      </c>
      <c r="E429">
        <v>172</v>
      </c>
      <c r="F429" s="1" t="s">
        <v>22</v>
      </c>
      <c r="G429" t="s">
        <v>22</v>
      </c>
      <c r="H429" t="s">
        <v>23</v>
      </c>
      <c r="I429" t="s">
        <v>23</v>
      </c>
      <c r="J429" t="s">
        <v>9</v>
      </c>
      <c r="K429" t="s">
        <v>1399</v>
      </c>
      <c r="L429" s="2">
        <v>195000</v>
      </c>
      <c r="M429" s="2">
        <v>1133.7209302325582</v>
      </c>
      <c r="N429" s="2">
        <v>65000</v>
      </c>
      <c r="O429" t="s">
        <v>212</v>
      </c>
    </row>
    <row r="430" spans="1:15" x14ac:dyDescent="0.3">
      <c r="A430" t="s">
        <v>3066</v>
      </c>
      <c r="B430" t="s">
        <v>104</v>
      </c>
      <c r="C430" s="1">
        <v>195000</v>
      </c>
      <c r="D430">
        <v>3</v>
      </c>
      <c r="E430">
        <v>172</v>
      </c>
      <c r="F430" s="1" t="s">
        <v>22</v>
      </c>
      <c r="G430" t="s">
        <v>22</v>
      </c>
      <c r="H430" t="s">
        <v>23</v>
      </c>
      <c r="I430" t="s">
        <v>23</v>
      </c>
      <c r="J430" t="s">
        <v>9</v>
      </c>
      <c r="K430" t="s">
        <v>1399</v>
      </c>
      <c r="L430" s="2">
        <v>195000</v>
      </c>
      <c r="M430" s="2">
        <v>1133.7209302325582</v>
      </c>
      <c r="N430" s="2">
        <v>65000</v>
      </c>
      <c r="O430" t="s">
        <v>212</v>
      </c>
    </row>
    <row r="431" spans="1:15" x14ac:dyDescent="0.3">
      <c r="A431" t="s">
        <v>3067</v>
      </c>
      <c r="B431" t="s">
        <v>104</v>
      </c>
      <c r="C431" s="1">
        <v>290000</v>
      </c>
      <c r="D431">
        <v>5</v>
      </c>
      <c r="E431">
        <v>167</v>
      </c>
      <c r="F431" s="1" t="s">
        <v>22</v>
      </c>
      <c r="G431" t="s">
        <v>22</v>
      </c>
      <c r="H431" t="s">
        <v>23</v>
      </c>
      <c r="I431" t="s">
        <v>23</v>
      </c>
      <c r="J431" t="s">
        <v>9</v>
      </c>
      <c r="K431" t="s">
        <v>1399</v>
      </c>
      <c r="L431" s="2">
        <v>290000</v>
      </c>
      <c r="M431" s="2">
        <v>1736.5269461077844</v>
      </c>
      <c r="N431" s="2">
        <v>58000</v>
      </c>
      <c r="O431" t="s">
        <v>212</v>
      </c>
    </row>
    <row r="432" spans="1:15" x14ac:dyDescent="0.3">
      <c r="A432" t="s">
        <v>3069</v>
      </c>
      <c r="B432" t="s">
        <v>104</v>
      </c>
      <c r="C432" s="1">
        <v>199000</v>
      </c>
      <c r="D432">
        <v>4</v>
      </c>
      <c r="E432">
        <v>121</v>
      </c>
      <c r="F432" s="1" t="s">
        <v>22</v>
      </c>
      <c r="G432" t="s">
        <v>22</v>
      </c>
      <c r="H432" t="s">
        <v>23</v>
      </c>
      <c r="I432" t="s">
        <v>23</v>
      </c>
      <c r="J432" t="s">
        <v>9</v>
      </c>
      <c r="K432" t="s">
        <v>1399</v>
      </c>
      <c r="L432" s="2">
        <v>199000</v>
      </c>
      <c r="M432" s="2">
        <v>1644.6280991735537</v>
      </c>
      <c r="N432" s="2">
        <v>49750</v>
      </c>
      <c r="O432" t="s">
        <v>212</v>
      </c>
    </row>
    <row r="433" spans="1:15" x14ac:dyDescent="0.3">
      <c r="A433" t="s">
        <v>3072</v>
      </c>
      <c r="B433" t="s">
        <v>104</v>
      </c>
      <c r="C433" s="1">
        <v>482000</v>
      </c>
      <c r="D433">
        <v>4</v>
      </c>
      <c r="E433">
        <v>227</v>
      </c>
      <c r="F433" s="1" t="s">
        <v>22</v>
      </c>
      <c r="G433" t="s">
        <v>22</v>
      </c>
      <c r="H433" t="s">
        <v>23</v>
      </c>
      <c r="I433" t="s">
        <v>23</v>
      </c>
      <c r="J433" t="s">
        <v>9</v>
      </c>
      <c r="K433" t="s">
        <v>1399</v>
      </c>
      <c r="L433" s="2">
        <v>482000</v>
      </c>
      <c r="M433" s="2">
        <v>2123.3480176211456</v>
      </c>
      <c r="N433" s="2">
        <v>120500</v>
      </c>
      <c r="O433" t="s">
        <v>212</v>
      </c>
    </row>
    <row r="434" spans="1:15" x14ac:dyDescent="0.3">
      <c r="A434" t="s">
        <v>3080</v>
      </c>
      <c r="B434" t="s">
        <v>104</v>
      </c>
      <c r="C434" s="1">
        <v>210000</v>
      </c>
      <c r="D434">
        <v>3</v>
      </c>
      <c r="E434">
        <v>100</v>
      </c>
      <c r="F434" s="1" t="s">
        <v>22</v>
      </c>
      <c r="G434" t="s">
        <v>22</v>
      </c>
      <c r="H434" t="s">
        <v>23</v>
      </c>
      <c r="I434" t="s">
        <v>23</v>
      </c>
      <c r="J434" t="s">
        <v>9</v>
      </c>
      <c r="K434" t="s">
        <v>1399</v>
      </c>
      <c r="L434" s="2">
        <v>210000</v>
      </c>
      <c r="M434" s="2">
        <v>2100</v>
      </c>
      <c r="N434" s="2">
        <v>70000</v>
      </c>
      <c r="O434" t="s">
        <v>212</v>
      </c>
    </row>
    <row r="435" spans="1:15" x14ac:dyDescent="0.3">
      <c r="A435" t="s">
        <v>3083</v>
      </c>
      <c r="B435" t="s">
        <v>104</v>
      </c>
      <c r="C435" s="1">
        <v>482000</v>
      </c>
      <c r="D435">
        <v>3</v>
      </c>
      <c r="E435">
        <v>236</v>
      </c>
      <c r="F435" s="1" t="s">
        <v>22</v>
      </c>
      <c r="G435" t="s">
        <v>22</v>
      </c>
      <c r="H435" t="s">
        <v>23</v>
      </c>
      <c r="I435" t="s">
        <v>23</v>
      </c>
      <c r="J435" t="s">
        <v>9</v>
      </c>
      <c r="K435" t="s">
        <v>1399</v>
      </c>
      <c r="L435" s="2">
        <v>482000</v>
      </c>
      <c r="M435" s="2">
        <v>2042.3728813559321</v>
      </c>
      <c r="N435" s="2">
        <v>160666.66666666666</v>
      </c>
      <c r="O435" t="s">
        <v>212</v>
      </c>
    </row>
    <row r="436" spans="1:15" x14ac:dyDescent="0.3">
      <c r="A436" t="s">
        <v>3084</v>
      </c>
      <c r="B436" t="s">
        <v>104</v>
      </c>
      <c r="C436" s="1">
        <v>512500</v>
      </c>
      <c r="D436">
        <v>4</v>
      </c>
      <c r="E436">
        <v>250</v>
      </c>
      <c r="F436" s="1" t="s">
        <v>22</v>
      </c>
      <c r="G436" t="s">
        <v>22</v>
      </c>
      <c r="H436" t="s">
        <v>23</v>
      </c>
      <c r="I436" t="s">
        <v>23</v>
      </c>
      <c r="J436" t="s">
        <v>9</v>
      </c>
      <c r="K436" t="s">
        <v>1399</v>
      </c>
      <c r="L436" s="2">
        <v>512500</v>
      </c>
      <c r="M436" s="2">
        <v>2050</v>
      </c>
      <c r="N436" s="2">
        <v>128125</v>
      </c>
      <c r="O436" t="s">
        <v>212</v>
      </c>
    </row>
    <row r="437" spans="1:15" x14ac:dyDescent="0.3">
      <c r="A437" t="s">
        <v>3085</v>
      </c>
      <c r="B437" t="s">
        <v>104</v>
      </c>
      <c r="C437" s="1">
        <v>526000</v>
      </c>
      <c r="D437">
        <v>3</v>
      </c>
      <c r="E437">
        <v>271</v>
      </c>
      <c r="F437" s="1" t="s">
        <v>22</v>
      </c>
      <c r="G437" t="s">
        <v>22</v>
      </c>
      <c r="H437" t="s">
        <v>23</v>
      </c>
      <c r="I437" t="s">
        <v>23</v>
      </c>
      <c r="J437" t="s">
        <v>9</v>
      </c>
      <c r="K437" t="s">
        <v>1399</v>
      </c>
      <c r="L437" s="2">
        <v>526000</v>
      </c>
      <c r="M437" s="2">
        <v>1940.9594095940959</v>
      </c>
      <c r="N437" s="2">
        <v>175333.33333333334</v>
      </c>
      <c r="O437" t="s">
        <v>212</v>
      </c>
    </row>
    <row r="438" spans="1:15" x14ac:dyDescent="0.3">
      <c r="A438" t="s">
        <v>3086</v>
      </c>
      <c r="B438" t="s">
        <v>104</v>
      </c>
      <c r="C438" s="1">
        <v>400000</v>
      </c>
      <c r="D438">
        <v>6</v>
      </c>
      <c r="E438">
        <v>553</v>
      </c>
      <c r="F438" s="1" t="s">
        <v>22</v>
      </c>
      <c r="G438" t="s">
        <v>22</v>
      </c>
      <c r="H438" t="s">
        <v>23</v>
      </c>
      <c r="I438" t="s">
        <v>23</v>
      </c>
      <c r="J438" t="s">
        <v>9</v>
      </c>
      <c r="K438" t="s">
        <v>1399</v>
      </c>
      <c r="L438" s="2">
        <v>400000</v>
      </c>
      <c r="M438" s="2">
        <v>723.32730560578659</v>
      </c>
      <c r="N438" s="2">
        <v>66666.666666666672</v>
      </c>
      <c r="O438" t="s">
        <v>212</v>
      </c>
    </row>
    <row r="439" spans="1:15" x14ac:dyDescent="0.3">
      <c r="A439" t="s">
        <v>3088</v>
      </c>
      <c r="B439" t="s">
        <v>104</v>
      </c>
      <c r="C439" s="1">
        <v>399000</v>
      </c>
      <c r="D439">
        <v>4</v>
      </c>
      <c r="E439">
        <v>170</v>
      </c>
      <c r="F439" s="1" t="s">
        <v>22</v>
      </c>
      <c r="G439" t="s">
        <v>22</v>
      </c>
      <c r="H439" t="s">
        <v>23</v>
      </c>
      <c r="I439" t="s">
        <v>23</v>
      </c>
      <c r="J439" t="s">
        <v>9</v>
      </c>
      <c r="K439" t="s">
        <v>1399</v>
      </c>
      <c r="L439" s="2">
        <v>399000</v>
      </c>
      <c r="M439" s="2">
        <v>2347.0588235294117</v>
      </c>
      <c r="N439" s="2">
        <v>99750</v>
      </c>
      <c r="O439" t="s">
        <v>212</v>
      </c>
    </row>
    <row r="440" spans="1:15" x14ac:dyDescent="0.3">
      <c r="A440" t="s">
        <v>3089</v>
      </c>
      <c r="B440" t="s">
        <v>104</v>
      </c>
      <c r="C440" s="1">
        <v>380000</v>
      </c>
      <c r="D440">
        <v>4</v>
      </c>
      <c r="E440">
        <v>150</v>
      </c>
      <c r="F440" s="1" t="s">
        <v>22</v>
      </c>
      <c r="G440" t="s">
        <v>22</v>
      </c>
      <c r="H440" t="s">
        <v>23</v>
      </c>
      <c r="I440" t="s">
        <v>23</v>
      </c>
      <c r="J440" t="s">
        <v>9</v>
      </c>
      <c r="K440" t="s">
        <v>1399</v>
      </c>
      <c r="L440" s="2">
        <v>380000</v>
      </c>
      <c r="M440" s="2">
        <v>2533.3333333333335</v>
      </c>
      <c r="N440" s="2">
        <v>95000</v>
      </c>
      <c r="O440" t="s">
        <v>212</v>
      </c>
    </row>
    <row r="441" spans="1:15" x14ac:dyDescent="0.3">
      <c r="A441" t="s">
        <v>3090</v>
      </c>
      <c r="B441" t="s">
        <v>104</v>
      </c>
      <c r="C441" s="1">
        <v>394000</v>
      </c>
      <c r="D441">
        <v>4</v>
      </c>
      <c r="E441">
        <v>150</v>
      </c>
      <c r="F441" s="1" t="s">
        <v>22</v>
      </c>
      <c r="G441" t="s">
        <v>22</v>
      </c>
      <c r="H441" t="s">
        <v>23</v>
      </c>
      <c r="I441" t="s">
        <v>23</v>
      </c>
      <c r="J441" t="s">
        <v>9</v>
      </c>
      <c r="K441" t="s">
        <v>1399</v>
      </c>
      <c r="L441" s="2">
        <v>394000</v>
      </c>
      <c r="M441" s="2">
        <v>2626.6666666666665</v>
      </c>
      <c r="N441" s="2">
        <v>98500</v>
      </c>
      <c r="O441" t="s">
        <v>212</v>
      </c>
    </row>
    <row r="442" spans="1:15" x14ac:dyDescent="0.3">
      <c r="A442" t="s">
        <v>3091</v>
      </c>
      <c r="B442" t="s">
        <v>104</v>
      </c>
      <c r="C442" s="1">
        <v>452000</v>
      </c>
      <c r="D442">
        <v>4</v>
      </c>
      <c r="E442">
        <v>150</v>
      </c>
      <c r="F442" s="1" t="s">
        <v>22</v>
      </c>
      <c r="G442" t="s">
        <v>22</v>
      </c>
      <c r="H442" t="s">
        <v>23</v>
      </c>
      <c r="I442" t="s">
        <v>23</v>
      </c>
      <c r="J442" t="s">
        <v>9</v>
      </c>
      <c r="K442" t="s">
        <v>1399</v>
      </c>
      <c r="L442" s="2">
        <v>452000</v>
      </c>
      <c r="M442" s="2">
        <v>3013.3333333333335</v>
      </c>
      <c r="N442" s="2">
        <v>113000</v>
      </c>
      <c r="O442" t="s">
        <v>212</v>
      </c>
    </row>
    <row r="443" spans="1:15" x14ac:dyDescent="0.3">
      <c r="A443" t="s">
        <v>3092</v>
      </c>
      <c r="B443" t="s">
        <v>104</v>
      </c>
      <c r="C443" s="1">
        <v>430000</v>
      </c>
      <c r="D443">
        <v>4</v>
      </c>
      <c r="E443">
        <v>151</v>
      </c>
      <c r="F443" s="1" t="s">
        <v>22</v>
      </c>
      <c r="G443" t="s">
        <v>22</v>
      </c>
      <c r="H443" t="s">
        <v>23</v>
      </c>
      <c r="I443" t="s">
        <v>23</v>
      </c>
      <c r="J443" t="s">
        <v>9</v>
      </c>
      <c r="K443" t="s">
        <v>1399</v>
      </c>
      <c r="L443" s="2">
        <v>430000</v>
      </c>
      <c r="M443" s="2">
        <v>2847.682119205298</v>
      </c>
      <c r="N443" s="2">
        <v>107500</v>
      </c>
      <c r="O443" t="s">
        <v>212</v>
      </c>
    </row>
    <row r="444" spans="1:15" x14ac:dyDescent="0.3">
      <c r="A444" t="s">
        <v>3093</v>
      </c>
      <c r="B444" t="s">
        <v>104</v>
      </c>
      <c r="C444" s="1">
        <v>430000</v>
      </c>
      <c r="D444">
        <v>4</v>
      </c>
      <c r="E444">
        <v>152</v>
      </c>
      <c r="F444" s="1" t="s">
        <v>22</v>
      </c>
      <c r="G444" t="s">
        <v>22</v>
      </c>
      <c r="H444" t="s">
        <v>23</v>
      </c>
      <c r="I444" t="s">
        <v>23</v>
      </c>
      <c r="J444" t="s">
        <v>9</v>
      </c>
      <c r="K444" t="s">
        <v>1399</v>
      </c>
      <c r="L444" s="2">
        <v>430000</v>
      </c>
      <c r="M444" s="2">
        <v>2828.9473684210525</v>
      </c>
      <c r="N444" s="2">
        <v>107500</v>
      </c>
      <c r="O444" t="s">
        <v>212</v>
      </c>
    </row>
    <row r="445" spans="1:15" x14ac:dyDescent="0.3">
      <c r="A445" t="s">
        <v>3094</v>
      </c>
      <c r="B445" t="s">
        <v>104</v>
      </c>
      <c r="C445" s="1">
        <v>184900</v>
      </c>
      <c r="D445">
        <v>4</v>
      </c>
      <c r="E445">
        <v>132</v>
      </c>
      <c r="F445" s="1" t="s">
        <v>22</v>
      </c>
      <c r="G445" t="s">
        <v>22</v>
      </c>
      <c r="H445" t="s">
        <v>23</v>
      </c>
      <c r="I445" t="s">
        <v>23</v>
      </c>
      <c r="J445" t="s">
        <v>9</v>
      </c>
      <c r="K445" t="s">
        <v>1399</v>
      </c>
      <c r="L445" s="2">
        <v>184900</v>
      </c>
      <c r="M445" s="2">
        <v>1400.7575757575758</v>
      </c>
      <c r="N445" s="2">
        <v>46225</v>
      </c>
      <c r="O445" t="s">
        <v>212</v>
      </c>
    </row>
    <row r="446" spans="1:15" x14ac:dyDescent="0.3">
      <c r="A446" t="s">
        <v>3095</v>
      </c>
      <c r="B446" t="s">
        <v>104</v>
      </c>
      <c r="C446" s="1">
        <v>288000</v>
      </c>
      <c r="D446">
        <v>4</v>
      </c>
      <c r="E446">
        <v>209</v>
      </c>
      <c r="F446" s="1" t="s">
        <v>22</v>
      </c>
      <c r="G446" t="s">
        <v>22</v>
      </c>
      <c r="H446" t="s">
        <v>23</v>
      </c>
      <c r="I446" t="s">
        <v>23</v>
      </c>
      <c r="J446" t="s">
        <v>9</v>
      </c>
      <c r="K446" t="s">
        <v>1399</v>
      </c>
      <c r="L446" s="2">
        <v>288000</v>
      </c>
      <c r="M446" s="2">
        <v>1377.9904306220096</v>
      </c>
      <c r="N446" s="2">
        <v>72000</v>
      </c>
      <c r="O446" t="s">
        <v>212</v>
      </c>
    </row>
    <row r="447" spans="1:15" x14ac:dyDescent="0.3">
      <c r="A447" t="s">
        <v>3096</v>
      </c>
      <c r="B447" t="s">
        <v>104</v>
      </c>
      <c r="C447" s="1">
        <v>310000</v>
      </c>
      <c r="D447">
        <v>5</v>
      </c>
      <c r="E447">
        <v>143</v>
      </c>
      <c r="F447" s="1" t="s">
        <v>22</v>
      </c>
      <c r="G447" t="s">
        <v>22</v>
      </c>
      <c r="H447" t="s">
        <v>23</v>
      </c>
      <c r="I447" t="s">
        <v>23</v>
      </c>
      <c r="J447" t="s">
        <v>9</v>
      </c>
      <c r="K447" t="s">
        <v>1399</v>
      </c>
      <c r="L447" s="2">
        <v>310000</v>
      </c>
      <c r="M447" s="2">
        <v>2167.8321678321677</v>
      </c>
      <c r="N447" s="2">
        <v>62000</v>
      </c>
      <c r="O447" t="s">
        <v>212</v>
      </c>
    </row>
    <row r="448" spans="1:15" x14ac:dyDescent="0.3">
      <c r="A448" t="s">
        <v>3102</v>
      </c>
      <c r="B448" t="s">
        <v>104</v>
      </c>
      <c r="C448" s="1">
        <v>269000</v>
      </c>
      <c r="D448">
        <v>4</v>
      </c>
      <c r="E448">
        <v>155</v>
      </c>
      <c r="F448" s="1" t="s">
        <v>22</v>
      </c>
      <c r="G448" t="s">
        <v>22</v>
      </c>
      <c r="H448" t="s">
        <v>23</v>
      </c>
      <c r="I448" t="s">
        <v>23</v>
      </c>
      <c r="J448" t="s">
        <v>9</v>
      </c>
      <c r="K448" t="s">
        <v>1399</v>
      </c>
      <c r="L448" s="2">
        <v>269000</v>
      </c>
      <c r="M448" s="2">
        <v>1735.483870967742</v>
      </c>
      <c r="N448" s="2">
        <v>67250</v>
      </c>
      <c r="O448" t="s">
        <v>212</v>
      </c>
    </row>
    <row r="449" spans="1:15" x14ac:dyDescent="0.3">
      <c r="A449" t="s">
        <v>3103</v>
      </c>
      <c r="B449" t="s">
        <v>104</v>
      </c>
      <c r="C449" s="1">
        <v>290000</v>
      </c>
      <c r="D449">
        <v>5</v>
      </c>
      <c r="E449">
        <v>169</v>
      </c>
      <c r="F449" s="1" t="s">
        <v>22</v>
      </c>
      <c r="G449" t="s">
        <v>22</v>
      </c>
      <c r="H449" t="s">
        <v>23</v>
      </c>
      <c r="I449" t="s">
        <v>23</v>
      </c>
      <c r="J449" t="s">
        <v>9</v>
      </c>
      <c r="K449" t="s">
        <v>1399</v>
      </c>
      <c r="L449" s="2">
        <v>290000</v>
      </c>
      <c r="M449" s="2">
        <v>1715.9763313609467</v>
      </c>
      <c r="N449" s="2">
        <v>58000</v>
      </c>
      <c r="O449" t="s">
        <v>212</v>
      </c>
    </row>
    <row r="450" spans="1:15" x14ac:dyDescent="0.3">
      <c r="A450" t="s">
        <v>3111</v>
      </c>
      <c r="B450" t="s">
        <v>104</v>
      </c>
      <c r="C450" s="1">
        <v>440000</v>
      </c>
      <c r="D450">
        <v>6</v>
      </c>
      <c r="E450">
        <v>293</v>
      </c>
      <c r="F450" s="1" t="s">
        <v>22</v>
      </c>
      <c r="G450" t="s">
        <v>22</v>
      </c>
      <c r="H450" t="s">
        <v>23</v>
      </c>
      <c r="I450" t="s">
        <v>23</v>
      </c>
      <c r="J450" t="s">
        <v>9</v>
      </c>
      <c r="K450" t="s">
        <v>1399</v>
      </c>
      <c r="L450" s="2">
        <v>440000</v>
      </c>
      <c r="M450" s="2">
        <v>1501.7064846416383</v>
      </c>
      <c r="N450" s="2">
        <v>73333.333333333328</v>
      </c>
      <c r="O450" t="s">
        <v>212</v>
      </c>
    </row>
    <row r="451" spans="1:15" x14ac:dyDescent="0.3">
      <c r="A451" t="s">
        <v>3112</v>
      </c>
      <c r="B451" t="s">
        <v>104</v>
      </c>
      <c r="C451" s="1">
        <v>281999</v>
      </c>
      <c r="D451">
        <v>4</v>
      </c>
      <c r="E451">
        <v>160</v>
      </c>
      <c r="F451" s="1" t="s">
        <v>22</v>
      </c>
      <c r="G451" t="s">
        <v>22</v>
      </c>
      <c r="H451" t="s">
        <v>23</v>
      </c>
      <c r="I451" t="s">
        <v>23</v>
      </c>
      <c r="J451" t="s">
        <v>9</v>
      </c>
      <c r="K451" t="s">
        <v>1399</v>
      </c>
      <c r="L451" s="2">
        <v>281999</v>
      </c>
      <c r="M451" s="2">
        <v>1762.4937500000001</v>
      </c>
      <c r="N451" s="2">
        <v>70499.75</v>
      </c>
      <c r="O451" t="s">
        <v>212</v>
      </c>
    </row>
    <row r="452" spans="1:15" x14ac:dyDescent="0.3">
      <c r="A452" t="s">
        <v>3113</v>
      </c>
      <c r="B452" t="s">
        <v>104</v>
      </c>
      <c r="C452" s="1">
        <v>450000</v>
      </c>
      <c r="D452">
        <v>5</v>
      </c>
      <c r="E452">
        <v>500</v>
      </c>
      <c r="F452" s="1" t="s">
        <v>22</v>
      </c>
      <c r="G452" t="s">
        <v>22</v>
      </c>
      <c r="H452" t="s">
        <v>23</v>
      </c>
      <c r="I452" t="s">
        <v>23</v>
      </c>
      <c r="J452" t="s">
        <v>9</v>
      </c>
      <c r="K452" t="s">
        <v>1399</v>
      </c>
      <c r="L452" s="2">
        <v>450000</v>
      </c>
      <c r="M452" s="2">
        <v>900</v>
      </c>
      <c r="N452" s="2">
        <v>90000</v>
      </c>
      <c r="O452" t="s">
        <v>212</v>
      </c>
    </row>
    <row r="453" spans="1:15" x14ac:dyDescent="0.3">
      <c r="A453" t="s">
        <v>3115</v>
      </c>
      <c r="B453" t="s">
        <v>104</v>
      </c>
      <c r="C453" s="1">
        <v>289990</v>
      </c>
      <c r="D453">
        <v>4</v>
      </c>
      <c r="E453">
        <v>180</v>
      </c>
      <c r="F453" s="1" t="s">
        <v>22</v>
      </c>
      <c r="G453" t="s">
        <v>22</v>
      </c>
      <c r="H453" t="s">
        <v>23</v>
      </c>
      <c r="I453" t="s">
        <v>23</v>
      </c>
      <c r="J453" t="s">
        <v>9</v>
      </c>
      <c r="K453" t="s">
        <v>1399</v>
      </c>
      <c r="L453" s="2">
        <v>289990</v>
      </c>
      <c r="M453" s="2">
        <v>1611.0555555555557</v>
      </c>
      <c r="N453" s="2">
        <v>72497.5</v>
      </c>
      <c r="O453" t="s">
        <v>212</v>
      </c>
    </row>
    <row r="454" spans="1:15" x14ac:dyDescent="0.3">
      <c r="A454" t="s">
        <v>3116</v>
      </c>
      <c r="B454" t="s">
        <v>104</v>
      </c>
      <c r="C454" s="1">
        <v>250000</v>
      </c>
      <c r="D454">
        <v>4</v>
      </c>
      <c r="E454">
        <v>126</v>
      </c>
      <c r="F454" s="1" t="s">
        <v>22</v>
      </c>
      <c r="G454" t="s">
        <v>22</v>
      </c>
      <c r="H454" t="s">
        <v>23</v>
      </c>
      <c r="I454" t="s">
        <v>23</v>
      </c>
      <c r="J454" t="s">
        <v>9</v>
      </c>
      <c r="K454" t="s">
        <v>1399</v>
      </c>
      <c r="L454" s="2">
        <v>250000</v>
      </c>
      <c r="M454" s="2">
        <v>1984.1269841269841</v>
      </c>
      <c r="N454" s="2">
        <v>62500</v>
      </c>
      <c r="O454" t="s">
        <v>212</v>
      </c>
    </row>
    <row r="455" spans="1:15" x14ac:dyDescent="0.3">
      <c r="A455" t="s">
        <v>3117</v>
      </c>
      <c r="B455" t="s">
        <v>104</v>
      </c>
      <c r="C455" s="1">
        <v>199000</v>
      </c>
      <c r="D455">
        <v>3</v>
      </c>
      <c r="E455">
        <v>145</v>
      </c>
      <c r="F455" s="1" t="s">
        <v>22</v>
      </c>
      <c r="G455" t="s">
        <v>22</v>
      </c>
      <c r="H455" t="s">
        <v>23</v>
      </c>
      <c r="I455" t="s">
        <v>23</v>
      </c>
      <c r="J455" t="s">
        <v>9</v>
      </c>
      <c r="K455" t="s">
        <v>1399</v>
      </c>
      <c r="L455" s="2">
        <v>199000</v>
      </c>
      <c r="M455" s="2">
        <v>1372.4137931034484</v>
      </c>
      <c r="N455" s="2">
        <v>66333.333333333328</v>
      </c>
      <c r="O455" t="s">
        <v>212</v>
      </c>
    </row>
    <row r="456" spans="1:15" x14ac:dyDescent="0.3">
      <c r="A456" t="s">
        <v>3118</v>
      </c>
      <c r="B456" t="s">
        <v>104</v>
      </c>
      <c r="C456" s="1">
        <v>455000</v>
      </c>
      <c r="D456">
        <v>4</v>
      </c>
      <c r="E456">
        <v>178</v>
      </c>
      <c r="F456" s="1" t="s">
        <v>22</v>
      </c>
      <c r="G456" t="s">
        <v>22</v>
      </c>
      <c r="H456" t="s">
        <v>23</v>
      </c>
      <c r="I456" t="s">
        <v>23</v>
      </c>
      <c r="J456" t="s">
        <v>9</v>
      </c>
      <c r="K456" t="s">
        <v>1399</v>
      </c>
      <c r="L456" s="2">
        <v>455000</v>
      </c>
      <c r="M456" s="2">
        <v>2556.1797752808989</v>
      </c>
      <c r="N456" s="2">
        <v>113750</v>
      </c>
      <c r="O456" t="s">
        <v>212</v>
      </c>
    </row>
    <row r="457" spans="1:15" x14ac:dyDescent="0.3">
      <c r="A457" t="s">
        <v>3119</v>
      </c>
      <c r="B457" t="s">
        <v>104</v>
      </c>
      <c r="C457" s="1">
        <v>281999</v>
      </c>
      <c r="D457">
        <v>4</v>
      </c>
      <c r="E457">
        <v>160</v>
      </c>
      <c r="F457" s="1" t="s">
        <v>22</v>
      </c>
      <c r="G457" t="s">
        <v>22</v>
      </c>
      <c r="H457" t="s">
        <v>23</v>
      </c>
      <c r="I457" t="s">
        <v>23</v>
      </c>
      <c r="J457" t="s">
        <v>9</v>
      </c>
      <c r="K457" t="s">
        <v>1399</v>
      </c>
      <c r="L457" s="2">
        <v>281999</v>
      </c>
      <c r="M457" s="2">
        <v>1762.4937500000001</v>
      </c>
      <c r="N457" s="2">
        <v>70499.75</v>
      </c>
      <c r="O457" t="s">
        <v>212</v>
      </c>
    </row>
    <row r="458" spans="1:15" x14ac:dyDescent="0.3">
      <c r="A458" t="s">
        <v>3120</v>
      </c>
      <c r="B458" t="s">
        <v>104</v>
      </c>
      <c r="C458" s="1">
        <v>279800</v>
      </c>
      <c r="D458">
        <v>4</v>
      </c>
      <c r="E458">
        <v>120</v>
      </c>
      <c r="F458" s="1" t="s">
        <v>22</v>
      </c>
      <c r="G458" t="s">
        <v>22</v>
      </c>
      <c r="H458" t="s">
        <v>23</v>
      </c>
      <c r="I458" t="s">
        <v>23</v>
      </c>
      <c r="J458" t="s">
        <v>9</v>
      </c>
      <c r="K458" t="s">
        <v>1399</v>
      </c>
      <c r="L458" s="2">
        <v>279800</v>
      </c>
      <c r="M458" s="2">
        <v>2331.6666666666665</v>
      </c>
      <c r="N458" s="2">
        <v>69950</v>
      </c>
      <c r="O458" t="s">
        <v>212</v>
      </c>
    </row>
    <row r="459" spans="1:15" x14ac:dyDescent="0.3">
      <c r="A459" t="s">
        <v>3121</v>
      </c>
      <c r="B459" t="s">
        <v>104</v>
      </c>
      <c r="C459" s="1">
        <v>258000</v>
      </c>
      <c r="D459">
        <v>4</v>
      </c>
      <c r="E459">
        <v>167</v>
      </c>
      <c r="F459" s="1" t="s">
        <v>22</v>
      </c>
      <c r="G459" t="s">
        <v>22</v>
      </c>
      <c r="H459" t="s">
        <v>23</v>
      </c>
      <c r="I459" t="s">
        <v>23</v>
      </c>
      <c r="J459" t="s">
        <v>9</v>
      </c>
      <c r="K459" t="s">
        <v>1399</v>
      </c>
      <c r="L459" s="2">
        <v>258000</v>
      </c>
      <c r="M459" s="2">
        <v>1544.9101796407185</v>
      </c>
      <c r="N459" s="2">
        <v>64500</v>
      </c>
      <c r="O459" t="s">
        <v>212</v>
      </c>
    </row>
    <row r="460" spans="1:15" x14ac:dyDescent="0.3">
      <c r="A460" t="s">
        <v>3122</v>
      </c>
      <c r="B460" t="s">
        <v>104</v>
      </c>
      <c r="C460" s="1">
        <v>268000</v>
      </c>
      <c r="D460">
        <v>4</v>
      </c>
      <c r="E460">
        <v>167</v>
      </c>
      <c r="F460" s="1" t="s">
        <v>22</v>
      </c>
      <c r="G460" t="s">
        <v>22</v>
      </c>
      <c r="H460" t="s">
        <v>23</v>
      </c>
      <c r="I460" t="s">
        <v>23</v>
      </c>
      <c r="J460" t="s">
        <v>9</v>
      </c>
      <c r="K460" t="s">
        <v>1399</v>
      </c>
      <c r="L460" s="2">
        <v>268000</v>
      </c>
      <c r="M460" s="2">
        <v>1604.7904191616767</v>
      </c>
      <c r="N460" s="2">
        <v>67000</v>
      </c>
      <c r="O460" t="s">
        <v>212</v>
      </c>
    </row>
    <row r="461" spans="1:15" x14ac:dyDescent="0.3">
      <c r="A461" t="s">
        <v>3124</v>
      </c>
      <c r="B461" t="s">
        <v>104</v>
      </c>
      <c r="C461" s="1">
        <v>268000</v>
      </c>
      <c r="D461">
        <v>4</v>
      </c>
      <c r="E461">
        <v>242</v>
      </c>
      <c r="F461" s="1" t="s">
        <v>22</v>
      </c>
      <c r="G461" t="s">
        <v>22</v>
      </c>
      <c r="H461" t="s">
        <v>23</v>
      </c>
      <c r="I461" t="s">
        <v>23</v>
      </c>
      <c r="J461" t="s">
        <v>9</v>
      </c>
      <c r="K461" t="s">
        <v>1399</v>
      </c>
      <c r="L461" s="2">
        <v>268000</v>
      </c>
      <c r="M461" s="2">
        <v>1107.4380165289256</v>
      </c>
      <c r="N461" s="2">
        <v>67000</v>
      </c>
      <c r="O461" t="s">
        <v>212</v>
      </c>
    </row>
    <row r="462" spans="1:15" x14ac:dyDescent="0.3">
      <c r="A462" t="s">
        <v>3125</v>
      </c>
      <c r="B462" t="s">
        <v>104</v>
      </c>
      <c r="C462" s="1">
        <v>428400</v>
      </c>
      <c r="D462">
        <v>4</v>
      </c>
      <c r="E462">
        <v>274</v>
      </c>
      <c r="F462" s="1" t="s">
        <v>22</v>
      </c>
      <c r="G462" t="s">
        <v>22</v>
      </c>
      <c r="H462" t="s">
        <v>23</v>
      </c>
      <c r="I462" t="s">
        <v>23</v>
      </c>
      <c r="J462" t="s">
        <v>9</v>
      </c>
      <c r="K462" t="s">
        <v>1399</v>
      </c>
      <c r="L462" s="2">
        <v>428400</v>
      </c>
      <c r="M462" s="2">
        <v>1563.5036496350365</v>
      </c>
      <c r="N462" s="2">
        <v>107100</v>
      </c>
      <c r="O462" t="s">
        <v>212</v>
      </c>
    </row>
    <row r="463" spans="1:15" x14ac:dyDescent="0.3">
      <c r="A463" t="s">
        <v>3126</v>
      </c>
      <c r="B463" t="s">
        <v>104</v>
      </c>
      <c r="C463" s="1">
        <v>319000</v>
      </c>
      <c r="D463">
        <v>4</v>
      </c>
      <c r="E463">
        <v>189</v>
      </c>
      <c r="F463" s="1" t="s">
        <v>22</v>
      </c>
      <c r="G463" t="s">
        <v>22</v>
      </c>
      <c r="H463" t="s">
        <v>23</v>
      </c>
      <c r="I463" t="s">
        <v>23</v>
      </c>
      <c r="J463" t="s">
        <v>9</v>
      </c>
      <c r="K463" t="s">
        <v>1399</v>
      </c>
      <c r="L463" s="2">
        <v>319000</v>
      </c>
      <c r="M463" s="2">
        <v>1687.8306878306878</v>
      </c>
      <c r="N463" s="2">
        <v>79750</v>
      </c>
      <c r="O463" t="s">
        <v>212</v>
      </c>
    </row>
    <row r="464" spans="1:15" x14ac:dyDescent="0.3">
      <c r="A464" t="s">
        <v>3127</v>
      </c>
      <c r="B464" t="s">
        <v>104</v>
      </c>
      <c r="C464" s="1">
        <v>184900</v>
      </c>
      <c r="D464">
        <v>4</v>
      </c>
      <c r="E464">
        <v>138</v>
      </c>
      <c r="F464" s="1" t="s">
        <v>22</v>
      </c>
      <c r="G464" t="s">
        <v>22</v>
      </c>
      <c r="H464" t="s">
        <v>23</v>
      </c>
      <c r="I464" t="s">
        <v>23</v>
      </c>
      <c r="J464" t="s">
        <v>9</v>
      </c>
      <c r="K464" t="s">
        <v>1399</v>
      </c>
      <c r="L464" s="2">
        <v>184900</v>
      </c>
      <c r="M464" s="2">
        <v>1339.855072463768</v>
      </c>
      <c r="N464" s="2">
        <v>46225</v>
      </c>
      <c r="O464" t="s">
        <v>212</v>
      </c>
    </row>
    <row r="465" spans="1:15" x14ac:dyDescent="0.3">
      <c r="A465" t="s">
        <v>3128</v>
      </c>
      <c r="B465" t="s">
        <v>104</v>
      </c>
      <c r="C465" s="1">
        <v>265000</v>
      </c>
      <c r="D465">
        <v>4</v>
      </c>
      <c r="E465">
        <v>208</v>
      </c>
      <c r="F465" s="1" t="s">
        <v>22</v>
      </c>
      <c r="G465" t="s">
        <v>22</v>
      </c>
      <c r="H465" t="s">
        <v>23</v>
      </c>
      <c r="I465" t="s">
        <v>23</v>
      </c>
      <c r="J465" t="s">
        <v>9</v>
      </c>
      <c r="K465" t="s">
        <v>1399</v>
      </c>
      <c r="L465" s="2">
        <v>265000</v>
      </c>
      <c r="M465" s="2">
        <v>1274.0384615384614</v>
      </c>
      <c r="N465" s="2">
        <v>66250</v>
      </c>
      <c r="O465" t="s">
        <v>212</v>
      </c>
    </row>
    <row r="466" spans="1:15" x14ac:dyDescent="0.3">
      <c r="A466" t="s">
        <v>3129</v>
      </c>
      <c r="B466" t="s">
        <v>104</v>
      </c>
      <c r="C466" s="1">
        <v>220000</v>
      </c>
      <c r="D466">
        <v>3</v>
      </c>
      <c r="E466">
        <v>124</v>
      </c>
      <c r="F466" s="1" t="s">
        <v>22</v>
      </c>
      <c r="G466" t="s">
        <v>22</v>
      </c>
      <c r="H466" t="s">
        <v>23</v>
      </c>
      <c r="I466" t="s">
        <v>23</v>
      </c>
      <c r="J466" t="s">
        <v>9</v>
      </c>
      <c r="K466" t="s">
        <v>1399</v>
      </c>
      <c r="L466" s="2">
        <v>220000</v>
      </c>
      <c r="M466" s="2">
        <v>1774.1935483870968</v>
      </c>
      <c r="N466" s="2">
        <v>73333.333333333328</v>
      </c>
      <c r="O466" t="s">
        <v>212</v>
      </c>
    </row>
    <row r="467" spans="1:15" x14ac:dyDescent="0.3">
      <c r="A467" t="s">
        <v>3130</v>
      </c>
      <c r="B467" t="s">
        <v>104</v>
      </c>
      <c r="C467" s="1">
        <v>280000</v>
      </c>
      <c r="D467">
        <v>4</v>
      </c>
      <c r="E467">
        <v>137</v>
      </c>
      <c r="F467" s="1" t="s">
        <v>22</v>
      </c>
      <c r="G467" t="s">
        <v>22</v>
      </c>
      <c r="H467" t="s">
        <v>23</v>
      </c>
      <c r="I467" t="s">
        <v>23</v>
      </c>
      <c r="J467" t="s">
        <v>9</v>
      </c>
      <c r="K467" t="s">
        <v>1399</v>
      </c>
      <c r="L467" s="2">
        <v>280000</v>
      </c>
      <c r="M467" s="2">
        <v>2043.7956204379561</v>
      </c>
      <c r="N467" s="2">
        <v>70000</v>
      </c>
      <c r="O467" t="s">
        <v>212</v>
      </c>
    </row>
    <row r="468" spans="1:15" x14ac:dyDescent="0.3">
      <c r="A468" t="s">
        <v>3131</v>
      </c>
      <c r="B468" t="s">
        <v>104</v>
      </c>
      <c r="C468" s="1">
        <v>299900</v>
      </c>
      <c r="D468">
        <v>5</v>
      </c>
      <c r="E468">
        <v>336</v>
      </c>
      <c r="F468" s="1" t="s">
        <v>22</v>
      </c>
      <c r="G468" t="s">
        <v>22</v>
      </c>
      <c r="H468" t="s">
        <v>23</v>
      </c>
      <c r="I468" t="s">
        <v>23</v>
      </c>
      <c r="J468" t="s">
        <v>9</v>
      </c>
      <c r="K468" t="s">
        <v>1399</v>
      </c>
      <c r="L468" s="2">
        <v>299900</v>
      </c>
      <c r="M468" s="2">
        <v>892.55952380952385</v>
      </c>
      <c r="N468" s="2">
        <v>59980</v>
      </c>
      <c r="O468" t="s">
        <v>212</v>
      </c>
    </row>
    <row r="469" spans="1:15" x14ac:dyDescent="0.3">
      <c r="A469" t="s">
        <v>3132</v>
      </c>
      <c r="B469" t="s">
        <v>104</v>
      </c>
      <c r="C469" s="1">
        <v>290000</v>
      </c>
      <c r="D469">
        <v>5</v>
      </c>
      <c r="E469">
        <v>169</v>
      </c>
      <c r="F469" s="1" t="s">
        <v>22</v>
      </c>
      <c r="G469" t="s">
        <v>22</v>
      </c>
      <c r="H469" t="s">
        <v>23</v>
      </c>
      <c r="I469" t="s">
        <v>23</v>
      </c>
      <c r="J469" t="s">
        <v>9</v>
      </c>
      <c r="K469" t="s">
        <v>1399</v>
      </c>
      <c r="L469" s="2">
        <v>290000</v>
      </c>
      <c r="M469" s="2">
        <v>1715.9763313609467</v>
      </c>
      <c r="N469" s="2">
        <v>58000</v>
      </c>
      <c r="O469" t="s">
        <v>212</v>
      </c>
    </row>
    <row r="470" spans="1:15" x14ac:dyDescent="0.3">
      <c r="A470" t="s">
        <v>3134</v>
      </c>
      <c r="B470" t="s">
        <v>104</v>
      </c>
      <c r="C470" s="1">
        <v>365000</v>
      </c>
      <c r="D470">
        <v>4</v>
      </c>
      <c r="E470">
        <v>139</v>
      </c>
      <c r="F470" s="1" t="s">
        <v>22</v>
      </c>
      <c r="G470" t="s">
        <v>22</v>
      </c>
      <c r="H470" t="s">
        <v>23</v>
      </c>
      <c r="I470" t="s">
        <v>23</v>
      </c>
      <c r="J470" t="s">
        <v>9</v>
      </c>
      <c r="K470" t="s">
        <v>1399</v>
      </c>
      <c r="L470" s="2">
        <v>365000</v>
      </c>
      <c r="M470" s="2">
        <v>2625.8992805755397</v>
      </c>
      <c r="N470" s="2">
        <v>91250</v>
      </c>
      <c r="O470" t="s">
        <v>212</v>
      </c>
    </row>
    <row r="471" spans="1:15" x14ac:dyDescent="0.3">
      <c r="A471" t="s">
        <v>3135</v>
      </c>
      <c r="B471" t="s">
        <v>104</v>
      </c>
      <c r="C471" s="1">
        <v>256000</v>
      </c>
      <c r="D471">
        <v>3</v>
      </c>
      <c r="E471">
        <v>161</v>
      </c>
      <c r="F471" s="1" t="s">
        <v>22</v>
      </c>
      <c r="G471" t="s">
        <v>22</v>
      </c>
      <c r="H471" t="s">
        <v>23</v>
      </c>
      <c r="I471" t="s">
        <v>23</v>
      </c>
      <c r="J471" t="s">
        <v>9</v>
      </c>
      <c r="K471" t="s">
        <v>1399</v>
      </c>
      <c r="L471" s="2">
        <v>256000</v>
      </c>
      <c r="M471" s="2">
        <v>1590.0621118012423</v>
      </c>
      <c r="N471" s="2">
        <v>85333.333333333328</v>
      </c>
      <c r="O471" t="s">
        <v>212</v>
      </c>
    </row>
    <row r="472" spans="1:15" x14ac:dyDescent="0.3">
      <c r="A472" t="s">
        <v>3136</v>
      </c>
      <c r="B472" t="s">
        <v>104</v>
      </c>
      <c r="C472" s="1">
        <v>370000</v>
      </c>
      <c r="D472">
        <v>6</v>
      </c>
      <c r="E472">
        <v>286</v>
      </c>
      <c r="F472" s="1" t="s">
        <v>22</v>
      </c>
      <c r="G472" t="s">
        <v>22</v>
      </c>
      <c r="H472" t="s">
        <v>23</v>
      </c>
      <c r="I472" t="s">
        <v>23</v>
      </c>
      <c r="J472" t="s">
        <v>9</v>
      </c>
      <c r="K472" t="s">
        <v>1399</v>
      </c>
      <c r="L472" s="2">
        <v>370000</v>
      </c>
      <c r="M472" s="2">
        <v>1293.7062937062938</v>
      </c>
      <c r="N472" s="2">
        <v>61666.666666666664</v>
      </c>
      <c r="O472" t="s">
        <v>212</v>
      </c>
    </row>
    <row r="473" spans="1:15" x14ac:dyDescent="0.3">
      <c r="A473" t="s">
        <v>3137</v>
      </c>
      <c r="B473" t="s">
        <v>104</v>
      </c>
      <c r="C473" s="1">
        <v>399990</v>
      </c>
      <c r="D473">
        <v>5</v>
      </c>
      <c r="E473">
        <v>522</v>
      </c>
      <c r="F473" s="1" t="s">
        <v>22</v>
      </c>
      <c r="G473" t="s">
        <v>22</v>
      </c>
      <c r="H473" t="s">
        <v>23</v>
      </c>
      <c r="I473" t="s">
        <v>23</v>
      </c>
      <c r="J473" t="s">
        <v>9</v>
      </c>
      <c r="K473" t="s">
        <v>1399</v>
      </c>
      <c r="L473" s="2">
        <v>399990</v>
      </c>
      <c r="M473" s="2">
        <v>766.26436781609198</v>
      </c>
      <c r="N473" s="2">
        <v>79998</v>
      </c>
      <c r="O473" t="s">
        <v>212</v>
      </c>
    </row>
    <row r="474" spans="1:15" x14ac:dyDescent="0.3">
      <c r="A474" t="s">
        <v>3138</v>
      </c>
      <c r="B474" t="s">
        <v>104</v>
      </c>
      <c r="C474" s="1">
        <v>390000</v>
      </c>
      <c r="D474">
        <v>5</v>
      </c>
      <c r="E474">
        <v>235</v>
      </c>
      <c r="F474" s="1" t="s">
        <v>22</v>
      </c>
      <c r="G474" t="s">
        <v>22</v>
      </c>
      <c r="H474" t="s">
        <v>23</v>
      </c>
      <c r="I474" t="s">
        <v>23</v>
      </c>
      <c r="J474" t="s">
        <v>9</v>
      </c>
      <c r="K474" t="s">
        <v>1399</v>
      </c>
      <c r="L474" s="2">
        <v>390000</v>
      </c>
      <c r="M474" s="2">
        <v>1659.5744680851064</v>
      </c>
      <c r="N474" s="2">
        <v>78000</v>
      </c>
      <c r="O474" t="s">
        <v>212</v>
      </c>
    </row>
    <row r="475" spans="1:15" x14ac:dyDescent="0.3">
      <c r="A475" t="s">
        <v>3139</v>
      </c>
      <c r="B475" t="s">
        <v>104</v>
      </c>
      <c r="C475" s="1">
        <v>290000</v>
      </c>
      <c r="D475">
        <v>4</v>
      </c>
      <c r="E475">
        <v>244</v>
      </c>
      <c r="F475" s="1" t="s">
        <v>22</v>
      </c>
      <c r="G475" t="s">
        <v>22</v>
      </c>
      <c r="H475" t="s">
        <v>23</v>
      </c>
      <c r="I475" t="s">
        <v>23</v>
      </c>
      <c r="J475" t="s">
        <v>9</v>
      </c>
      <c r="K475" t="s">
        <v>1399</v>
      </c>
      <c r="L475" s="2">
        <v>290000</v>
      </c>
      <c r="M475" s="2">
        <v>1188.5245901639344</v>
      </c>
      <c r="N475" s="2">
        <v>72500</v>
      </c>
      <c r="O475" t="s">
        <v>212</v>
      </c>
    </row>
    <row r="476" spans="1:15" x14ac:dyDescent="0.3">
      <c r="A476" t="s">
        <v>3140</v>
      </c>
      <c r="B476" t="s">
        <v>104</v>
      </c>
      <c r="C476" s="1">
        <v>153000</v>
      </c>
      <c r="D476">
        <v>1</v>
      </c>
      <c r="E476">
        <v>750</v>
      </c>
      <c r="F476" s="1" t="s">
        <v>22</v>
      </c>
      <c r="G476" t="s">
        <v>22</v>
      </c>
      <c r="H476" t="s">
        <v>23</v>
      </c>
      <c r="I476" t="s">
        <v>23</v>
      </c>
      <c r="J476" t="s">
        <v>9</v>
      </c>
      <c r="K476" t="s">
        <v>1399</v>
      </c>
      <c r="L476" s="2">
        <v>153000</v>
      </c>
      <c r="M476" s="2">
        <v>204</v>
      </c>
      <c r="N476" s="2">
        <v>153000</v>
      </c>
      <c r="O476" t="s">
        <v>212</v>
      </c>
    </row>
    <row r="477" spans="1:15" x14ac:dyDescent="0.3">
      <c r="A477" t="s">
        <v>3141</v>
      </c>
      <c r="B477" t="s">
        <v>104</v>
      </c>
      <c r="C477" s="1">
        <v>280000</v>
      </c>
      <c r="D477">
        <v>4</v>
      </c>
      <c r="E477">
        <v>225</v>
      </c>
      <c r="F477" s="1" t="s">
        <v>22</v>
      </c>
      <c r="G477" t="s">
        <v>22</v>
      </c>
      <c r="H477" t="s">
        <v>23</v>
      </c>
      <c r="I477" t="s">
        <v>23</v>
      </c>
      <c r="J477" t="s">
        <v>9</v>
      </c>
      <c r="K477" t="s">
        <v>1399</v>
      </c>
      <c r="L477" s="2">
        <v>280000</v>
      </c>
      <c r="M477" s="2">
        <v>1244.4444444444443</v>
      </c>
      <c r="N477" s="2">
        <v>70000</v>
      </c>
      <c r="O477" t="s">
        <v>212</v>
      </c>
    </row>
    <row r="478" spans="1:15" x14ac:dyDescent="0.3">
      <c r="A478" t="s">
        <v>3142</v>
      </c>
      <c r="B478" t="s">
        <v>104</v>
      </c>
      <c r="C478" s="1">
        <v>450000</v>
      </c>
      <c r="D478">
        <v>4</v>
      </c>
      <c r="E478">
        <v>278</v>
      </c>
      <c r="F478" s="1" t="s">
        <v>22</v>
      </c>
      <c r="G478" t="s">
        <v>22</v>
      </c>
      <c r="H478" t="s">
        <v>23</v>
      </c>
      <c r="I478" t="s">
        <v>23</v>
      </c>
      <c r="J478" t="s">
        <v>9</v>
      </c>
      <c r="K478" t="s">
        <v>1399</v>
      </c>
      <c r="L478" s="2">
        <v>450000</v>
      </c>
      <c r="M478" s="2">
        <v>1618.705035971223</v>
      </c>
      <c r="N478" s="2">
        <v>112500</v>
      </c>
      <c r="O478" t="s">
        <v>212</v>
      </c>
    </row>
    <row r="479" spans="1:15" x14ac:dyDescent="0.3">
      <c r="A479" t="s">
        <v>3143</v>
      </c>
      <c r="B479" t="s">
        <v>104</v>
      </c>
      <c r="C479" s="1">
        <v>310000</v>
      </c>
      <c r="D479">
        <v>4</v>
      </c>
      <c r="E479">
        <v>150</v>
      </c>
      <c r="F479" s="1" t="s">
        <v>22</v>
      </c>
      <c r="G479" t="s">
        <v>22</v>
      </c>
      <c r="H479" t="s">
        <v>23</v>
      </c>
      <c r="I479" t="s">
        <v>23</v>
      </c>
      <c r="J479" t="s">
        <v>9</v>
      </c>
      <c r="K479" t="s">
        <v>1399</v>
      </c>
      <c r="L479" s="2">
        <v>310000</v>
      </c>
      <c r="M479" s="2">
        <v>2066.6666666666665</v>
      </c>
      <c r="N479" s="2">
        <v>77500</v>
      </c>
      <c r="O479" t="s">
        <v>212</v>
      </c>
    </row>
    <row r="480" spans="1:15" x14ac:dyDescent="0.3">
      <c r="A480" t="s">
        <v>3144</v>
      </c>
      <c r="B480" t="s">
        <v>104</v>
      </c>
      <c r="C480" s="1">
        <v>310000</v>
      </c>
      <c r="D480">
        <v>4</v>
      </c>
      <c r="E480">
        <v>234</v>
      </c>
      <c r="F480" s="1" t="s">
        <v>22</v>
      </c>
      <c r="G480" t="s">
        <v>22</v>
      </c>
      <c r="H480" t="s">
        <v>23</v>
      </c>
      <c r="I480" t="s">
        <v>23</v>
      </c>
      <c r="J480" t="s">
        <v>9</v>
      </c>
      <c r="K480" t="s">
        <v>1399</v>
      </c>
      <c r="L480" s="2">
        <v>310000</v>
      </c>
      <c r="M480" s="2">
        <v>1324.7863247863247</v>
      </c>
      <c r="N480" s="2">
        <v>77500</v>
      </c>
      <c r="O480" t="s">
        <v>212</v>
      </c>
    </row>
    <row r="481" spans="1:15" x14ac:dyDescent="0.3">
      <c r="A481" t="s">
        <v>3145</v>
      </c>
      <c r="B481" t="s">
        <v>104</v>
      </c>
      <c r="C481" s="1">
        <v>348000</v>
      </c>
      <c r="D481">
        <v>5</v>
      </c>
      <c r="E481">
        <v>177</v>
      </c>
      <c r="F481" s="1" t="s">
        <v>22</v>
      </c>
      <c r="G481" t="s">
        <v>22</v>
      </c>
      <c r="H481" t="s">
        <v>23</v>
      </c>
      <c r="I481" t="s">
        <v>23</v>
      </c>
      <c r="J481" t="s">
        <v>9</v>
      </c>
      <c r="K481" t="s">
        <v>1399</v>
      </c>
      <c r="L481" s="2">
        <v>348000</v>
      </c>
      <c r="M481" s="2">
        <v>1966.1016949152543</v>
      </c>
      <c r="N481" s="2">
        <v>69600</v>
      </c>
      <c r="O481" t="s">
        <v>212</v>
      </c>
    </row>
    <row r="482" spans="1:15" x14ac:dyDescent="0.3">
      <c r="A482" t="s">
        <v>3146</v>
      </c>
      <c r="B482" t="s">
        <v>104</v>
      </c>
      <c r="C482" s="1">
        <v>438000</v>
      </c>
      <c r="D482">
        <v>5</v>
      </c>
      <c r="E482">
        <v>233</v>
      </c>
      <c r="F482" s="1" t="s">
        <v>22</v>
      </c>
      <c r="G482" t="s">
        <v>22</v>
      </c>
      <c r="H482" t="s">
        <v>23</v>
      </c>
      <c r="I482" t="s">
        <v>23</v>
      </c>
      <c r="J482" t="s">
        <v>9</v>
      </c>
      <c r="K482" t="s">
        <v>1399</v>
      </c>
      <c r="L482" s="2">
        <v>438000</v>
      </c>
      <c r="M482" s="2">
        <v>1879.8283261802576</v>
      </c>
      <c r="N482" s="2">
        <v>87600</v>
      </c>
      <c r="O482" t="s">
        <v>212</v>
      </c>
    </row>
    <row r="483" spans="1:15" x14ac:dyDescent="0.3">
      <c r="A483" t="s">
        <v>3147</v>
      </c>
      <c r="B483" t="s">
        <v>104</v>
      </c>
      <c r="C483" s="1">
        <v>345000</v>
      </c>
      <c r="D483">
        <v>4</v>
      </c>
      <c r="E483">
        <v>210</v>
      </c>
      <c r="F483" s="1" t="s">
        <v>22</v>
      </c>
      <c r="G483" t="s">
        <v>22</v>
      </c>
      <c r="H483" t="s">
        <v>23</v>
      </c>
      <c r="I483" t="s">
        <v>23</v>
      </c>
      <c r="J483" t="s">
        <v>9</v>
      </c>
      <c r="K483" t="s">
        <v>1399</v>
      </c>
      <c r="L483" s="2">
        <v>345000</v>
      </c>
      <c r="M483" s="2">
        <v>1642.8571428571429</v>
      </c>
      <c r="N483" s="2">
        <v>86250</v>
      </c>
      <c r="O483" t="s">
        <v>212</v>
      </c>
    </row>
    <row r="484" spans="1:15" x14ac:dyDescent="0.3">
      <c r="A484" t="s">
        <v>3148</v>
      </c>
      <c r="B484" t="s">
        <v>104</v>
      </c>
      <c r="C484" s="1">
        <v>380000</v>
      </c>
      <c r="D484">
        <v>4</v>
      </c>
      <c r="E484">
        <v>180</v>
      </c>
      <c r="F484" s="1" t="s">
        <v>22</v>
      </c>
      <c r="G484" t="s">
        <v>22</v>
      </c>
      <c r="H484" t="s">
        <v>23</v>
      </c>
      <c r="I484" t="s">
        <v>23</v>
      </c>
      <c r="J484" t="s">
        <v>9</v>
      </c>
      <c r="K484" t="s">
        <v>1399</v>
      </c>
      <c r="L484" s="2">
        <v>380000</v>
      </c>
      <c r="M484" s="2">
        <v>2111.1111111111113</v>
      </c>
      <c r="N484" s="2">
        <v>95000</v>
      </c>
      <c r="O484" t="s">
        <v>212</v>
      </c>
    </row>
    <row r="485" spans="1:15" x14ac:dyDescent="0.3">
      <c r="A485" t="s">
        <v>3149</v>
      </c>
      <c r="B485" t="s">
        <v>104</v>
      </c>
      <c r="C485" s="1">
        <v>270000</v>
      </c>
      <c r="D485">
        <v>4</v>
      </c>
      <c r="E485">
        <v>231</v>
      </c>
      <c r="F485" s="1" t="s">
        <v>22</v>
      </c>
      <c r="G485" t="s">
        <v>22</v>
      </c>
      <c r="H485" t="s">
        <v>23</v>
      </c>
      <c r="I485" t="s">
        <v>23</v>
      </c>
      <c r="J485" t="s">
        <v>9</v>
      </c>
      <c r="K485" t="s">
        <v>1399</v>
      </c>
      <c r="L485" s="2">
        <v>270000</v>
      </c>
      <c r="M485" s="2">
        <v>1168.8311688311687</v>
      </c>
      <c r="N485" s="2">
        <v>67500</v>
      </c>
      <c r="O485" t="s">
        <v>212</v>
      </c>
    </row>
    <row r="486" spans="1:15" x14ac:dyDescent="0.3">
      <c r="A486" t="s">
        <v>3150</v>
      </c>
      <c r="B486" t="s">
        <v>104</v>
      </c>
      <c r="C486" s="1">
        <v>250000</v>
      </c>
      <c r="D486">
        <v>3</v>
      </c>
      <c r="E486">
        <v>140</v>
      </c>
      <c r="F486" s="1" t="s">
        <v>22</v>
      </c>
      <c r="G486" t="s">
        <v>22</v>
      </c>
      <c r="H486" t="s">
        <v>23</v>
      </c>
      <c r="I486" t="s">
        <v>23</v>
      </c>
      <c r="J486" t="s">
        <v>9</v>
      </c>
      <c r="K486" t="s">
        <v>1399</v>
      </c>
      <c r="L486" s="2">
        <v>250000</v>
      </c>
      <c r="M486" s="2">
        <v>1785.7142857142858</v>
      </c>
      <c r="N486" s="2">
        <v>83333.333333333328</v>
      </c>
      <c r="O486" t="s">
        <v>212</v>
      </c>
    </row>
    <row r="487" spans="1:15" x14ac:dyDescent="0.3">
      <c r="A487" t="s">
        <v>3151</v>
      </c>
      <c r="B487" t="s">
        <v>104</v>
      </c>
      <c r="C487" s="1">
        <v>350000</v>
      </c>
      <c r="D487">
        <v>4</v>
      </c>
      <c r="E487">
        <v>194</v>
      </c>
      <c r="F487" s="1" t="s">
        <v>22</v>
      </c>
      <c r="G487" t="s">
        <v>22</v>
      </c>
      <c r="H487" t="s">
        <v>23</v>
      </c>
      <c r="I487" t="s">
        <v>23</v>
      </c>
      <c r="J487" t="s">
        <v>9</v>
      </c>
      <c r="K487" t="s">
        <v>1399</v>
      </c>
      <c r="L487" s="2">
        <v>350000</v>
      </c>
      <c r="M487" s="2">
        <v>1804.1237113402062</v>
      </c>
      <c r="N487" s="2">
        <v>87500</v>
      </c>
      <c r="O487" t="s">
        <v>212</v>
      </c>
    </row>
    <row r="488" spans="1:15" x14ac:dyDescent="0.3">
      <c r="A488" t="s">
        <v>3152</v>
      </c>
      <c r="B488" t="s">
        <v>104</v>
      </c>
      <c r="C488" s="1">
        <v>229500</v>
      </c>
      <c r="D488">
        <v>6</v>
      </c>
      <c r="E488">
        <v>224</v>
      </c>
      <c r="F488" s="1" t="s">
        <v>22</v>
      </c>
      <c r="G488" t="s">
        <v>22</v>
      </c>
      <c r="H488" t="s">
        <v>23</v>
      </c>
      <c r="I488" t="s">
        <v>23</v>
      </c>
      <c r="J488" t="s">
        <v>9</v>
      </c>
      <c r="K488" t="s">
        <v>1399</v>
      </c>
      <c r="L488" s="2">
        <v>229500</v>
      </c>
      <c r="M488" s="2">
        <v>1024.5535714285713</v>
      </c>
      <c r="N488" s="2">
        <v>38250</v>
      </c>
      <c r="O488" t="s">
        <v>212</v>
      </c>
    </row>
    <row r="489" spans="1:15" x14ac:dyDescent="0.3">
      <c r="A489" t="s">
        <v>3153</v>
      </c>
      <c r="B489" t="s">
        <v>104</v>
      </c>
      <c r="C489" s="1">
        <v>1150000</v>
      </c>
      <c r="D489">
        <v>4</v>
      </c>
      <c r="E489">
        <v>655</v>
      </c>
      <c r="F489" s="1" t="s">
        <v>22</v>
      </c>
      <c r="G489" t="s">
        <v>22</v>
      </c>
      <c r="H489" t="s">
        <v>23</v>
      </c>
      <c r="I489" t="s">
        <v>23</v>
      </c>
      <c r="J489" t="s">
        <v>9</v>
      </c>
      <c r="K489" t="s">
        <v>1399</v>
      </c>
      <c r="L489" s="2">
        <v>1150000</v>
      </c>
      <c r="M489" s="2">
        <v>1755.7251908396947</v>
      </c>
      <c r="N489" s="2">
        <v>287500</v>
      </c>
      <c r="O489" t="s">
        <v>212</v>
      </c>
    </row>
    <row r="490" spans="1:15" x14ac:dyDescent="0.3">
      <c r="A490" t="s">
        <v>3154</v>
      </c>
      <c r="B490" t="s">
        <v>104</v>
      </c>
      <c r="C490" s="1">
        <v>259900</v>
      </c>
      <c r="D490">
        <v>5</v>
      </c>
      <c r="E490">
        <v>372</v>
      </c>
      <c r="F490" s="1" t="s">
        <v>22</v>
      </c>
      <c r="G490" t="s">
        <v>22</v>
      </c>
      <c r="H490" t="s">
        <v>23</v>
      </c>
      <c r="I490" t="s">
        <v>23</v>
      </c>
      <c r="J490" t="s">
        <v>9</v>
      </c>
      <c r="K490" t="s">
        <v>1399</v>
      </c>
      <c r="L490" s="2">
        <v>259900</v>
      </c>
      <c r="M490" s="2">
        <v>698.6559139784946</v>
      </c>
      <c r="N490" s="2">
        <v>51980</v>
      </c>
      <c r="O490" t="s">
        <v>212</v>
      </c>
    </row>
    <row r="491" spans="1:15" x14ac:dyDescent="0.3">
      <c r="A491" t="s">
        <v>3159</v>
      </c>
      <c r="B491" t="s">
        <v>103</v>
      </c>
      <c r="C491" s="1">
        <v>2700000</v>
      </c>
      <c r="D491">
        <v>8</v>
      </c>
      <c r="E491">
        <v>630</v>
      </c>
      <c r="F491" s="1" t="s">
        <v>22</v>
      </c>
      <c r="G491" t="s">
        <v>22</v>
      </c>
      <c r="H491" t="s">
        <v>23</v>
      </c>
      <c r="I491" t="s">
        <v>23</v>
      </c>
      <c r="J491" t="s">
        <v>9</v>
      </c>
      <c r="K491" t="s">
        <v>1399</v>
      </c>
      <c r="L491" s="2">
        <v>2700000</v>
      </c>
      <c r="M491" s="2">
        <v>4285.7142857142853</v>
      </c>
      <c r="N491" s="2">
        <v>337500</v>
      </c>
      <c r="O491" t="s">
        <v>212</v>
      </c>
    </row>
    <row r="492" spans="1:15" x14ac:dyDescent="0.3">
      <c r="A492" t="s">
        <v>3160</v>
      </c>
      <c r="B492" t="s">
        <v>103</v>
      </c>
      <c r="C492" s="1">
        <v>1100000</v>
      </c>
      <c r="D492">
        <v>4</v>
      </c>
      <c r="E492">
        <v>160</v>
      </c>
      <c r="F492" s="1" t="s">
        <v>22</v>
      </c>
      <c r="G492" t="s">
        <v>22</v>
      </c>
      <c r="H492" t="s">
        <v>23</v>
      </c>
      <c r="I492" t="s">
        <v>23</v>
      </c>
      <c r="J492" t="s">
        <v>9</v>
      </c>
      <c r="K492" t="s">
        <v>1399</v>
      </c>
      <c r="L492" s="2">
        <v>1100000</v>
      </c>
      <c r="M492" s="2">
        <v>6875</v>
      </c>
      <c r="N492" s="2">
        <v>275000</v>
      </c>
      <c r="O492" t="s">
        <v>212</v>
      </c>
    </row>
    <row r="493" spans="1:15" x14ac:dyDescent="0.3">
      <c r="A493" t="s">
        <v>3161</v>
      </c>
      <c r="B493" t="s">
        <v>103</v>
      </c>
      <c r="C493" s="1">
        <v>359500</v>
      </c>
      <c r="D493">
        <v>3</v>
      </c>
      <c r="E493">
        <v>126</v>
      </c>
      <c r="F493" s="1" t="s">
        <v>22</v>
      </c>
      <c r="G493" t="s">
        <v>22</v>
      </c>
      <c r="H493" t="s">
        <v>23</v>
      </c>
      <c r="I493" t="s">
        <v>23</v>
      </c>
      <c r="J493" t="s">
        <v>9</v>
      </c>
      <c r="K493" t="s">
        <v>1399</v>
      </c>
      <c r="L493" s="2">
        <v>359500</v>
      </c>
      <c r="M493" s="2">
        <v>2853.1746031746034</v>
      </c>
      <c r="N493" s="2">
        <v>119833.33333333333</v>
      </c>
      <c r="O493" t="s">
        <v>212</v>
      </c>
    </row>
    <row r="494" spans="1:15" x14ac:dyDescent="0.3">
      <c r="A494" t="s">
        <v>3163</v>
      </c>
      <c r="B494" t="s">
        <v>103</v>
      </c>
      <c r="C494" s="1">
        <v>464900</v>
      </c>
      <c r="D494">
        <v>3</v>
      </c>
      <c r="E494">
        <v>252</v>
      </c>
      <c r="F494" s="1" t="s">
        <v>22</v>
      </c>
      <c r="G494" t="s">
        <v>22</v>
      </c>
      <c r="H494" t="s">
        <v>23</v>
      </c>
      <c r="I494" t="s">
        <v>23</v>
      </c>
      <c r="J494" t="s">
        <v>9</v>
      </c>
      <c r="K494" t="s">
        <v>1399</v>
      </c>
      <c r="L494" s="2">
        <v>464900</v>
      </c>
      <c r="M494" s="2">
        <v>1844.8412698412699</v>
      </c>
      <c r="N494" s="2">
        <v>154966.66666666666</v>
      </c>
      <c r="O494" t="s">
        <v>212</v>
      </c>
    </row>
    <row r="495" spans="1:15" x14ac:dyDescent="0.3">
      <c r="A495" t="s">
        <v>3164</v>
      </c>
      <c r="B495" t="s">
        <v>103</v>
      </c>
      <c r="C495" s="1">
        <v>479900</v>
      </c>
      <c r="D495">
        <v>3</v>
      </c>
      <c r="E495">
        <v>201</v>
      </c>
      <c r="F495" s="1" t="s">
        <v>22</v>
      </c>
      <c r="G495" t="s">
        <v>22</v>
      </c>
      <c r="H495" t="s">
        <v>23</v>
      </c>
      <c r="I495" t="s">
        <v>23</v>
      </c>
      <c r="J495" t="s">
        <v>9</v>
      </c>
      <c r="K495" t="s">
        <v>1399</v>
      </c>
      <c r="L495" s="2">
        <v>479900</v>
      </c>
      <c r="M495" s="2">
        <v>2387.5621890547263</v>
      </c>
      <c r="N495" s="2">
        <v>159966.66666666666</v>
      </c>
      <c r="O495" t="s">
        <v>212</v>
      </c>
    </row>
    <row r="496" spans="1:15" x14ac:dyDescent="0.3">
      <c r="A496" t="s">
        <v>3165</v>
      </c>
      <c r="B496" t="s">
        <v>103</v>
      </c>
      <c r="C496" s="1">
        <v>459900</v>
      </c>
      <c r="D496">
        <v>4</v>
      </c>
      <c r="E496">
        <v>250</v>
      </c>
      <c r="F496" s="1" t="s">
        <v>22</v>
      </c>
      <c r="G496" t="s">
        <v>22</v>
      </c>
      <c r="H496" t="s">
        <v>23</v>
      </c>
      <c r="I496" t="s">
        <v>23</v>
      </c>
      <c r="J496" t="s">
        <v>9</v>
      </c>
      <c r="K496" t="s">
        <v>1399</v>
      </c>
      <c r="L496" s="2">
        <v>459900</v>
      </c>
      <c r="M496" s="2">
        <v>1839.6</v>
      </c>
      <c r="N496" s="2">
        <v>114975</v>
      </c>
      <c r="O496" t="s">
        <v>212</v>
      </c>
    </row>
    <row r="497" spans="1:15" x14ac:dyDescent="0.3">
      <c r="A497" t="s">
        <v>3166</v>
      </c>
      <c r="B497" t="s">
        <v>103</v>
      </c>
      <c r="C497" s="1">
        <v>434900</v>
      </c>
      <c r="D497">
        <v>3</v>
      </c>
      <c r="E497">
        <v>216</v>
      </c>
      <c r="F497" s="1" t="s">
        <v>22</v>
      </c>
      <c r="G497" t="s">
        <v>22</v>
      </c>
      <c r="H497" t="s">
        <v>23</v>
      </c>
      <c r="I497" t="s">
        <v>23</v>
      </c>
      <c r="J497" t="s">
        <v>9</v>
      </c>
      <c r="K497" t="s">
        <v>1399</v>
      </c>
      <c r="L497" s="2">
        <v>434900</v>
      </c>
      <c r="M497" s="2">
        <v>2013.4259259259259</v>
      </c>
      <c r="N497" s="2">
        <v>144966.66666666666</v>
      </c>
      <c r="O497" t="s">
        <v>212</v>
      </c>
    </row>
    <row r="498" spans="1:15" x14ac:dyDescent="0.3">
      <c r="A498" t="s">
        <v>3167</v>
      </c>
      <c r="B498" t="s">
        <v>103</v>
      </c>
      <c r="C498" s="1">
        <v>410000</v>
      </c>
      <c r="D498">
        <v>4</v>
      </c>
      <c r="E498">
        <v>240</v>
      </c>
      <c r="F498" s="1" t="s">
        <v>22</v>
      </c>
      <c r="G498" t="s">
        <v>22</v>
      </c>
      <c r="H498" t="s">
        <v>23</v>
      </c>
      <c r="I498" t="s">
        <v>23</v>
      </c>
      <c r="J498" t="s">
        <v>9</v>
      </c>
      <c r="K498" t="s">
        <v>1399</v>
      </c>
      <c r="L498" s="2">
        <v>410000</v>
      </c>
      <c r="M498" s="2">
        <v>1708.3333333333333</v>
      </c>
      <c r="N498" s="2">
        <v>102500</v>
      </c>
      <c r="O498" t="s">
        <v>212</v>
      </c>
    </row>
    <row r="499" spans="1:15" x14ac:dyDescent="0.3">
      <c r="A499" t="s">
        <v>3168</v>
      </c>
      <c r="B499" t="s">
        <v>103</v>
      </c>
      <c r="C499" s="1">
        <v>599000</v>
      </c>
      <c r="D499">
        <v>6</v>
      </c>
      <c r="E499">
        <v>385</v>
      </c>
      <c r="F499" s="1" t="s">
        <v>22</v>
      </c>
      <c r="G499" t="s">
        <v>22</v>
      </c>
      <c r="H499" t="s">
        <v>23</v>
      </c>
      <c r="I499" t="s">
        <v>23</v>
      </c>
      <c r="J499" t="s">
        <v>9</v>
      </c>
      <c r="K499" t="s">
        <v>1399</v>
      </c>
      <c r="L499" s="2">
        <v>599000</v>
      </c>
      <c r="M499" s="2">
        <v>1555.8441558441559</v>
      </c>
      <c r="N499" s="2">
        <v>99833.333333333328</v>
      </c>
      <c r="O499" t="s">
        <v>212</v>
      </c>
    </row>
    <row r="500" spans="1:15" x14ac:dyDescent="0.3">
      <c r="A500" t="s">
        <v>3169</v>
      </c>
      <c r="B500" t="s">
        <v>103</v>
      </c>
      <c r="C500" s="1">
        <v>479900</v>
      </c>
      <c r="D500">
        <v>4</v>
      </c>
      <c r="E500">
        <v>166</v>
      </c>
      <c r="F500" s="1" t="s">
        <v>22</v>
      </c>
      <c r="G500" t="s">
        <v>22</v>
      </c>
      <c r="H500" t="s">
        <v>23</v>
      </c>
      <c r="I500" t="s">
        <v>23</v>
      </c>
      <c r="J500" t="s">
        <v>9</v>
      </c>
      <c r="K500" t="s">
        <v>1399</v>
      </c>
      <c r="L500" s="2">
        <v>479900</v>
      </c>
      <c r="M500" s="2">
        <v>2890.9638554216867</v>
      </c>
      <c r="N500" s="2">
        <v>119975</v>
      </c>
      <c r="O500" t="s">
        <v>212</v>
      </c>
    </row>
    <row r="501" spans="1:15" x14ac:dyDescent="0.3">
      <c r="A501" t="s">
        <v>3171</v>
      </c>
      <c r="B501" t="s">
        <v>103</v>
      </c>
      <c r="C501" s="1">
        <v>525000</v>
      </c>
      <c r="D501">
        <v>3</v>
      </c>
      <c r="E501">
        <v>247</v>
      </c>
      <c r="F501" s="1" t="s">
        <v>22</v>
      </c>
      <c r="G501" t="s">
        <v>22</v>
      </c>
      <c r="H501" t="s">
        <v>23</v>
      </c>
      <c r="I501" t="s">
        <v>23</v>
      </c>
      <c r="J501" t="s">
        <v>9</v>
      </c>
      <c r="K501" t="s">
        <v>1399</v>
      </c>
      <c r="L501" s="2">
        <v>525000</v>
      </c>
      <c r="M501" s="2">
        <v>2125.5060728744938</v>
      </c>
      <c r="N501" s="2">
        <v>175000</v>
      </c>
      <c r="O501" t="s">
        <v>212</v>
      </c>
    </row>
    <row r="502" spans="1:15" x14ac:dyDescent="0.3">
      <c r="A502" t="s">
        <v>3172</v>
      </c>
      <c r="B502" t="s">
        <v>103</v>
      </c>
      <c r="C502" s="1">
        <v>495000</v>
      </c>
      <c r="D502">
        <v>3</v>
      </c>
      <c r="E502">
        <v>247</v>
      </c>
      <c r="F502" s="1" t="s">
        <v>22</v>
      </c>
      <c r="G502" t="s">
        <v>22</v>
      </c>
      <c r="H502" t="s">
        <v>23</v>
      </c>
      <c r="I502" t="s">
        <v>23</v>
      </c>
      <c r="J502" t="s">
        <v>9</v>
      </c>
      <c r="K502" t="s">
        <v>1399</v>
      </c>
      <c r="L502" s="2">
        <v>495000</v>
      </c>
      <c r="M502" s="2">
        <v>2004.0485829959514</v>
      </c>
      <c r="N502" s="2">
        <v>165000</v>
      </c>
      <c r="O502" t="s">
        <v>212</v>
      </c>
    </row>
    <row r="503" spans="1:15" x14ac:dyDescent="0.3">
      <c r="A503" t="s">
        <v>3173</v>
      </c>
      <c r="B503" t="s">
        <v>103</v>
      </c>
      <c r="C503" s="1">
        <v>490000</v>
      </c>
      <c r="D503">
        <v>3</v>
      </c>
      <c r="E503">
        <v>247</v>
      </c>
      <c r="F503" s="1" t="s">
        <v>22</v>
      </c>
      <c r="G503" t="s">
        <v>22</v>
      </c>
      <c r="H503" t="s">
        <v>23</v>
      </c>
      <c r="I503" t="s">
        <v>23</v>
      </c>
      <c r="J503" t="s">
        <v>9</v>
      </c>
      <c r="K503" t="s">
        <v>1399</v>
      </c>
      <c r="L503" s="2">
        <v>490000</v>
      </c>
      <c r="M503" s="2">
        <v>1983.8056680161944</v>
      </c>
      <c r="N503" s="2">
        <v>163333.33333333334</v>
      </c>
      <c r="O503" t="s">
        <v>212</v>
      </c>
    </row>
    <row r="504" spans="1:15" x14ac:dyDescent="0.3">
      <c r="A504" t="s">
        <v>3174</v>
      </c>
      <c r="B504" t="s">
        <v>103</v>
      </c>
      <c r="C504" s="1">
        <v>2350000</v>
      </c>
      <c r="D504">
        <v>5</v>
      </c>
      <c r="E504">
        <v>239</v>
      </c>
      <c r="F504" s="1" t="s">
        <v>22</v>
      </c>
      <c r="G504" t="s">
        <v>22</v>
      </c>
      <c r="H504" t="s">
        <v>23</v>
      </c>
      <c r="I504" t="s">
        <v>23</v>
      </c>
      <c r="J504" t="s">
        <v>9</v>
      </c>
      <c r="K504" t="s">
        <v>1399</v>
      </c>
      <c r="L504" s="2">
        <v>2350000</v>
      </c>
      <c r="M504" s="2">
        <v>9832.635983263599</v>
      </c>
      <c r="N504" s="2">
        <v>470000</v>
      </c>
      <c r="O504" t="s">
        <v>212</v>
      </c>
    </row>
    <row r="505" spans="1:15" x14ac:dyDescent="0.3">
      <c r="A505" t="s">
        <v>3175</v>
      </c>
      <c r="B505" t="s">
        <v>103</v>
      </c>
      <c r="C505" s="1">
        <v>2350000</v>
      </c>
      <c r="D505">
        <v>5</v>
      </c>
      <c r="E505">
        <v>239</v>
      </c>
      <c r="F505" s="1" t="s">
        <v>22</v>
      </c>
      <c r="G505" t="s">
        <v>22</v>
      </c>
      <c r="H505" t="s">
        <v>23</v>
      </c>
      <c r="I505" t="s">
        <v>23</v>
      </c>
      <c r="J505" t="s">
        <v>9</v>
      </c>
      <c r="K505" t="s">
        <v>1399</v>
      </c>
      <c r="L505" s="2">
        <v>2350000</v>
      </c>
      <c r="M505" s="2">
        <v>9832.635983263599</v>
      </c>
      <c r="N505" s="2">
        <v>470000</v>
      </c>
      <c r="O505" t="s">
        <v>212</v>
      </c>
    </row>
    <row r="506" spans="1:15" x14ac:dyDescent="0.3">
      <c r="A506" t="s">
        <v>3176</v>
      </c>
      <c r="B506" t="s">
        <v>103</v>
      </c>
      <c r="C506" s="1">
        <v>1025000</v>
      </c>
      <c r="D506">
        <v>5</v>
      </c>
      <c r="E506">
        <v>391</v>
      </c>
      <c r="F506" s="1" t="s">
        <v>22</v>
      </c>
      <c r="G506" t="s">
        <v>22</v>
      </c>
      <c r="H506" t="s">
        <v>23</v>
      </c>
      <c r="I506" t="s">
        <v>23</v>
      </c>
      <c r="J506" t="s">
        <v>9</v>
      </c>
      <c r="K506" t="s">
        <v>1399</v>
      </c>
      <c r="L506" s="2">
        <v>1025000</v>
      </c>
      <c r="M506" s="2">
        <v>2621.4833759590792</v>
      </c>
      <c r="N506" s="2">
        <v>205000</v>
      </c>
      <c r="O506" t="s">
        <v>212</v>
      </c>
    </row>
    <row r="507" spans="1:15" x14ac:dyDescent="0.3">
      <c r="A507" t="s">
        <v>3177</v>
      </c>
      <c r="B507" t="s">
        <v>103</v>
      </c>
      <c r="C507" s="1">
        <v>1210000</v>
      </c>
      <c r="D507">
        <v>5</v>
      </c>
      <c r="E507">
        <v>367</v>
      </c>
      <c r="F507" s="1" t="s">
        <v>22</v>
      </c>
      <c r="G507" t="s">
        <v>22</v>
      </c>
      <c r="H507" t="s">
        <v>23</v>
      </c>
      <c r="I507" t="s">
        <v>23</v>
      </c>
      <c r="J507" t="s">
        <v>9</v>
      </c>
      <c r="K507" t="s">
        <v>1399</v>
      </c>
      <c r="L507" s="2">
        <v>1210000</v>
      </c>
      <c r="M507" s="2">
        <v>3297.0027247956405</v>
      </c>
      <c r="N507" s="2">
        <v>242000</v>
      </c>
      <c r="O507" t="s">
        <v>212</v>
      </c>
    </row>
    <row r="508" spans="1:15" x14ac:dyDescent="0.3">
      <c r="A508" t="s">
        <v>3178</v>
      </c>
      <c r="B508" t="s">
        <v>103</v>
      </c>
      <c r="C508" s="1">
        <v>549000</v>
      </c>
      <c r="D508">
        <v>4</v>
      </c>
      <c r="E508">
        <v>200</v>
      </c>
      <c r="F508" s="1" t="s">
        <v>22</v>
      </c>
      <c r="G508" t="s">
        <v>22</v>
      </c>
      <c r="H508" t="s">
        <v>23</v>
      </c>
      <c r="I508" t="s">
        <v>23</v>
      </c>
      <c r="J508" t="s">
        <v>9</v>
      </c>
      <c r="K508" t="s">
        <v>1399</v>
      </c>
      <c r="L508" s="2">
        <v>549000</v>
      </c>
      <c r="M508" s="2">
        <v>2745</v>
      </c>
      <c r="N508" s="2">
        <v>137250</v>
      </c>
      <c r="O508" t="s">
        <v>212</v>
      </c>
    </row>
    <row r="509" spans="1:15" x14ac:dyDescent="0.3">
      <c r="A509" t="s">
        <v>3179</v>
      </c>
      <c r="B509" t="s">
        <v>103</v>
      </c>
      <c r="C509" s="1">
        <v>2950000</v>
      </c>
      <c r="D509">
        <v>5</v>
      </c>
      <c r="E509">
        <v>420</v>
      </c>
      <c r="F509" s="1" t="s">
        <v>22</v>
      </c>
      <c r="G509" t="s">
        <v>22</v>
      </c>
      <c r="H509" t="s">
        <v>23</v>
      </c>
      <c r="I509" t="s">
        <v>23</v>
      </c>
      <c r="J509" t="s">
        <v>9</v>
      </c>
      <c r="K509" t="s">
        <v>1399</v>
      </c>
      <c r="L509" s="2">
        <v>2950000</v>
      </c>
      <c r="M509" s="2">
        <v>7023.8095238095239</v>
      </c>
      <c r="N509" s="2">
        <v>590000</v>
      </c>
      <c r="O509" t="s">
        <v>212</v>
      </c>
    </row>
    <row r="510" spans="1:15" x14ac:dyDescent="0.3">
      <c r="A510" t="s">
        <v>3180</v>
      </c>
      <c r="B510" t="s">
        <v>103</v>
      </c>
      <c r="C510" s="1">
        <v>1450000</v>
      </c>
      <c r="D510">
        <v>4</v>
      </c>
      <c r="E510">
        <v>197</v>
      </c>
      <c r="F510" s="1" t="s">
        <v>22</v>
      </c>
      <c r="G510" t="s">
        <v>22</v>
      </c>
      <c r="H510" t="s">
        <v>23</v>
      </c>
      <c r="I510" t="s">
        <v>23</v>
      </c>
      <c r="J510" t="s">
        <v>9</v>
      </c>
      <c r="K510" t="s">
        <v>1399</v>
      </c>
      <c r="L510" s="2">
        <v>1450000</v>
      </c>
      <c r="M510" s="2">
        <v>7360.406091370558</v>
      </c>
      <c r="N510" s="2">
        <v>362500</v>
      </c>
      <c r="O510" t="s">
        <v>212</v>
      </c>
    </row>
    <row r="511" spans="1:15" x14ac:dyDescent="0.3">
      <c r="A511" t="s">
        <v>3181</v>
      </c>
      <c r="B511" t="s">
        <v>103</v>
      </c>
      <c r="C511" s="1">
        <v>4250000</v>
      </c>
      <c r="D511">
        <v>5</v>
      </c>
      <c r="E511">
        <v>395</v>
      </c>
      <c r="F511" s="1" t="s">
        <v>22</v>
      </c>
      <c r="G511" t="s">
        <v>22</v>
      </c>
      <c r="H511" t="s">
        <v>23</v>
      </c>
      <c r="I511" t="s">
        <v>23</v>
      </c>
      <c r="J511" t="s">
        <v>9</v>
      </c>
      <c r="K511" t="s">
        <v>1399</v>
      </c>
      <c r="L511" s="2">
        <v>4250000</v>
      </c>
      <c r="M511" s="2">
        <v>10759.493670886075</v>
      </c>
      <c r="N511" s="2">
        <v>850000</v>
      </c>
      <c r="O511" t="s">
        <v>212</v>
      </c>
    </row>
    <row r="512" spans="1:15" x14ac:dyDescent="0.3">
      <c r="A512" t="s">
        <v>3183</v>
      </c>
      <c r="B512" t="s">
        <v>103</v>
      </c>
      <c r="C512" s="1">
        <v>330000</v>
      </c>
      <c r="D512">
        <v>3</v>
      </c>
      <c r="E512">
        <v>150</v>
      </c>
      <c r="F512" s="1" t="s">
        <v>22</v>
      </c>
      <c r="G512" t="s">
        <v>22</v>
      </c>
      <c r="H512" t="s">
        <v>23</v>
      </c>
      <c r="I512" t="s">
        <v>23</v>
      </c>
      <c r="J512" t="s">
        <v>9</v>
      </c>
      <c r="K512" t="s">
        <v>1399</v>
      </c>
      <c r="L512" s="2">
        <v>330000</v>
      </c>
      <c r="M512" s="2">
        <v>2200</v>
      </c>
      <c r="N512" s="2">
        <v>110000</v>
      </c>
      <c r="O512" t="s">
        <v>212</v>
      </c>
    </row>
    <row r="513" spans="1:15" x14ac:dyDescent="0.3">
      <c r="A513" t="s">
        <v>3184</v>
      </c>
      <c r="B513" t="s">
        <v>103</v>
      </c>
      <c r="C513" s="1">
        <v>520000</v>
      </c>
      <c r="D513">
        <v>5</v>
      </c>
      <c r="E513">
        <v>286</v>
      </c>
      <c r="F513" s="1" t="s">
        <v>22</v>
      </c>
      <c r="G513" t="s">
        <v>22</v>
      </c>
      <c r="H513" t="s">
        <v>23</v>
      </c>
      <c r="I513" t="s">
        <v>23</v>
      </c>
      <c r="J513" t="s">
        <v>9</v>
      </c>
      <c r="K513" t="s">
        <v>1399</v>
      </c>
      <c r="L513" s="2">
        <v>520000</v>
      </c>
      <c r="M513" s="2">
        <v>1818.1818181818182</v>
      </c>
      <c r="N513" s="2">
        <v>104000</v>
      </c>
      <c r="O513" t="s">
        <v>212</v>
      </c>
    </row>
    <row r="514" spans="1:15" x14ac:dyDescent="0.3">
      <c r="A514" t="s">
        <v>3185</v>
      </c>
      <c r="B514" t="s">
        <v>103</v>
      </c>
      <c r="C514" s="1">
        <v>300000</v>
      </c>
      <c r="D514">
        <v>3</v>
      </c>
      <c r="E514">
        <v>297</v>
      </c>
      <c r="F514" s="1" t="s">
        <v>22</v>
      </c>
      <c r="G514" t="s">
        <v>22</v>
      </c>
      <c r="H514" t="s">
        <v>23</v>
      </c>
      <c r="I514" t="s">
        <v>23</v>
      </c>
      <c r="J514" t="s">
        <v>9</v>
      </c>
      <c r="K514" t="s">
        <v>1399</v>
      </c>
      <c r="L514" s="2">
        <v>300000</v>
      </c>
      <c r="M514" s="2">
        <v>1010.10101010101</v>
      </c>
      <c r="N514" s="2">
        <v>100000</v>
      </c>
      <c r="O514" t="s">
        <v>212</v>
      </c>
    </row>
    <row r="515" spans="1:15" x14ac:dyDescent="0.3">
      <c r="A515" t="s">
        <v>3186</v>
      </c>
      <c r="B515" t="s">
        <v>103</v>
      </c>
      <c r="C515" s="1">
        <v>1225000</v>
      </c>
      <c r="D515">
        <v>6</v>
      </c>
      <c r="E515">
        <v>271</v>
      </c>
      <c r="F515" s="1" t="s">
        <v>22</v>
      </c>
      <c r="G515" t="s">
        <v>22</v>
      </c>
      <c r="H515" t="s">
        <v>23</v>
      </c>
      <c r="I515" t="s">
        <v>23</v>
      </c>
      <c r="J515" t="s">
        <v>9</v>
      </c>
      <c r="K515" t="s">
        <v>1399</v>
      </c>
      <c r="L515" s="2">
        <v>1225000</v>
      </c>
      <c r="M515" s="2">
        <v>4520.2952029520293</v>
      </c>
      <c r="N515" s="2">
        <v>204166.66666666666</v>
      </c>
      <c r="O515" t="s">
        <v>212</v>
      </c>
    </row>
    <row r="516" spans="1:15" x14ac:dyDescent="0.3">
      <c r="A516" t="s">
        <v>3187</v>
      </c>
      <c r="B516" t="s">
        <v>103</v>
      </c>
      <c r="C516" s="1">
        <v>589000</v>
      </c>
      <c r="D516">
        <v>3</v>
      </c>
      <c r="E516">
        <v>218</v>
      </c>
      <c r="F516" s="1" t="s">
        <v>22</v>
      </c>
      <c r="G516" t="s">
        <v>22</v>
      </c>
      <c r="H516" t="s">
        <v>23</v>
      </c>
      <c r="I516" t="s">
        <v>23</v>
      </c>
      <c r="J516" t="s">
        <v>9</v>
      </c>
      <c r="K516" t="s">
        <v>1399</v>
      </c>
      <c r="L516" s="2">
        <v>589000</v>
      </c>
      <c r="M516" s="2">
        <v>2701.8348623853212</v>
      </c>
      <c r="N516" s="2">
        <v>196333.33333333334</v>
      </c>
      <c r="O516" t="s">
        <v>212</v>
      </c>
    </row>
    <row r="517" spans="1:15" x14ac:dyDescent="0.3">
      <c r="A517" t="s">
        <v>3188</v>
      </c>
      <c r="B517" t="s">
        <v>103</v>
      </c>
      <c r="C517" s="1">
        <v>517000</v>
      </c>
      <c r="D517">
        <v>4</v>
      </c>
      <c r="E517">
        <v>278</v>
      </c>
      <c r="F517" s="1" t="s">
        <v>22</v>
      </c>
      <c r="G517" t="s">
        <v>22</v>
      </c>
      <c r="H517" t="s">
        <v>23</v>
      </c>
      <c r="I517" t="s">
        <v>23</v>
      </c>
      <c r="J517" t="s">
        <v>9</v>
      </c>
      <c r="K517" t="s">
        <v>1399</v>
      </c>
      <c r="L517" s="2">
        <v>517000</v>
      </c>
      <c r="M517" s="2">
        <v>1859.7122302158273</v>
      </c>
      <c r="N517" s="2">
        <v>129250</v>
      </c>
      <c r="O517" t="s">
        <v>212</v>
      </c>
    </row>
    <row r="518" spans="1:15" x14ac:dyDescent="0.3">
      <c r="A518" t="s">
        <v>3189</v>
      </c>
      <c r="B518" t="s">
        <v>103</v>
      </c>
      <c r="C518" s="1">
        <v>399000</v>
      </c>
      <c r="D518">
        <v>4</v>
      </c>
      <c r="E518">
        <v>220</v>
      </c>
      <c r="F518" s="1" t="s">
        <v>22</v>
      </c>
      <c r="G518" t="s">
        <v>22</v>
      </c>
      <c r="H518" t="s">
        <v>23</v>
      </c>
      <c r="I518" t="s">
        <v>23</v>
      </c>
      <c r="J518" t="s">
        <v>9</v>
      </c>
      <c r="K518" t="s">
        <v>1399</v>
      </c>
      <c r="L518" s="2">
        <v>399000</v>
      </c>
      <c r="M518" s="2">
        <v>1813.6363636363637</v>
      </c>
      <c r="N518" s="2">
        <v>99750</v>
      </c>
      <c r="O518" t="s">
        <v>212</v>
      </c>
    </row>
    <row r="519" spans="1:15" x14ac:dyDescent="0.3">
      <c r="A519" t="s">
        <v>3190</v>
      </c>
      <c r="B519" t="s">
        <v>103</v>
      </c>
      <c r="C519" s="1">
        <v>3000000</v>
      </c>
      <c r="D519">
        <v>4</v>
      </c>
      <c r="E519">
        <v>269</v>
      </c>
      <c r="F519" s="1" t="s">
        <v>22</v>
      </c>
      <c r="G519" t="s">
        <v>22</v>
      </c>
      <c r="H519" t="s">
        <v>23</v>
      </c>
      <c r="I519" t="s">
        <v>23</v>
      </c>
      <c r="J519" t="s">
        <v>9</v>
      </c>
      <c r="K519" t="s">
        <v>1399</v>
      </c>
      <c r="L519" s="2">
        <v>3000000</v>
      </c>
      <c r="M519" s="2">
        <v>11152.416356877324</v>
      </c>
      <c r="N519" s="2">
        <v>750000</v>
      </c>
      <c r="O519" t="s">
        <v>212</v>
      </c>
    </row>
    <row r="520" spans="1:15" x14ac:dyDescent="0.3">
      <c r="A520" t="s">
        <v>3191</v>
      </c>
      <c r="B520" t="s">
        <v>103</v>
      </c>
      <c r="C520" s="1">
        <v>3595000</v>
      </c>
      <c r="D520">
        <v>6</v>
      </c>
      <c r="E520">
        <v>690</v>
      </c>
      <c r="F520" s="1" t="s">
        <v>22</v>
      </c>
      <c r="G520" t="s">
        <v>22</v>
      </c>
      <c r="H520" t="s">
        <v>23</v>
      </c>
      <c r="I520" t="s">
        <v>23</v>
      </c>
      <c r="J520" t="s">
        <v>9</v>
      </c>
      <c r="K520" t="s">
        <v>1399</v>
      </c>
      <c r="L520" s="2">
        <v>3595000</v>
      </c>
      <c r="M520" s="2">
        <v>5210.144927536232</v>
      </c>
      <c r="N520" s="2">
        <v>599166.66666666663</v>
      </c>
      <c r="O520" t="s">
        <v>212</v>
      </c>
    </row>
    <row r="521" spans="1:15" x14ac:dyDescent="0.3">
      <c r="A521" t="s">
        <v>3193</v>
      </c>
      <c r="B521" t="s">
        <v>103</v>
      </c>
      <c r="C521" s="1">
        <v>1100000</v>
      </c>
      <c r="D521">
        <v>4</v>
      </c>
      <c r="E521">
        <v>160</v>
      </c>
      <c r="F521" s="1" t="s">
        <v>22</v>
      </c>
      <c r="G521" t="s">
        <v>22</v>
      </c>
      <c r="H521" t="s">
        <v>23</v>
      </c>
      <c r="I521" t="s">
        <v>23</v>
      </c>
      <c r="J521" t="s">
        <v>9</v>
      </c>
      <c r="K521" t="s">
        <v>1399</v>
      </c>
      <c r="L521" s="2">
        <v>1100000</v>
      </c>
      <c r="M521" s="2">
        <v>6875</v>
      </c>
      <c r="N521" s="2">
        <v>275000</v>
      </c>
      <c r="O521" t="s">
        <v>212</v>
      </c>
    </row>
    <row r="522" spans="1:15" x14ac:dyDescent="0.3">
      <c r="A522" t="s">
        <v>3194</v>
      </c>
      <c r="B522" t="s">
        <v>103</v>
      </c>
      <c r="C522" s="1">
        <v>260000</v>
      </c>
      <c r="D522">
        <v>3</v>
      </c>
      <c r="E522">
        <v>150</v>
      </c>
      <c r="F522" s="1" t="s">
        <v>22</v>
      </c>
      <c r="G522" t="s">
        <v>22</v>
      </c>
      <c r="H522" t="s">
        <v>23</v>
      </c>
      <c r="I522" t="s">
        <v>23</v>
      </c>
      <c r="J522" t="s">
        <v>9</v>
      </c>
      <c r="K522" t="s">
        <v>1399</v>
      </c>
      <c r="L522" s="2">
        <v>260000</v>
      </c>
      <c r="M522" s="2">
        <v>1733.3333333333333</v>
      </c>
      <c r="N522" s="2">
        <v>86666.666666666672</v>
      </c>
      <c r="O522" t="s">
        <v>212</v>
      </c>
    </row>
    <row r="523" spans="1:15" x14ac:dyDescent="0.3">
      <c r="A523" t="s">
        <v>3195</v>
      </c>
      <c r="B523" t="s">
        <v>103</v>
      </c>
      <c r="C523" s="1">
        <v>4500000</v>
      </c>
      <c r="D523">
        <v>4</v>
      </c>
      <c r="E523">
        <v>692</v>
      </c>
      <c r="F523" s="1" t="s">
        <v>22</v>
      </c>
      <c r="G523" t="s">
        <v>22</v>
      </c>
      <c r="H523" t="s">
        <v>23</v>
      </c>
      <c r="I523" t="s">
        <v>23</v>
      </c>
      <c r="J523" t="s">
        <v>9</v>
      </c>
      <c r="K523" t="s">
        <v>1399</v>
      </c>
      <c r="L523" s="2">
        <v>4500000</v>
      </c>
      <c r="M523" s="2">
        <v>6502.8901734104047</v>
      </c>
      <c r="N523" s="2">
        <v>1125000</v>
      </c>
      <c r="O523" t="s">
        <v>212</v>
      </c>
    </row>
    <row r="524" spans="1:15" x14ac:dyDescent="0.3">
      <c r="A524" t="s">
        <v>3196</v>
      </c>
      <c r="B524" t="s">
        <v>103</v>
      </c>
      <c r="C524" s="1">
        <v>1790000</v>
      </c>
      <c r="D524">
        <v>6</v>
      </c>
      <c r="E524">
        <v>480</v>
      </c>
      <c r="F524" s="1" t="s">
        <v>22</v>
      </c>
      <c r="G524" t="s">
        <v>22</v>
      </c>
      <c r="H524" t="s">
        <v>23</v>
      </c>
      <c r="I524" t="s">
        <v>23</v>
      </c>
      <c r="J524" t="s">
        <v>9</v>
      </c>
      <c r="K524" t="s">
        <v>1399</v>
      </c>
      <c r="L524" s="2">
        <v>1790000</v>
      </c>
      <c r="M524" s="2">
        <v>3729.1666666666665</v>
      </c>
      <c r="N524" s="2">
        <v>298333.33333333331</v>
      </c>
      <c r="O524" t="s">
        <v>212</v>
      </c>
    </row>
    <row r="525" spans="1:15" x14ac:dyDescent="0.3">
      <c r="A525" t="s">
        <v>3197</v>
      </c>
      <c r="B525" t="s">
        <v>103</v>
      </c>
      <c r="C525" s="1">
        <v>379900</v>
      </c>
      <c r="D525">
        <v>5</v>
      </c>
      <c r="E525">
        <v>237</v>
      </c>
      <c r="F525" s="1" t="s">
        <v>22</v>
      </c>
      <c r="G525" t="s">
        <v>22</v>
      </c>
      <c r="H525" t="s">
        <v>23</v>
      </c>
      <c r="I525" t="s">
        <v>23</v>
      </c>
      <c r="J525" t="s">
        <v>9</v>
      </c>
      <c r="K525" t="s">
        <v>1399</v>
      </c>
      <c r="L525" s="2">
        <v>379900</v>
      </c>
      <c r="M525" s="2">
        <v>1602.9535864978902</v>
      </c>
      <c r="N525" s="2">
        <v>75980</v>
      </c>
      <c r="O525" t="s">
        <v>212</v>
      </c>
    </row>
    <row r="526" spans="1:15" x14ac:dyDescent="0.3">
      <c r="A526" t="s">
        <v>3198</v>
      </c>
      <c r="B526" t="s">
        <v>103</v>
      </c>
      <c r="C526" s="1">
        <v>1160000</v>
      </c>
      <c r="D526">
        <v>6</v>
      </c>
      <c r="E526">
        <v>306</v>
      </c>
      <c r="F526" s="1" t="s">
        <v>22</v>
      </c>
      <c r="G526" t="s">
        <v>22</v>
      </c>
      <c r="H526" t="s">
        <v>23</v>
      </c>
      <c r="I526" t="s">
        <v>23</v>
      </c>
      <c r="J526" t="s">
        <v>9</v>
      </c>
      <c r="K526" t="s">
        <v>1399</v>
      </c>
      <c r="L526" s="2">
        <v>1160000</v>
      </c>
      <c r="M526" s="2">
        <v>3790.8496732026142</v>
      </c>
      <c r="N526" s="2">
        <v>193333.33333333334</v>
      </c>
      <c r="O526" t="s">
        <v>212</v>
      </c>
    </row>
    <row r="527" spans="1:15" x14ac:dyDescent="0.3">
      <c r="A527" t="s">
        <v>3199</v>
      </c>
      <c r="B527" t="s">
        <v>103</v>
      </c>
      <c r="C527" s="1">
        <v>640000</v>
      </c>
      <c r="D527">
        <v>4</v>
      </c>
      <c r="E527">
        <v>243</v>
      </c>
      <c r="F527" s="1" t="s">
        <v>22</v>
      </c>
      <c r="G527" t="s">
        <v>22</v>
      </c>
      <c r="H527" t="s">
        <v>23</v>
      </c>
      <c r="I527" t="s">
        <v>23</v>
      </c>
      <c r="J527" t="s">
        <v>9</v>
      </c>
      <c r="K527" t="s">
        <v>1399</v>
      </c>
      <c r="L527" s="2">
        <v>640000</v>
      </c>
      <c r="M527" s="2">
        <v>2633.7448559670784</v>
      </c>
      <c r="N527" s="2">
        <v>160000</v>
      </c>
      <c r="O527" t="s">
        <v>212</v>
      </c>
    </row>
    <row r="528" spans="1:15" x14ac:dyDescent="0.3">
      <c r="A528" t="s">
        <v>3200</v>
      </c>
      <c r="B528" t="s">
        <v>103</v>
      </c>
      <c r="C528" s="1">
        <v>3400000</v>
      </c>
      <c r="D528">
        <v>7</v>
      </c>
      <c r="E528">
        <v>691</v>
      </c>
      <c r="F528" s="1" t="s">
        <v>22</v>
      </c>
      <c r="G528" t="s">
        <v>22</v>
      </c>
      <c r="H528" t="s">
        <v>23</v>
      </c>
      <c r="I528" t="s">
        <v>23</v>
      </c>
      <c r="J528" t="s">
        <v>9</v>
      </c>
      <c r="K528" t="s">
        <v>1399</v>
      </c>
      <c r="L528" s="2">
        <v>3400000</v>
      </c>
      <c r="M528" s="2">
        <v>4920.4052098408101</v>
      </c>
      <c r="N528" s="2">
        <v>485714.28571428574</v>
      </c>
      <c r="O528" t="s">
        <v>212</v>
      </c>
    </row>
    <row r="529" spans="1:15" x14ac:dyDescent="0.3">
      <c r="A529" t="s">
        <v>3201</v>
      </c>
      <c r="B529" t="s">
        <v>103</v>
      </c>
      <c r="C529" s="1">
        <v>505000</v>
      </c>
      <c r="D529">
        <v>3</v>
      </c>
      <c r="E529">
        <v>136</v>
      </c>
      <c r="F529" s="1" t="s">
        <v>22</v>
      </c>
      <c r="G529" t="s">
        <v>22</v>
      </c>
      <c r="H529" t="s">
        <v>23</v>
      </c>
      <c r="I529" t="s">
        <v>23</v>
      </c>
      <c r="J529" t="s">
        <v>9</v>
      </c>
      <c r="K529" t="s">
        <v>1399</v>
      </c>
      <c r="L529" s="2">
        <v>505000</v>
      </c>
      <c r="M529" s="2">
        <v>3713.2352941176468</v>
      </c>
      <c r="N529" s="2">
        <v>168333.33333333334</v>
      </c>
      <c r="O529" t="s">
        <v>212</v>
      </c>
    </row>
    <row r="530" spans="1:15" x14ac:dyDescent="0.3">
      <c r="A530" t="s">
        <v>3202</v>
      </c>
      <c r="B530" t="s">
        <v>103</v>
      </c>
      <c r="C530" s="1">
        <v>524000</v>
      </c>
      <c r="D530">
        <v>3</v>
      </c>
      <c r="E530">
        <v>137</v>
      </c>
      <c r="F530" s="1" t="s">
        <v>22</v>
      </c>
      <c r="G530" t="s">
        <v>22</v>
      </c>
      <c r="H530" t="s">
        <v>23</v>
      </c>
      <c r="I530" t="s">
        <v>23</v>
      </c>
      <c r="J530" t="s">
        <v>9</v>
      </c>
      <c r="K530" t="s">
        <v>1399</v>
      </c>
      <c r="L530" s="2">
        <v>524000</v>
      </c>
      <c r="M530" s="2">
        <v>3824.817518248175</v>
      </c>
      <c r="N530" s="2">
        <v>174666.66666666666</v>
      </c>
      <c r="O530" t="s">
        <v>212</v>
      </c>
    </row>
    <row r="531" spans="1:15" x14ac:dyDescent="0.3">
      <c r="A531" t="s">
        <v>3203</v>
      </c>
      <c r="B531" t="s">
        <v>103</v>
      </c>
      <c r="C531" s="1">
        <v>570000</v>
      </c>
      <c r="D531">
        <v>3</v>
      </c>
      <c r="E531">
        <v>146</v>
      </c>
      <c r="F531" s="1" t="s">
        <v>22</v>
      </c>
      <c r="G531" t="s">
        <v>22</v>
      </c>
      <c r="H531" t="s">
        <v>23</v>
      </c>
      <c r="I531" t="s">
        <v>23</v>
      </c>
      <c r="J531" t="s">
        <v>9</v>
      </c>
      <c r="K531" t="s">
        <v>1399</v>
      </c>
      <c r="L531" s="2">
        <v>570000</v>
      </c>
      <c r="M531" s="2">
        <v>3904.1095890410961</v>
      </c>
      <c r="N531" s="2">
        <v>190000</v>
      </c>
      <c r="O531" t="s">
        <v>212</v>
      </c>
    </row>
    <row r="532" spans="1:15" x14ac:dyDescent="0.3">
      <c r="A532" t="s">
        <v>3204</v>
      </c>
      <c r="B532" t="s">
        <v>103</v>
      </c>
      <c r="C532" s="1">
        <v>1249900</v>
      </c>
      <c r="D532">
        <v>4</v>
      </c>
      <c r="E532">
        <v>242</v>
      </c>
      <c r="F532" s="1" t="s">
        <v>22</v>
      </c>
      <c r="G532" t="s">
        <v>22</v>
      </c>
      <c r="H532" t="s">
        <v>23</v>
      </c>
      <c r="I532" t="s">
        <v>23</v>
      </c>
      <c r="J532" t="s">
        <v>9</v>
      </c>
      <c r="K532" t="s">
        <v>1399</v>
      </c>
      <c r="L532" s="2">
        <v>1249900</v>
      </c>
      <c r="M532" s="2">
        <v>5164.8760330578516</v>
      </c>
      <c r="N532" s="2">
        <v>312475</v>
      </c>
      <c r="O532" t="s">
        <v>212</v>
      </c>
    </row>
    <row r="533" spans="1:15" x14ac:dyDescent="0.3">
      <c r="A533" t="s">
        <v>3205</v>
      </c>
      <c r="B533" t="s">
        <v>103</v>
      </c>
      <c r="C533" s="1">
        <v>570000</v>
      </c>
      <c r="D533">
        <v>4</v>
      </c>
      <c r="E533">
        <v>175</v>
      </c>
      <c r="F533" s="1" t="s">
        <v>22</v>
      </c>
      <c r="G533" t="s">
        <v>22</v>
      </c>
      <c r="H533" t="s">
        <v>23</v>
      </c>
      <c r="I533" t="s">
        <v>23</v>
      </c>
      <c r="J533" t="s">
        <v>9</v>
      </c>
      <c r="K533" t="s">
        <v>1399</v>
      </c>
      <c r="L533" s="2">
        <v>570000</v>
      </c>
      <c r="M533" s="2">
        <v>3257.1428571428573</v>
      </c>
      <c r="N533" s="2">
        <v>142500</v>
      </c>
      <c r="O533" t="s">
        <v>212</v>
      </c>
    </row>
    <row r="534" spans="1:15" x14ac:dyDescent="0.3">
      <c r="A534" t="s">
        <v>3206</v>
      </c>
      <c r="B534" t="s">
        <v>103</v>
      </c>
      <c r="C534" s="1">
        <v>480000</v>
      </c>
      <c r="D534">
        <v>3</v>
      </c>
      <c r="E534">
        <v>211</v>
      </c>
      <c r="F534" s="1" t="s">
        <v>22</v>
      </c>
      <c r="G534" t="s">
        <v>22</v>
      </c>
      <c r="H534" t="s">
        <v>23</v>
      </c>
      <c r="I534" t="s">
        <v>23</v>
      </c>
      <c r="J534" t="s">
        <v>9</v>
      </c>
      <c r="K534" t="s">
        <v>1399</v>
      </c>
      <c r="L534" s="2">
        <v>480000</v>
      </c>
      <c r="M534" s="2">
        <v>2274.8815165876777</v>
      </c>
      <c r="N534" s="2">
        <v>160000</v>
      </c>
      <c r="O534" t="s">
        <v>212</v>
      </c>
    </row>
    <row r="535" spans="1:15" x14ac:dyDescent="0.3">
      <c r="A535" t="s">
        <v>3207</v>
      </c>
      <c r="B535" t="s">
        <v>103</v>
      </c>
      <c r="C535" s="1">
        <v>475000</v>
      </c>
      <c r="D535">
        <v>3</v>
      </c>
      <c r="E535">
        <v>215</v>
      </c>
      <c r="F535" s="1" t="s">
        <v>22</v>
      </c>
      <c r="G535" t="s">
        <v>22</v>
      </c>
      <c r="H535" t="s">
        <v>23</v>
      </c>
      <c r="I535" t="s">
        <v>23</v>
      </c>
      <c r="J535" t="s">
        <v>9</v>
      </c>
      <c r="K535" t="s">
        <v>1399</v>
      </c>
      <c r="L535" s="2">
        <v>475000</v>
      </c>
      <c r="M535" s="2">
        <v>2209.3023255813955</v>
      </c>
      <c r="N535" s="2">
        <v>158333.33333333334</v>
      </c>
      <c r="O535" t="s">
        <v>212</v>
      </c>
    </row>
    <row r="536" spans="1:15" x14ac:dyDescent="0.3">
      <c r="A536" t="s">
        <v>3208</v>
      </c>
      <c r="B536" t="s">
        <v>103</v>
      </c>
      <c r="C536" s="1">
        <v>825000</v>
      </c>
      <c r="D536">
        <v>4</v>
      </c>
      <c r="E536">
        <v>302</v>
      </c>
      <c r="F536" s="1" t="s">
        <v>22</v>
      </c>
      <c r="G536" t="s">
        <v>22</v>
      </c>
      <c r="H536" t="s">
        <v>23</v>
      </c>
      <c r="I536" t="s">
        <v>23</v>
      </c>
      <c r="J536" t="s">
        <v>9</v>
      </c>
      <c r="K536" t="s">
        <v>1399</v>
      </c>
      <c r="L536" s="2">
        <v>825000</v>
      </c>
      <c r="M536" s="2">
        <v>2731.7880794701987</v>
      </c>
      <c r="N536" s="2">
        <v>206250</v>
      </c>
      <c r="O536" t="s">
        <v>212</v>
      </c>
    </row>
    <row r="537" spans="1:15" x14ac:dyDescent="0.3">
      <c r="A537" t="s">
        <v>3209</v>
      </c>
      <c r="B537" t="s">
        <v>103</v>
      </c>
      <c r="C537" s="1">
        <v>1230000</v>
      </c>
      <c r="D537">
        <v>4</v>
      </c>
      <c r="E537">
        <v>346</v>
      </c>
      <c r="F537" s="1" t="s">
        <v>22</v>
      </c>
      <c r="G537" t="s">
        <v>22</v>
      </c>
      <c r="H537" t="s">
        <v>23</v>
      </c>
      <c r="I537" t="s">
        <v>23</v>
      </c>
      <c r="J537" t="s">
        <v>9</v>
      </c>
      <c r="K537" t="s">
        <v>1399</v>
      </c>
      <c r="L537" s="2">
        <v>1230000</v>
      </c>
      <c r="M537" s="2">
        <v>3554.9132947976877</v>
      </c>
      <c r="N537" s="2">
        <v>307500</v>
      </c>
      <c r="O537" t="s">
        <v>212</v>
      </c>
    </row>
    <row r="538" spans="1:15" x14ac:dyDescent="0.3">
      <c r="A538" t="s">
        <v>3210</v>
      </c>
      <c r="B538" t="s">
        <v>103</v>
      </c>
      <c r="C538" s="1">
        <v>1100000</v>
      </c>
      <c r="D538">
        <v>4</v>
      </c>
      <c r="E538">
        <v>158</v>
      </c>
      <c r="F538" s="1" t="s">
        <v>22</v>
      </c>
      <c r="G538" t="s">
        <v>22</v>
      </c>
      <c r="H538" t="s">
        <v>23</v>
      </c>
      <c r="I538" t="s">
        <v>23</v>
      </c>
      <c r="J538" t="s">
        <v>9</v>
      </c>
      <c r="K538" t="s">
        <v>1399</v>
      </c>
      <c r="L538" s="2">
        <v>1100000</v>
      </c>
      <c r="M538" s="2">
        <v>6962.0253164556962</v>
      </c>
      <c r="N538" s="2">
        <v>275000</v>
      </c>
      <c r="O538" t="s">
        <v>212</v>
      </c>
    </row>
    <row r="539" spans="1:15" x14ac:dyDescent="0.3">
      <c r="A539" t="s">
        <v>3211</v>
      </c>
      <c r="B539" t="s">
        <v>103</v>
      </c>
      <c r="C539" s="1">
        <v>1895000</v>
      </c>
      <c r="D539">
        <v>4</v>
      </c>
      <c r="E539">
        <v>285</v>
      </c>
      <c r="F539" s="1" t="s">
        <v>22</v>
      </c>
      <c r="G539" t="s">
        <v>22</v>
      </c>
      <c r="H539" t="s">
        <v>23</v>
      </c>
      <c r="I539" t="s">
        <v>23</v>
      </c>
      <c r="J539" t="s">
        <v>9</v>
      </c>
      <c r="K539" t="s">
        <v>1399</v>
      </c>
      <c r="L539" s="2">
        <v>1895000</v>
      </c>
      <c r="M539" s="2">
        <v>6649.1228070175439</v>
      </c>
      <c r="N539" s="2">
        <v>473750</v>
      </c>
      <c r="O539" t="s">
        <v>212</v>
      </c>
    </row>
    <row r="540" spans="1:15" x14ac:dyDescent="0.3">
      <c r="A540" t="s">
        <v>3212</v>
      </c>
      <c r="B540" t="s">
        <v>103</v>
      </c>
      <c r="C540" s="1">
        <v>1450000</v>
      </c>
      <c r="D540">
        <v>4</v>
      </c>
      <c r="E540">
        <v>300</v>
      </c>
      <c r="F540" s="1" t="s">
        <v>22</v>
      </c>
      <c r="G540" t="s">
        <v>22</v>
      </c>
      <c r="H540" t="s">
        <v>23</v>
      </c>
      <c r="I540" t="s">
        <v>23</v>
      </c>
      <c r="J540" t="s">
        <v>9</v>
      </c>
      <c r="K540" t="s">
        <v>1399</v>
      </c>
      <c r="L540" s="2">
        <v>1450000</v>
      </c>
      <c r="M540" s="2">
        <v>4833.333333333333</v>
      </c>
      <c r="N540" s="2">
        <v>362500</v>
      </c>
      <c r="O540" t="s">
        <v>212</v>
      </c>
    </row>
    <row r="541" spans="1:15" x14ac:dyDescent="0.3">
      <c r="A541" t="s">
        <v>3213</v>
      </c>
      <c r="B541" t="s">
        <v>103</v>
      </c>
      <c r="C541" s="1">
        <v>1490000</v>
      </c>
      <c r="D541">
        <v>6</v>
      </c>
      <c r="E541">
        <v>426</v>
      </c>
      <c r="F541" s="1" t="s">
        <v>22</v>
      </c>
      <c r="G541" t="s">
        <v>22</v>
      </c>
      <c r="H541" t="s">
        <v>23</v>
      </c>
      <c r="I541" t="s">
        <v>23</v>
      </c>
      <c r="J541" t="s">
        <v>9</v>
      </c>
      <c r="K541" t="s">
        <v>1399</v>
      </c>
      <c r="L541" s="2">
        <v>1490000</v>
      </c>
      <c r="M541" s="2">
        <v>3497.6525821596242</v>
      </c>
      <c r="N541" s="2">
        <v>248333.33333333334</v>
      </c>
      <c r="O541" t="s">
        <v>212</v>
      </c>
    </row>
    <row r="542" spans="1:15" x14ac:dyDescent="0.3">
      <c r="A542" t="s">
        <v>3214</v>
      </c>
      <c r="B542" t="s">
        <v>103</v>
      </c>
      <c r="C542" s="1">
        <v>1690000</v>
      </c>
      <c r="D542">
        <v>5</v>
      </c>
      <c r="E542">
        <v>460</v>
      </c>
      <c r="F542" s="1" t="s">
        <v>22</v>
      </c>
      <c r="G542" t="s">
        <v>22</v>
      </c>
      <c r="H542" t="s">
        <v>23</v>
      </c>
      <c r="I542" t="s">
        <v>23</v>
      </c>
      <c r="J542" t="s">
        <v>9</v>
      </c>
      <c r="K542" t="s">
        <v>1399</v>
      </c>
      <c r="L542" s="2">
        <v>1690000</v>
      </c>
      <c r="M542" s="2">
        <v>3673.913043478261</v>
      </c>
      <c r="N542" s="2">
        <v>338000</v>
      </c>
      <c r="O542" t="s">
        <v>212</v>
      </c>
    </row>
    <row r="543" spans="1:15" x14ac:dyDescent="0.3">
      <c r="A543" t="s">
        <v>3215</v>
      </c>
      <c r="B543" t="s">
        <v>103</v>
      </c>
      <c r="C543" s="1">
        <v>1160000</v>
      </c>
      <c r="D543">
        <v>6</v>
      </c>
      <c r="E543">
        <v>306</v>
      </c>
      <c r="F543" s="1" t="s">
        <v>22</v>
      </c>
      <c r="G543" t="s">
        <v>22</v>
      </c>
      <c r="H543" t="s">
        <v>23</v>
      </c>
      <c r="I543" t="s">
        <v>23</v>
      </c>
      <c r="J543" t="s">
        <v>9</v>
      </c>
      <c r="K543" t="s">
        <v>1399</v>
      </c>
      <c r="L543" s="2">
        <v>1160000</v>
      </c>
      <c r="M543" s="2">
        <v>3790.8496732026142</v>
      </c>
      <c r="N543" s="2">
        <v>193333.33333333334</v>
      </c>
      <c r="O543" t="s">
        <v>212</v>
      </c>
    </row>
    <row r="544" spans="1:15" x14ac:dyDescent="0.3">
      <c r="A544" t="s">
        <v>3216</v>
      </c>
      <c r="B544" t="s">
        <v>103</v>
      </c>
      <c r="C544" s="1">
        <v>2180000</v>
      </c>
      <c r="D544">
        <v>5</v>
      </c>
      <c r="E544">
        <v>400</v>
      </c>
      <c r="F544" s="1" t="s">
        <v>22</v>
      </c>
      <c r="G544" t="s">
        <v>22</v>
      </c>
      <c r="H544" t="s">
        <v>23</v>
      </c>
      <c r="I544" t="s">
        <v>23</v>
      </c>
      <c r="J544" t="s">
        <v>9</v>
      </c>
      <c r="K544" t="s">
        <v>1399</v>
      </c>
      <c r="L544" s="2">
        <v>2180000</v>
      </c>
      <c r="M544" s="2">
        <v>5450</v>
      </c>
      <c r="N544" s="2">
        <v>436000</v>
      </c>
      <c r="O544" t="s">
        <v>212</v>
      </c>
    </row>
    <row r="545" spans="1:15" x14ac:dyDescent="0.3">
      <c r="A545" t="s">
        <v>3217</v>
      </c>
      <c r="B545" t="s">
        <v>103</v>
      </c>
      <c r="C545" s="1">
        <v>1890000</v>
      </c>
      <c r="D545">
        <v>5</v>
      </c>
      <c r="E545">
        <v>385</v>
      </c>
      <c r="F545" s="1" t="s">
        <v>22</v>
      </c>
      <c r="G545" t="s">
        <v>22</v>
      </c>
      <c r="H545" t="s">
        <v>23</v>
      </c>
      <c r="I545" t="s">
        <v>23</v>
      </c>
      <c r="J545" t="s">
        <v>9</v>
      </c>
      <c r="K545" t="s">
        <v>1399</v>
      </c>
      <c r="L545" s="2">
        <v>1890000</v>
      </c>
      <c r="M545" s="2">
        <v>4909.090909090909</v>
      </c>
      <c r="N545" s="2">
        <v>378000</v>
      </c>
      <c r="O545" t="s">
        <v>212</v>
      </c>
    </row>
    <row r="546" spans="1:15" x14ac:dyDescent="0.3">
      <c r="A546" t="s">
        <v>3218</v>
      </c>
      <c r="B546" t="s">
        <v>103</v>
      </c>
      <c r="C546" s="1">
        <v>1220000</v>
      </c>
      <c r="D546">
        <v>3</v>
      </c>
      <c r="E546">
        <v>200</v>
      </c>
      <c r="F546" s="1" t="s">
        <v>22</v>
      </c>
      <c r="G546" t="s">
        <v>22</v>
      </c>
      <c r="H546" t="s">
        <v>23</v>
      </c>
      <c r="I546" t="s">
        <v>23</v>
      </c>
      <c r="J546" t="s">
        <v>9</v>
      </c>
      <c r="K546" t="s">
        <v>1399</v>
      </c>
      <c r="L546" s="2">
        <v>1220000</v>
      </c>
      <c r="M546" s="2">
        <v>6100</v>
      </c>
      <c r="N546" s="2">
        <v>406666.66666666669</v>
      </c>
      <c r="O546" t="s">
        <v>212</v>
      </c>
    </row>
    <row r="547" spans="1:15" x14ac:dyDescent="0.3">
      <c r="A547" t="s">
        <v>3219</v>
      </c>
      <c r="B547" t="s">
        <v>103</v>
      </c>
      <c r="C547" s="1">
        <v>1220000</v>
      </c>
      <c r="D547">
        <v>3</v>
      </c>
      <c r="E547">
        <v>200</v>
      </c>
      <c r="F547" s="1" t="s">
        <v>22</v>
      </c>
      <c r="G547" t="s">
        <v>22</v>
      </c>
      <c r="H547" t="s">
        <v>23</v>
      </c>
      <c r="I547" t="s">
        <v>23</v>
      </c>
      <c r="J547" t="s">
        <v>9</v>
      </c>
      <c r="K547" t="s">
        <v>1399</v>
      </c>
      <c r="L547" s="2">
        <v>1220000</v>
      </c>
      <c r="M547" s="2">
        <v>6100</v>
      </c>
      <c r="N547" s="2">
        <v>406666.66666666669</v>
      </c>
      <c r="O547" t="s">
        <v>212</v>
      </c>
    </row>
    <row r="548" spans="1:15" x14ac:dyDescent="0.3">
      <c r="A548" t="s">
        <v>3220</v>
      </c>
      <c r="B548" t="s">
        <v>103</v>
      </c>
      <c r="C548" s="1">
        <v>2950000</v>
      </c>
      <c r="D548">
        <v>5</v>
      </c>
      <c r="E548">
        <v>366</v>
      </c>
      <c r="F548" s="1" t="s">
        <v>22</v>
      </c>
      <c r="G548" t="s">
        <v>22</v>
      </c>
      <c r="H548" t="s">
        <v>23</v>
      </c>
      <c r="I548" t="s">
        <v>23</v>
      </c>
      <c r="J548" t="s">
        <v>9</v>
      </c>
      <c r="K548" t="s">
        <v>1399</v>
      </c>
      <c r="L548" s="2">
        <v>2950000</v>
      </c>
      <c r="M548" s="2">
        <v>8060.109289617486</v>
      </c>
      <c r="N548" s="2">
        <v>590000</v>
      </c>
      <c r="O548" t="s">
        <v>212</v>
      </c>
    </row>
    <row r="549" spans="1:15" x14ac:dyDescent="0.3">
      <c r="A549" t="s">
        <v>3221</v>
      </c>
      <c r="B549" t="s">
        <v>103</v>
      </c>
      <c r="C549" s="1">
        <v>2500000</v>
      </c>
      <c r="D549">
        <v>5</v>
      </c>
      <c r="E549">
        <v>520</v>
      </c>
      <c r="F549" s="1" t="s">
        <v>22</v>
      </c>
      <c r="G549" t="s">
        <v>22</v>
      </c>
      <c r="H549" t="s">
        <v>23</v>
      </c>
      <c r="I549" t="s">
        <v>23</v>
      </c>
      <c r="J549" t="s">
        <v>9</v>
      </c>
      <c r="K549" t="s">
        <v>1399</v>
      </c>
      <c r="L549" s="2">
        <v>2500000</v>
      </c>
      <c r="M549" s="2">
        <v>4807.6923076923076</v>
      </c>
      <c r="N549" s="2">
        <v>500000</v>
      </c>
      <c r="O549" t="s">
        <v>212</v>
      </c>
    </row>
    <row r="550" spans="1:15" x14ac:dyDescent="0.3">
      <c r="A550" t="s">
        <v>3224</v>
      </c>
      <c r="B550" t="s">
        <v>103</v>
      </c>
      <c r="C550" s="1">
        <v>1349900</v>
      </c>
      <c r="D550">
        <v>4</v>
      </c>
      <c r="E550">
        <v>282</v>
      </c>
      <c r="F550" s="1" t="s">
        <v>22</v>
      </c>
      <c r="G550" t="s">
        <v>22</v>
      </c>
      <c r="H550" t="s">
        <v>23</v>
      </c>
      <c r="I550" t="s">
        <v>23</v>
      </c>
      <c r="J550" t="s">
        <v>9</v>
      </c>
      <c r="K550" t="s">
        <v>1399</v>
      </c>
      <c r="L550" s="2">
        <v>1349900</v>
      </c>
      <c r="M550" s="2">
        <v>4786.8794326241132</v>
      </c>
      <c r="N550" s="2">
        <v>337475</v>
      </c>
      <c r="O550" t="s">
        <v>212</v>
      </c>
    </row>
    <row r="551" spans="1:15" x14ac:dyDescent="0.3">
      <c r="A551" t="s">
        <v>3226</v>
      </c>
      <c r="B551" t="s">
        <v>103</v>
      </c>
      <c r="C551" s="1">
        <v>1990000</v>
      </c>
      <c r="D551">
        <v>4</v>
      </c>
      <c r="E551">
        <v>504</v>
      </c>
      <c r="F551" s="1" t="s">
        <v>22</v>
      </c>
      <c r="G551" t="s">
        <v>22</v>
      </c>
      <c r="H551" t="s">
        <v>23</v>
      </c>
      <c r="I551" t="s">
        <v>23</v>
      </c>
      <c r="J551" t="s">
        <v>9</v>
      </c>
      <c r="K551" t="s">
        <v>1399</v>
      </c>
      <c r="L551" s="2">
        <v>1990000</v>
      </c>
      <c r="M551" s="2">
        <v>3948.4126984126983</v>
      </c>
      <c r="N551" s="2">
        <v>497500</v>
      </c>
      <c r="O551" t="s">
        <v>212</v>
      </c>
    </row>
    <row r="552" spans="1:15" x14ac:dyDescent="0.3">
      <c r="A552" t="s">
        <v>3227</v>
      </c>
      <c r="B552" t="s">
        <v>103</v>
      </c>
      <c r="C552" s="1">
        <v>580000</v>
      </c>
      <c r="D552">
        <v>5</v>
      </c>
      <c r="E552">
        <v>322</v>
      </c>
      <c r="F552" s="1" t="s">
        <v>22</v>
      </c>
      <c r="G552" t="s">
        <v>22</v>
      </c>
      <c r="H552" t="s">
        <v>23</v>
      </c>
      <c r="I552" t="s">
        <v>23</v>
      </c>
      <c r="J552" t="s">
        <v>9</v>
      </c>
      <c r="K552" t="s">
        <v>1399</v>
      </c>
      <c r="L552" s="2">
        <v>580000</v>
      </c>
      <c r="M552" s="2">
        <v>1801.2422360248447</v>
      </c>
      <c r="N552" s="2">
        <v>116000</v>
      </c>
      <c r="O552" t="s">
        <v>212</v>
      </c>
    </row>
    <row r="553" spans="1:15" x14ac:dyDescent="0.3">
      <c r="A553" t="s">
        <v>3228</v>
      </c>
      <c r="B553" t="s">
        <v>103</v>
      </c>
      <c r="C553" s="1">
        <v>385000</v>
      </c>
      <c r="D553">
        <v>5</v>
      </c>
      <c r="E553">
        <v>165</v>
      </c>
      <c r="F553" s="1" t="s">
        <v>22</v>
      </c>
      <c r="G553" t="s">
        <v>22</v>
      </c>
      <c r="H553" t="s">
        <v>23</v>
      </c>
      <c r="I553" t="s">
        <v>23</v>
      </c>
      <c r="J553" t="s">
        <v>9</v>
      </c>
      <c r="K553" t="s">
        <v>1399</v>
      </c>
      <c r="L553" s="2">
        <v>385000</v>
      </c>
      <c r="M553" s="2">
        <v>2333.3333333333335</v>
      </c>
      <c r="N553" s="2">
        <v>77000</v>
      </c>
      <c r="O553" t="s">
        <v>212</v>
      </c>
    </row>
    <row r="554" spans="1:15" x14ac:dyDescent="0.3">
      <c r="A554" t="s">
        <v>3229</v>
      </c>
      <c r="B554" t="s">
        <v>103</v>
      </c>
      <c r="C554" s="1">
        <v>750000</v>
      </c>
      <c r="D554">
        <v>4</v>
      </c>
      <c r="E554">
        <v>233</v>
      </c>
      <c r="F554" s="1" t="s">
        <v>22</v>
      </c>
      <c r="G554" t="s">
        <v>22</v>
      </c>
      <c r="H554" t="s">
        <v>23</v>
      </c>
      <c r="I554" t="s">
        <v>23</v>
      </c>
      <c r="J554" t="s">
        <v>9</v>
      </c>
      <c r="K554" t="s">
        <v>1399</v>
      </c>
      <c r="L554" s="2">
        <v>750000</v>
      </c>
      <c r="M554" s="2">
        <v>3218.8841201716737</v>
      </c>
      <c r="N554" s="2">
        <v>187500</v>
      </c>
      <c r="O554" t="s">
        <v>212</v>
      </c>
    </row>
    <row r="555" spans="1:15" x14ac:dyDescent="0.3">
      <c r="A555" t="s">
        <v>3230</v>
      </c>
      <c r="B555" t="s">
        <v>103</v>
      </c>
      <c r="C555" s="1">
        <v>1650000</v>
      </c>
      <c r="D555">
        <v>5</v>
      </c>
      <c r="E555">
        <v>462</v>
      </c>
      <c r="F555" s="1" t="s">
        <v>22</v>
      </c>
      <c r="G555" t="s">
        <v>22</v>
      </c>
      <c r="H555" t="s">
        <v>23</v>
      </c>
      <c r="I555" t="s">
        <v>23</v>
      </c>
      <c r="J555" t="s">
        <v>9</v>
      </c>
      <c r="K555" t="s">
        <v>1399</v>
      </c>
      <c r="L555" s="2">
        <v>1650000</v>
      </c>
      <c r="M555" s="2">
        <v>3571.4285714285716</v>
      </c>
      <c r="N555" s="2">
        <v>330000</v>
      </c>
      <c r="O555" t="s">
        <v>212</v>
      </c>
    </row>
    <row r="556" spans="1:15" x14ac:dyDescent="0.3">
      <c r="A556" t="s">
        <v>3231</v>
      </c>
      <c r="B556" t="s">
        <v>103</v>
      </c>
      <c r="C556" s="1">
        <v>690000</v>
      </c>
      <c r="D556">
        <v>4</v>
      </c>
      <c r="E556">
        <v>350</v>
      </c>
      <c r="F556" s="1" t="s">
        <v>22</v>
      </c>
      <c r="G556" t="s">
        <v>22</v>
      </c>
      <c r="H556" t="s">
        <v>23</v>
      </c>
      <c r="I556" t="s">
        <v>23</v>
      </c>
      <c r="J556" t="s">
        <v>9</v>
      </c>
      <c r="K556" t="s">
        <v>1399</v>
      </c>
      <c r="L556" s="2">
        <v>690000</v>
      </c>
      <c r="M556" s="2">
        <v>1971.4285714285713</v>
      </c>
      <c r="N556" s="2">
        <v>172500</v>
      </c>
      <c r="O556" t="s">
        <v>212</v>
      </c>
    </row>
    <row r="557" spans="1:15" x14ac:dyDescent="0.3">
      <c r="A557" t="s">
        <v>3232</v>
      </c>
      <c r="B557" t="s">
        <v>103</v>
      </c>
      <c r="C557" s="1">
        <v>1150000</v>
      </c>
      <c r="D557">
        <v>4</v>
      </c>
      <c r="E557">
        <v>404</v>
      </c>
      <c r="F557" s="1" t="s">
        <v>22</v>
      </c>
      <c r="G557" t="s">
        <v>22</v>
      </c>
      <c r="H557" t="s">
        <v>23</v>
      </c>
      <c r="I557" t="s">
        <v>23</v>
      </c>
      <c r="J557" t="s">
        <v>9</v>
      </c>
      <c r="K557" t="s">
        <v>1399</v>
      </c>
      <c r="L557" s="2">
        <v>1150000</v>
      </c>
      <c r="M557" s="2">
        <v>2846.5346534653463</v>
      </c>
      <c r="N557" s="2">
        <v>287500</v>
      </c>
      <c r="O557" t="s">
        <v>212</v>
      </c>
    </row>
    <row r="558" spans="1:15" x14ac:dyDescent="0.3">
      <c r="A558" t="s">
        <v>3234</v>
      </c>
      <c r="B558" t="s">
        <v>103</v>
      </c>
      <c r="C558" s="1">
        <v>420000</v>
      </c>
      <c r="D558">
        <v>4</v>
      </c>
      <c r="E558">
        <v>177</v>
      </c>
      <c r="F558" s="1" t="s">
        <v>22</v>
      </c>
      <c r="G558" t="s">
        <v>22</v>
      </c>
      <c r="H558" t="s">
        <v>23</v>
      </c>
      <c r="I558" t="s">
        <v>23</v>
      </c>
      <c r="J558" t="s">
        <v>9</v>
      </c>
      <c r="K558" t="s">
        <v>1399</v>
      </c>
      <c r="L558" s="2">
        <v>420000</v>
      </c>
      <c r="M558" s="2">
        <v>2372.8813559322034</v>
      </c>
      <c r="N558" s="2">
        <v>105000</v>
      </c>
      <c r="O558" t="s">
        <v>212</v>
      </c>
    </row>
    <row r="559" spans="1:15" x14ac:dyDescent="0.3">
      <c r="A559" t="s">
        <v>3235</v>
      </c>
      <c r="B559" t="s">
        <v>103</v>
      </c>
      <c r="C559" s="1">
        <v>330000</v>
      </c>
      <c r="D559">
        <v>4</v>
      </c>
      <c r="E559">
        <v>285</v>
      </c>
      <c r="F559" s="1" t="s">
        <v>22</v>
      </c>
      <c r="G559" t="s">
        <v>22</v>
      </c>
      <c r="H559" t="s">
        <v>23</v>
      </c>
      <c r="I559" t="s">
        <v>23</v>
      </c>
      <c r="J559" t="s">
        <v>9</v>
      </c>
      <c r="K559" t="s">
        <v>1399</v>
      </c>
      <c r="L559" s="2">
        <v>330000</v>
      </c>
      <c r="M559" s="2">
        <v>1157.8947368421052</v>
      </c>
      <c r="N559" s="2">
        <v>82500</v>
      </c>
      <c r="O559" t="s">
        <v>212</v>
      </c>
    </row>
    <row r="560" spans="1:15" x14ac:dyDescent="0.3">
      <c r="A560" t="s">
        <v>3236</v>
      </c>
      <c r="B560" t="s">
        <v>103</v>
      </c>
      <c r="C560" s="1">
        <v>2350000</v>
      </c>
      <c r="D560">
        <v>4</v>
      </c>
      <c r="E560">
        <v>358</v>
      </c>
      <c r="F560" s="1" t="s">
        <v>22</v>
      </c>
      <c r="G560" t="s">
        <v>22</v>
      </c>
      <c r="H560" t="s">
        <v>23</v>
      </c>
      <c r="I560" t="s">
        <v>23</v>
      </c>
      <c r="J560" t="s">
        <v>9</v>
      </c>
      <c r="K560" t="s">
        <v>1399</v>
      </c>
      <c r="L560" s="2">
        <v>2350000</v>
      </c>
      <c r="M560" s="2">
        <v>6564.2458100558661</v>
      </c>
      <c r="N560" s="2">
        <v>587500</v>
      </c>
      <c r="O560" t="s">
        <v>212</v>
      </c>
    </row>
    <row r="561" spans="1:15" x14ac:dyDescent="0.3">
      <c r="A561" t="s">
        <v>3237</v>
      </c>
      <c r="B561" t="s">
        <v>103</v>
      </c>
      <c r="C561" s="1">
        <v>935000</v>
      </c>
      <c r="D561">
        <v>5</v>
      </c>
      <c r="E561">
        <v>310</v>
      </c>
      <c r="F561" s="1" t="s">
        <v>22</v>
      </c>
      <c r="G561" t="s">
        <v>22</v>
      </c>
      <c r="H561" t="s">
        <v>23</v>
      </c>
      <c r="I561" t="s">
        <v>23</v>
      </c>
      <c r="J561" t="s">
        <v>9</v>
      </c>
      <c r="K561" t="s">
        <v>1399</v>
      </c>
      <c r="L561" s="2">
        <v>935000</v>
      </c>
      <c r="M561" s="2">
        <v>3016.1290322580644</v>
      </c>
      <c r="N561" s="2">
        <v>187000</v>
      </c>
      <c r="O561" t="s">
        <v>212</v>
      </c>
    </row>
    <row r="562" spans="1:15" x14ac:dyDescent="0.3">
      <c r="A562" t="s">
        <v>3238</v>
      </c>
      <c r="B562" t="s">
        <v>103</v>
      </c>
      <c r="C562" s="1">
        <v>1150000</v>
      </c>
      <c r="D562">
        <v>5</v>
      </c>
      <c r="E562">
        <v>310</v>
      </c>
      <c r="F562" s="1" t="s">
        <v>22</v>
      </c>
      <c r="G562" t="s">
        <v>22</v>
      </c>
      <c r="H562" t="s">
        <v>23</v>
      </c>
      <c r="I562" t="s">
        <v>23</v>
      </c>
      <c r="J562" t="s">
        <v>9</v>
      </c>
      <c r="K562" t="s">
        <v>1399</v>
      </c>
      <c r="L562" s="2">
        <v>1150000</v>
      </c>
      <c r="M562" s="2">
        <v>3709.6774193548385</v>
      </c>
      <c r="N562" s="2">
        <v>230000</v>
      </c>
      <c r="O562" t="s">
        <v>212</v>
      </c>
    </row>
    <row r="563" spans="1:15" x14ac:dyDescent="0.3">
      <c r="A563" t="s">
        <v>3240</v>
      </c>
      <c r="B563" t="s">
        <v>103</v>
      </c>
      <c r="C563" s="1">
        <v>1250000</v>
      </c>
      <c r="D563">
        <v>6</v>
      </c>
      <c r="E563">
        <v>353</v>
      </c>
      <c r="F563" s="1" t="s">
        <v>22</v>
      </c>
      <c r="G563" t="s">
        <v>22</v>
      </c>
      <c r="H563" t="s">
        <v>23</v>
      </c>
      <c r="I563" t="s">
        <v>23</v>
      </c>
      <c r="J563" t="s">
        <v>9</v>
      </c>
      <c r="K563" t="s">
        <v>1399</v>
      </c>
      <c r="L563" s="2">
        <v>1250000</v>
      </c>
      <c r="M563" s="2">
        <v>3541.0764872521245</v>
      </c>
      <c r="N563" s="2">
        <v>208333.33333333334</v>
      </c>
      <c r="O563" t="s">
        <v>212</v>
      </c>
    </row>
    <row r="564" spans="1:15" x14ac:dyDescent="0.3">
      <c r="A564" t="s">
        <v>3241</v>
      </c>
      <c r="B564" t="s">
        <v>103</v>
      </c>
      <c r="C564" s="1">
        <v>1250000</v>
      </c>
      <c r="D564">
        <v>6</v>
      </c>
      <c r="E564">
        <v>353</v>
      </c>
      <c r="F564" s="1" t="s">
        <v>22</v>
      </c>
      <c r="G564" t="s">
        <v>22</v>
      </c>
      <c r="H564" t="s">
        <v>23</v>
      </c>
      <c r="I564" t="s">
        <v>23</v>
      </c>
      <c r="J564" t="s">
        <v>9</v>
      </c>
      <c r="K564" t="s">
        <v>1399</v>
      </c>
      <c r="L564" s="2">
        <v>1250000</v>
      </c>
      <c r="M564" s="2">
        <v>3541.0764872521245</v>
      </c>
      <c r="N564" s="2">
        <v>208333.33333333334</v>
      </c>
      <c r="O564" t="s">
        <v>212</v>
      </c>
    </row>
    <row r="565" spans="1:15" x14ac:dyDescent="0.3">
      <c r="A565" t="s">
        <v>3242</v>
      </c>
      <c r="B565" t="s">
        <v>103</v>
      </c>
      <c r="C565" s="1">
        <v>1250000</v>
      </c>
      <c r="D565">
        <v>6</v>
      </c>
      <c r="E565">
        <v>353</v>
      </c>
      <c r="F565" s="1" t="s">
        <v>22</v>
      </c>
      <c r="G565" t="s">
        <v>22</v>
      </c>
      <c r="H565" t="s">
        <v>23</v>
      </c>
      <c r="I565" t="s">
        <v>23</v>
      </c>
      <c r="J565" t="s">
        <v>9</v>
      </c>
      <c r="K565" t="s">
        <v>1399</v>
      </c>
      <c r="L565" s="2">
        <v>1250000</v>
      </c>
      <c r="M565" s="2">
        <v>3541.0764872521245</v>
      </c>
      <c r="N565" s="2">
        <v>208333.33333333334</v>
      </c>
      <c r="O565" t="s">
        <v>212</v>
      </c>
    </row>
    <row r="566" spans="1:15" x14ac:dyDescent="0.3">
      <c r="A566" t="s">
        <v>3243</v>
      </c>
      <c r="B566" t="s">
        <v>103</v>
      </c>
      <c r="C566" s="1">
        <v>2950000</v>
      </c>
      <c r="D566">
        <v>5</v>
      </c>
      <c r="E566">
        <v>395</v>
      </c>
      <c r="F566" s="1" t="s">
        <v>22</v>
      </c>
      <c r="G566" t="s">
        <v>22</v>
      </c>
      <c r="H566" t="s">
        <v>23</v>
      </c>
      <c r="I566" t="s">
        <v>23</v>
      </c>
      <c r="J566" t="s">
        <v>9</v>
      </c>
      <c r="K566" t="s">
        <v>1399</v>
      </c>
      <c r="L566" s="2">
        <v>2950000</v>
      </c>
      <c r="M566" s="2">
        <v>7468.3544303797471</v>
      </c>
      <c r="N566" s="2">
        <v>590000</v>
      </c>
      <c r="O566" t="s">
        <v>212</v>
      </c>
    </row>
    <row r="567" spans="1:15" x14ac:dyDescent="0.3">
      <c r="A567" t="s">
        <v>3244</v>
      </c>
      <c r="B567" t="s">
        <v>103</v>
      </c>
      <c r="C567" s="1">
        <v>1495000</v>
      </c>
      <c r="D567">
        <v>7</v>
      </c>
      <c r="E567">
        <v>332</v>
      </c>
      <c r="F567" s="1" t="s">
        <v>22</v>
      </c>
      <c r="G567" t="s">
        <v>22</v>
      </c>
      <c r="H567" t="s">
        <v>23</v>
      </c>
      <c r="I567" t="s">
        <v>23</v>
      </c>
      <c r="J567" t="s">
        <v>9</v>
      </c>
      <c r="K567" t="s">
        <v>1399</v>
      </c>
      <c r="L567" s="2">
        <v>1495000</v>
      </c>
      <c r="M567" s="2">
        <v>4503.0120481927706</v>
      </c>
      <c r="N567" s="2">
        <v>213571.42857142858</v>
      </c>
      <c r="O567" t="s">
        <v>212</v>
      </c>
    </row>
    <row r="568" spans="1:15" x14ac:dyDescent="0.3">
      <c r="A568" t="s">
        <v>3245</v>
      </c>
      <c r="B568" t="s">
        <v>103</v>
      </c>
      <c r="C568" s="1">
        <v>1220000</v>
      </c>
      <c r="D568">
        <v>4</v>
      </c>
      <c r="E568">
        <v>177</v>
      </c>
      <c r="F568" s="1" t="s">
        <v>22</v>
      </c>
      <c r="G568" t="s">
        <v>22</v>
      </c>
      <c r="H568" t="s">
        <v>23</v>
      </c>
      <c r="I568" t="s">
        <v>23</v>
      </c>
      <c r="J568" t="s">
        <v>9</v>
      </c>
      <c r="K568" t="s">
        <v>1399</v>
      </c>
      <c r="L568" s="2">
        <v>1220000</v>
      </c>
      <c r="M568" s="2">
        <v>6892.6553672316386</v>
      </c>
      <c r="N568" s="2">
        <v>305000</v>
      </c>
      <c r="O568" t="s">
        <v>212</v>
      </c>
    </row>
    <row r="569" spans="1:15" x14ac:dyDescent="0.3">
      <c r="A569" t="s">
        <v>3246</v>
      </c>
      <c r="B569" t="s">
        <v>103</v>
      </c>
      <c r="C569" s="1">
        <v>1250000</v>
      </c>
      <c r="D569">
        <v>3</v>
      </c>
      <c r="E569">
        <v>200</v>
      </c>
      <c r="F569" s="1" t="s">
        <v>22</v>
      </c>
      <c r="G569" t="s">
        <v>22</v>
      </c>
      <c r="H569" t="s">
        <v>23</v>
      </c>
      <c r="I569" t="s">
        <v>23</v>
      </c>
      <c r="J569" t="s">
        <v>9</v>
      </c>
      <c r="K569" t="s">
        <v>1399</v>
      </c>
      <c r="L569" s="2">
        <v>1250000</v>
      </c>
      <c r="M569" s="2">
        <v>6250</v>
      </c>
      <c r="N569" s="2">
        <v>416666.66666666669</v>
      </c>
      <c r="O569" t="s">
        <v>212</v>
      </c>
    </row>
    <row r="570" spans="1:15" x14ac:dyDescent="0.3">
      <c r="A570" t="s">
        <v>3247</v>
      </c>
      <c r="B570" t="s">
        <v>103</v>
      </c>
      <c r="C570" s="1">
        <v>3950000</v>
      </c>
      <c r="D570">
        <v>8</v>
      </c>
      <c r="E570">
        <v>766</v>
      </c>
      <c r="F570" s="1" t="s">
        <v>22</v>
      </c>
      <c r="G570" t="s">
        <v>22</v>
      </c>
      <c r="H570" t="s">
        <v>23</v>
      </c>
      <c r="I570" t="s">
        <v>23</v>
      </c>
      <c r="J570" t="s">
        <v>9</v>
      </c>
      <c r="K570" t="s">
        <v>1399</v>
      </c>
      <c r="L570" s="2">
        <v>3950000</v>
      </c>
      <c r="M570" s="2">
        <v>5156.6579634464752</v>
      </c>
      <c r="N570" s="2">
        <v>493750</v>
      </c>
      <c r="O570" t="s">
        <v>212</v>
      </c>
    </row>
    <row r="571" spans="1:15" x14ac:dyDescent="0.3">
      <c r="A571" t="s">
        <v>3248</v>
      </c>
      <c r="B571" t="s">
        <v>103</v>
      </c>
      <c r="C571" s="1">
        <v>1700000</v>
      </c>
      <c r="D571">
        <v>4</v>
      </c>
      <c r="E571">
        <v>345</v>
      </c>
      <c r="F571" s="1" t="s">
        <v>22</v>
      </c>
      <c r="G571" t="s">
        <v>22</v>
      </c>
      <c r="H571" t="s">
        <v>23</v>
      </c>
      <c r="I571" t="s">
        <v>23</v>
      </c>
      <c r="J571" t="s">
        <v>9</v>
      </c>
      <c r="K571" t="s">
        <v>1399</v>
      </c>
      <c r="L571" s="2">
        <v>1700000</v>
      </c>
      <c r="M571" s="2">
        <v>4927.536231884058</v>
      </c>
      <c r="N571" s="2">
        <v>425000</v>
      </c>
      <c r="O571" t="s">
        <v>212</v>
      </c>
    </row>
    <row r="572" spans="1:15" x14ac:dyDescent="0.3">
      <c r="A572" t="s">
        <v>3249</v>
      </c>
      <c r="B572" t="s">
        <v>103</v>
      </c>
      <c r="C572" s="1">
        <v>735000</v>
      </c>
      <c r="D572">
        <v>6</v>
      </c>
      <c r="E572">
        <v>341</v>
      </c>
      <c r="F572" s="1" t="s">
        <v>22</v>
      </c>
      <c r="G572" t="s">
        <v>22</v>
      </c>
      <c r="H572" t="s">
        <v>23</v>
      </c>
      <c r="I572" t="s">
        <v>23</v>
      </c>
      <c r="J572" t="s">
        <v>9</v>
      </c>
      <c r="K572" t="s">
        <v>1399</v>
      </c>
      <c r="L572" s="2">
        <v>735000</v>
      </c>
      <c r="M572" s="2">
        <v>2155.425219941349</v>
      </c>
      <c r="N572" s="2">
        <v>122500</v>
      </c>
      <c r="O572" t="s">
        <v>212</v>
      </c>
    </row>
    <row r="573" spans="1:15" x14ac:dyDescent="0.3">
      <c r="A573" t="s">
        <v>3250</v>
      </c>
      <c r="B573" t="s">
        <v>103</v>
      </c>
      <c r="C573" s="1">
        <v>820000</v>
      </c>
      <c r="D573">
        <v>4</v>
      </c>
      <c r="E573">
        <v>250</v>
      </c>
      <c r="F573" s="1" t="s">
        <v>22</v>
      </c>
      <c r="G573" t="s">
        <v>22</v>
      </c>
      <c r="H573" t="s">
        <v>23</v>
      </c>
      <c r="I573" t="s">
        <v>23</v>
      </c>
      <c r="J573" t="s">
        <v>9</v>
      </c>
      <c r="K573" t="s">
        <v>1399</v>
      </c>
      <c r="L573" s="2">
        <v>820000</v>
      </c>
      <c r="M573" s="2">
        <v>3280</v>
      </c>
      <c r="N573" s="2">
        <v>205000</v>
      </c>
      <c r="O573" t="s">
        <v>212</v>
      </c>
    </row>
    <row r="574" spans="1:15" x14ac:dyDescent="0.3">
      <c r="A574" t="s">
        <v>3251</v>
      </c>
      <c r="B574" t="s">
        <v>103</v>
      </c>
      <c r="C574" s="1">
        <v>475000</v>
      </c>
      <c r="D574">
        <v>5</v>
      </c>
      <c r="E574">
        <v>163</v>
      </c>
      <c r="F574" s="1" t="s">
        <v>22</v>
      </c>
      <c r="G574" t="s">
        <v>22</v>
      </c>
      <c r="H574" t="s">
        <v>23</v>
      </c>
      <c r="I574" t="s">
        <v>23</v>
      </c>
      <c r="J574" t="s">
        <v>9</v>
      </c>
      <c r="K574" t="s">
        <v>1399</v>
      </c>
      <c r="L574" s="2">
        <v>475000</v>
      </c>
      <c r="M574" s="2">
        <v>2914.1104294478528</v>
      </c>
      <c r="N574" s="2">
        <v>95000</v>
      </c>
      <c r="O574" t="s">
        <v>212</v>
      </c>
    </row>
    <row r="575" spans="1:15" x14ac:dyDescent="0.3">
      <c r="A575" t="s">
        <v>3252</v>
      </c>
      <c r="B575" t="s">
        <v>103</v>
      </c>
      <c r="C575" s="1">
        <v>475000</v>
      </c>
      <c r="D575">
        <v>5</v>
      </c>
      <c r="E575">
        <v>163</v>
      </c>
      <c r="F575" s="1" t="s">
        <v>22</v>
      </c>
      <c r="G575" t="s">
        <v>22</v>
      </c>
      <c r="H575" t="s">
        <v>23</v>
      </c>
      <c r="I575" t="s">
        <v>23</v>
      </c>
      <c r="J575" t="s">
        <v>9</v>
      </c>
      <c r="K575" t="s">
        <v>1399</v>
      </c>
      <c r="L575" s="2">
        <v>475000</v>
      </c>
      <c r="M575" s="2">
        <v>2914.1104294478528</v>
      </c>
      <c r="N575" s="2">
        <v>95000</v>
      </c>
      <c r="O575" t="s">
        <v>212</v>
      </c>
    </row>
    <row r="576" spans="1:15" x14ac:dyDescent="0.3">
      <c r="A576" t="s">
        <v>3253</v>
      </c>
      <c r="B576" t="s">
        <v>103</v>
      </c>
      <c r="C576" s="1">
        <v>675000</v>
      </c>
      <c r="D576">
        <v>4</v>
      </c>
      <c r="E576">
        <v>300</v>
      </c>
      <c r="F576" s="1" t="s">
        <v>22</v>
      </c>
      <c r="G576" t="s">
        <v>22</v>
      </c>
      <c r="H576" t="s">
        <v>23</v>
      </c>
      <c r="I576" t="s">
        <v>23</v>
      </c>
      <c r="J576" t="s">
        <v>9</v>
      </c>
      <c r="K576" t="s">
        <v>1399</v>
      </c>
      <c r="L576" s="2">
        <v>675000</v>
      </c>
      <c r="M576" s="2">
        <v>2250</v>
      </c>
      <c r="N576" s="2">
        <v>168750</v>
      </c>
      <c r="O576" t="s">
        <v>212</v>
      </c>
    </row>
    <row r="577" spans="1:15" x14ac:dyDescent="0.3">
      <c r="A577" t="s">
        <v>3254</v>
      </c>
      <c r="B577" t="s">
        <v>103</v>
      </c>
      <c r="C577" s="1">
        <v>1220000</v>
      </c>
      <c r="D577">
        <v>3</v>
      </c>
      <c r="E577">
        <v>270</v>
      </c>
      <c r="F577" s="1" t="s">
        <v>22</v>
      </c>
      <c r="G577" t="s">
        <v>22</v>
      </c>
      <c r="H577" t="s">
        <v>23</v>
      </c>
      <c r="I577" t="s">
        <v>23</v>
      </c>
      <c r="J577" t="s">
        <v>9</v>
      </c>
      <c r="K577" t="s">
        <v>1399</v>
      </c>
      <c r="L577" s="2">
        <v>1220000</v>
      </c>
      <c r="M577" s="2">
        <v>4518.5185185185182</v>
      </c>
      <c r="N577" s="2">
        <v>406666.66666666669</v>
      </c>
      <c r="O577" t="s">
        <v>212</v>
      </c>
    </row>
    <row r="578" spans="1:15" x14ac:dyDescent="0.3">
      <c r="A578" t="s">
        <v>3255</v>
      </c>
      <c r="B578" t="s">
        <v>103</v>
      </c>
      <c r="C578" s="1">
        <v>3150000</v>
      </c>
      <c r="D578">
        <v>4</v>
      </c>
      <c r="E578">
        <v>575</v>
      </c>
      <c r="F578" s="1" t="s">
        <v>22</v>
      </c>
      <c r="G578" t="s">
        <v>22</v>
      </c>
      <c r="H578" t="s">
        <v>23</v>
      </c>
      <c r="I578" t="s">
        <v>23</v>
      </c>
      <c r="J578" t="s">
        <v>9</v>
      </c>
      <c r="K578" t="s">
        <v>1399</v>
      </c>
      <c r="L578" s="2">
        <v>3150000</v>
      </c>
      <c r="M578" s="2">
        <v>5478.260869565217</v>
      </c>
      <c r="N578" s="2">
        <v>787500</v>
      </c>
      <c r="O578" t="s">
        <v>212</v>
      </c>
    </row>
    <row r="579" spans="1:15" x14ac:dyDescent="0.3">
      <c r="A579" t="s">
        <v>3256</v>
      </c>
      <c r="B579" t="s">
        <v>103</v>
      </c>
      <c r="C579" s="1">
        <v>3700000</v>
      </c>
      <c r="D579">
        <v>7</v>
      </c>
      <c r="E579">
        <v>562</v>
      </c>
      <c r="F579" s="1" t="s">
        <v>22</v>
      </c>
      <c r="G579" t="s">
        <v>22</v>
      </c>
      <c r="H579" t="s">
        <v>23</v>
      </c>
      <c r="I579" t="s">
        <v>23</v>
      </c>
      <c r="J579" t="s">
        <v>9</v>
      </c>
      <c r="K579" t="s">
        <v>1399</v>
      </c>
      <c r="L579" s="2">
        <v>3700000</v>
      </c>
      <c r="M579" s="2">
        <v>6583.6298932384343</v>
      </c>
      <c r="N579" s="2">
        <v>528571.42857142852</v>
      </c>
      <c r="O579" t="s">
        <v>212</v>
      </c>
    </row>
    <row r="580" spans="1:15" x14ac:dyDescent="0.3">
      <c r="A580" t="s">
        <v>3257</v>
      </c>
      <c r="B580" t="s">
        <v>103</v>
      </c>
      <c r="C580" s="1">
        <v>595000</v>
      </c>
      <c r="D580">
        <v>5</v>
      </c>
      <c r="E580">
        <v>315</v>
      </c>
      <c r="F580" s="1" t="s">
        <v>22</v>
      </c>
      <c r="G580" t="s">
        <v>22</v>
      </c>
      <c r="H580" t="s">
        <v>23</v>
      </c>
      <c r="I580" t="s">
        <v>23</v>
      </c>
      <c r="J580" t="s">
        <v>9</v>
      </c>
      <c r="K580" t="s">
        <v>1399</v>
      </c>
      <c r="L580" s="2">
        <v>595000</v>
      </c>
      <c r="M580" s="2">
        <v>1888.8888888888889</v>
      </c>
      <c r="N580" s="2">
        <v>119000</v>
      </c>
      <c r="O580" t="s">
        <v>212</v>
      </c>
    </row>
    <row r="581" spans="1:15" x14ac:dyDescent="0.3">
      <c r="A581" t="s">
        <v>3258</v>
      </c>
      <c r="B581" t="s">
        <v>103</v>
      </c>
      <c r="C581" s="1">
        <v>478000</v>
      </c>
      <c r="D581">
        <v>3</v>
      </c>
      <c r="E581">
        <v>152</v>
      </c>
      <c r="F581" s="1" t="s">
        <v>22</v>
      </c>
      <c r="G581" t="s">
        <v>22</v>
      </c>
      <c r="H581" t="s">
        <v>23</v>
      </c>
      <c r="I581" t="s">
        <v>23</v>
      </c>
      <c r="J581" t="s">
        <v>9</v>
      </c>
      <c r="K581" t="s">
        <v>1399</v>
      </c>
      <c r="L581" s="2">
        <v>478000</v>
      </c>
      <c r="M581" s="2">
        <v>3144.7368421052633</v>
      </c>
      <c r="N581" s="2">
        <v>159333.33333333334</v>
      </c>
      <c r="O581" t="s">
        <v>212</v>
      </c>
    </row>
    <row r="582" spans="1:15" x14ac:dyDescent="0.3">
      <c r="A582" t="s">
        <v>3259</v>
      </c>
      <c r="B582" t="s">
        <v>103</v>
      </c>
      <c r="C582" s="1">
        <v>2950000</v>
      </c>
      <c r="D582">
        <v>3</v>
      </c>
      <c r="E582">
        <v>585</v>
      </c>
      <c r="F582" s="1" t="s">
        <v>22</v>
      </c>
      <c r="G582" t="s">
        <v>22</v>
      </c>
      <c r="H582" t="s">
        <v>23</v>
      </c>
      <c r="I582" t="s">
        <v>23</v>
      </c>
      <c r="J582" t="s">
        <v>9</v>
      </c>
      <c r="K582" t="s">
        <v>1399</v>
      </c>
      <c r="L582" s="2">
        <v>2950000</v>
      </c>
      <c r="M582" s="2">
        <v>5042.735042735043</v>
      </c>
      <c r="N582" s="2">
        <v>983333.33333333337</v>
      </c>
      <c r="O582" t="s">
        <v>212</v>
      </c>
    </row>
    <row r="583" spans="1:15" x14ac:dyDescent="0.3">
      <c r="A583" t="s">
        <v>3260</v>
      </c>
      <c r="B583" t="s">
        <v>103</v>
      </c>
      <c r="C583" s="1">
        <v>950000</v>
      </c>
      <c r="D583">
        <v>4</v>
      </c>
      <c r="E583">
        <v>306</v>
      </c>
      <c r="F583" s="1" t="s">
        <v>22</v>
      </c>
      <c r="G583" t="s">
        <v>22</v>
      </c>
      <c r="H583" t="s">
        <v>23</v>
      </c>
      <c r="I583" t="s">
        <v>23</v>
      </c>
      <c r="J583" t="s">
        <v>9</v>
      </c>
      <c r="K583" t="s">
        <v>1399</v>
      </c>
      <c r="L583" s="2">
        <v>950000</v>
      </c>
      <c r="M583" s="2">
        <v>3104.5751633986929</v>
      </c>
      <c r="N583" s="2">
        <v>237500</v>
      </c>
      <c r="O583" t="s">
        <v>212</v>
      </c>
    </row>
    <row r="584" spans="1:15" x14ac:dyDescent="0.3">
      <c r="A584" t="s">
        <v>3261</v>
      </c>
      <c r="B584" t="s">
        <v>103</v>
      </c>
      <c r="C584" s="1">
        <v>1800000</v>
      </c>
      <c r="D584">
        <v>6</v>
      </c>
      <c r="E584">
        <v>400</v>
      </c>
      <c r="F584" s="1" t="s">
        <v>22</v>
      </c>
      <c r="G584" t="s">
        <v>22</v>
      </c>
      <c r="H584" t="s">
        <v>23</v>
      </c>
      <c r="I584" t="s">
        <v>23</v>
      </c>
      <c r="J584" t="s">
        <v>9</v>
      </c>
      <c r="K584" t="s">
        <v>1399</v>
      </c>
      <c r="L584" s="2">
        <v>1800000</v>
      </c>
      <c r="M584" s="2">
        <v>4500</v>
      </c>
      <c r="N584" s="2">
        <v>300000</v>
      </c>
      <c r="O584" t="s">
        <v>212</v>
      </c>
    </row>
    <row r="585" spans="1:15" x14ac:dyDescent="0.3">
      <c r="A585" t="s">
        <v>3262</v>
      </c>
      <c r="B585" t="s">
        <v>103</v>
      </c>
      <c r="C585" s="1">
        <v>1800000</v>
      </c>
      <c r="D585">
        <v>6</v>
      </c>
      <c r="E585">
        <v>400</v>
      </c>
      <c r="F585" s="1" t="s">
        <v>22</v>
      </c>
      <c r="G585" t="s">
        <v>22</v>
      </c>
      <c r="H585" t="s">
        <v>23</v>
      </c>
      <c r="I585" t="s">
        <v>23</v>
      </c>
      <c r="J585" t="s">
        <v>9</v>
      </c>
      <c r="K585" t="s">
        <v>1399</v>
      </c>
      <c r="L585" s="2">
        <v>1800000</v>
      </c>
      <c r="M585" s="2">
        <v>4500</v>
      </c>
      <c r="N585" s="2">
        <v>300000</v>
      </c>
      <c r="O585" t="s">
        <v>212</v>
      </c>
    </row>
    <row r="586" spans="1:15" x14ac:dyDescent="0.3">
      <c r="A586" t="s">
        <v>3263</v>
      </c>
      <c r="B586" t="s">
        <v>103</v>
      </c>
      <c r="C586" s="1">
        <v>1800000</v>
      </c>
      <c r="D586">
        <v>6</v>
      </c>
      <c r="E586">
        <v>400</v>
      </c>
      <c r="F586" s="1" t="s">
        <v>22</v>
      </c>
      <c r="G586" t="s">
        <v>22</v>
      </c>
      <c r="H586" t="s">
        <v>23</v>
      </c>
      <c r="I586" t="s">
        <v>23</v>
      </c>
      <c r="J586" t="s">
        <v>9</v>
      </c>
      <c r="K586" t="s">
        <v>1399</v>
      </c>
      <c r="L586" s="2">
        <v>1800000</v>
      </c>
      <c r="M586" s="2">
        <v>4500</v>
      </c>
      <c r="N586" s="2">
        <v>300000</v>
      </c>
      <c r="O586" t="s">
        <v>212</v>
      </c>
    </row>
    <row r="587" spans="1:15" x14ac:dyDescent="0.3">
      <c r="A587" t="s">
        <v>3264</v>
      </c>
      <c r="B587" t="s">
        <v>103</v>
      </c>
      <c r="C587" s="1">
        <v>3400000</v>
      </c>
      <c r="D587">
        <v>7</v>
      </c>
      <c r="E587">
        <v>691</v>
      </c>
      <c r="F587" s="1" t="s">
        <v>22</v>
      </c>
      <c r="G587" t="s">
        <v>22</v>
      </c>
      <c r="H587" t="s">
        <v>23</v>
      </c>
      <c r="I587" t="s">
        <v>23</v>
      </c>
      <c r="J587" t="s">
        <v>9</v>
      </c>
      <c r="K587" t="s">
        <v>1399</v>
      </c>
      <c r="L587" s="2">
        <v>3400000</v>
      </c>
      <c r="M587" s="2">
        <v>4920.4052098408101</v>
      </c>
      <c r="N587" s="2">
        <v>485714.28571428574</v>
      </c>
      <c r="O587" t="s">
        <v>212</v>
      </c>
    </row>
    <row r="588" spans="1:15" x14ac:dyDescent="0.3">
      <c r="A588" t="s">
        <v>3265</v>
      </c>
      <c r="B588" t="s">
        <v>103</v>
      </c>
      <c r="C588" s="1">
        <v>539900</v>
      </c>
      <c r="D588">
        <v>4</v>
      </c>
      <c r="E588">
        <v>245</v>
      </c>
      <c r="F588" s="1" t="s">
        <v>22</v>
      </c>
      <c r="G588" t="s">
        <v>22</v>
      </c>
      <c r="H588" t="s">
        <v>23</v>
      </c>
      <c r="I588" t="s">
        <v>23</v>
      </c>
      <c r="J588" t="s">
        <v>9</v>
      </c>
      <c r="K588" t="s">
        <v>1399</v>
      </c>
      <c r="L588" s="2">
        <v>539900</v>
      </c>
      <c r="M588" s="2">
        <v>2203.6734693877552</v>
      </c>
      <c r="N588" s="2">
        <v>134975</v>
      </c>
      <c r="O588" t="s">
        <v>212</v>
      </c>
    </row>
    <row r="589" spans="1:15" x14ac:dyDescent="0.3">
      <c r="A589" t="s">
        <v>3266</v>
      </c>
      <c r="B589" t="s">
        <v>103</v>
      </c>
      <c r="C589" s="1">
        <v>7500000</v>
      </c>
      <c r="D589">
        <v>6</v>
      </c>
      <c r="E589" s="3">
        <v>1000</v>
      </c>
      <c r="F589" s="1" t="s">
        <v>22</v>
      </c>
      <c r="G589" t="s">
        <v>22</v>
      </c>
      <c r="H589" t="s">
        <v>23</v>
      </c>
      <c r="I589" t="s">
        <v>23</v>
      </c>
      <c r="J589" t="s">
        <v>9</v>
      </c>
      <c r="K589" t="s">
        <v>1399</v>
      </c>
      <c r="L589" s="2">
        <v>7500000</v>
      </c>
      <c r="M589" s="2">
        <v>7500</v>
      </c>
      <c r="N589" s="2">
        <v>1250000</v>
      </c>
      <c r="O589" t="s">
        <v>212</v>
      </c>
    </row>
    <row r="590" spans="1:15" x14ac:dyDescent="0.3">
      <c r="A590" t="s">
        <v>3267</v>
      </c>
      <c r="B590" t="s">
        <v>103</v>
      </c>
      <c r="C590" s="1">
        <v>939000</v>
      </c>
      <c r="D590">
        <v>5</v>
      </c>
      <c r="E590">
        <v>378</v>
      </c>
      <c r="F590" s="1" t="s">
        <v>22</v>
      </c>
      <c r="G590" t="s">
        <v>22</v>
      </c>
      <c r="H590" t="s">
        <v>23</v>
      </c>
      <c r="I590" t="s">
        <v>23</v>
      </c>
      <c r="J590" t="s">
        <v>9</v>
      </c>
      <c r="K590" t="s">
        <v>1399</v>
      </c>
      <c r="L590" s="2">
        <v>939000</v>
      </c>
      <c r="M590" s="2">
        <v>2484.1269841269841</v>
      </c>
      <c r="N590" s="2">
        <v>187800</v>
      </c>
      <c r="O590" t="s">
        <v>212</v>
      </c>
    </row>
    <row r="591" spans="1:15" x14ac:dyDescent="0.3">
      <c r="A591" t="s">
        <v>3268</v>
      </c>
      <c r="B591" t="s">
        <v>103</v>
      </c>
      <c r="C591" s="1">
        <v>870000</v>
      </c>
      <c r="D591">
        <v>5</v>
      </c>
      <c r="E591">
        <v>329</v>
      </c>
      <c r="F591" s="1" t="s">
        <v>22</v>
      </c>
      <c r="G591" t="s">
        <v>22</v>
      </c>
      <c r="H591" t="s">
        <v>23</v>
      </c>
      <c r="I591" t="s">
        <v>23</v>
      </c>
      <c r="J591" t="s">
        <v>9</v>
      </c>
      <c r="K591" t="s">
        <v>1399</v>
      </c>
      <c r="L591" s="2">
        <v>870000</v>
      </c>
      <c r="M591" s="2">
        <v>2644.3768996960484</v>
      </c>
      <c r="N591" s="2">
        <v>174000</v>
      </c>
      <c r="O591" t="s">
        <v>212</v>
      </c>
    </row>
    <row r="592" spans="1:15" x14ac:dyDescent="0.3">
      <c r="A592" t="s">
        <v>3269</v>
      </c>
      <c r="B592" t="s">
        <v>103</v>
      </c>
      <c r="C592" s="1">
        <v>860000</v>
      </c>
      <c r="D592">
        <v>5</v>
      </c>
      <c r="E592">
        <v>329</v>
      </c>
      <c r="F592" s="1" t="s">
        <v>22</v>
      </c>
      <c r="G592" t="s">
        <v>22</v>
      </c>
      <c r="H592" t="s">
        <v>23</v>
      </c>
      <c r="I592" t="s">
        <v>23</v>
      </c>
      <c r="J592" t="s">
        <v>9</v>
      </c>
      <c r="K592" t="s">
        <v>1399</v>
      </c>
      <c r="L592" s="2">
        <v>860000</v>
      </c>
      <c r="M592" s="2">
        <v>2613.9817629179333</v>
      </c>
      <c r="N592" s="2">
        <v>172000</v>
      </c>
      <c r="O592" t="s">
        <v>212</v>
      </c>
    </row>
    <row r="593" spans="1:15" x14ac:dyDescent="0.3">
      <c r="A593" t="s">
        <v>3270</v>
      </c>
      <c r="B593" t="s">
        <v>103</v>
      </c>
      <c r="C593" s="1">
        <v>950000</v>
      </c>
      <c r="D593">
        <v>5</v>
      </c>
      <c r="E593">
        <v>340</v>
      </c>
      <c r="F593" s="1" t="s">
        <v>22</v>
      </c>
      <c r="G593" t="s">
        <v>22</v>
      </c>
      <c r="H593" t="s">
        <v>23</v>
      </c>
      <c r="I593" t="s">
        <v>23</v>
      </c>
      <c r="J593" t="s">
        <v>9</v>
      </c>
      <c r="K593" t="s">
        <v>1399</v>
      </c>
      <c r="L593" s="2">
        <v>950000</v>
      </c>
      <c r="M593" s="2">
        <v>2794.1176470588234</v>
      </c>
      <c r="N593" s="2">
        <v>190000</v>
      </c>
      <c r="O593" t="s">
        <v>212</v>
      </c>
    </row>
    <row r="594" spans="1:15" x14ac:dyDescent="0.3">
      <c r="A594" t="s">
        <v>3271</v>
      </c>
      <c r="B594" t="s">
        <v>103</v>
      </c>
      <c r="C594" s="1">
        <v>1350000</v>
      </c>
      <c r="D594">
        <v>6</v>
      </c>
      <c r="E594">
        <v>400</v>
      </c>
      <c r="F594" s="1" t="s">
        <v>22</v>
      </c>
      <c r="G594" t="s">
        <v>22</v>
      </c>
      <c r="H594" t="s">
        <v>23</v>
      </c>
      <c r="I594" t="s">
        <v>23</v>
      </c>
      <c r="J594" t="s">
        <v>9</v>
      </c>
      <c r="K594" t="s">
        <v>1399</v>
      </c>
      <c r="L594" s="2">
        <v>1350000</v>
      </c>
      <c r="M594" s="2">
        <v>3375</v>
      </c>
      <c r="N594" s="2">
        <v>225000</v>
      </c>
      <c r="O594" t="s">
        <v>212</v>
      </c>
    </row>
    <row r="595" spans="1:15" x14ac:dyDescent="0.3">
      <c r="A595" t="s">
        <v>3272</v>
      </c>
      <c r="B595" t="s">
        <v>103</v>
      </c>
      <c r="C595" s="1">
        <v>1995000</v>
      </c>
      <c r="D595">
        <v>5</v>
      </c>
      <c r="E595">
        <v>312</v>
      </c>
      <c r="F595" s="1" t="s">
        <v>22</v>
      </c>
      <c r="G595" t="s">
        <v>22</v>
      </c>
      <c r="H595" t="s">
        <v>23</v>
      </c>
      <c r="I595" t="s">
        <v>23</v>
      </c>
      <c r="J595" t="s">
        <v>9</v>
      </c>
      <c r="K595" t="s">
        <v>1399</v>
      </c>
      <c r="L595" s="2">
        <v>1995000</v>
      </c>
      <c r="M595" s="2">
        <v>6394.2307692307695</v>
      </c>
      <c r="N595" s="2">
        <v>399000</v>
      </c>
      <c r="O595" t="s">
        <v>212</v>
      </c>
    </row>
    <row r="596" spans="1:15" x14ac:dyDescent="0.3">
      <c r="A596" t="s">
        <v>3273</v>
      </c>
      <c r="B596" t="s">
        <v>103</v>
      </c>
      <c r="C596" s="1">
        <v>1995000</v>
      </c>
      <c r="D596">
        <v>5</v>
      </c>
      <c r="E596">
        <v>312</v>
      </c>
      <c r="F596" s="1" t="s">
        <v>22</v>
      </c>
      <c r="G596" t="s">
        <v>22</v>
      </c>
      <c r="H596" t="s">
        <v>23</v>
      </c>
      <c r="I596" t="s">
        <v>23</v>
      </c>
      <c r="J596" t="s">
        <v>9</v>
      </c>
      <c r="K596" t="s">
        <v>1399</v>
      </c>
      <c r="L596" s="2">
        <v>1995000</v>
      </c>
      <c r="M596" s="2">
        <v>6394.2307692307695</v>
      </c>
      <c r="N596" s="2">
        <v>399000</v>
      </c>
      <c r="O596" t="s">
        <v>212</v>
      </c>
    </row>
    <row r="597" spans="1:15" x14ac:dyDescent="0.3">
      <c r="A597" t="s">
        <v>3274</v>
      </c>
      <c r="B597" t="s">
        <v>103</v>
      </c>
      <c r="C597" s="1">
        <v>3400000</v>
      </c>
      <c r="D597">
        <v>7</v>
      </c>
      <c r="E597">
        <v>691</v>
      </c>
      <c r="F597" s="1" t="s">
        <v>22</v>
      </c>
      <c r="G597" t="s">
        <v>22</v>
      </c>
      <c r="H597" t="s">
        <v>23</v>
      </c>
      <c r="I597" t="s">
        <v>23</v>
      </c>
      <c r="J597" t="s">
        <v>9</v>
      </c>
      <c r="K597" t="s">
        <v>1399</v>
      </c>
      <c r="L597" s="2">
        <v>3400000</v>
      </c>
      <c r="M597" s="2">
        <v>4920.4052098408101</v>
      </c>
      <c r="N597" s="2">
        <v>485714.28571428574</v>
      </c>
      <c r="O597" t="s">
        <v>212</v>
      </c>
    </row>
    <row r="598" spans="1:15" x14ac:dyDescent="0.3">
      <c r="A598" t="s">
        <v>3275</v>
      </c>
      <c r="B598" t="s">
        <v>103</v>
      </c>
      <c r="C598" s="1">
        <v>675000</v>
      </c>
      <c r="D598">
        <v>5</v>
      </c>
      <c r="E598">
        <v>268</v>
      </c>
      <c r="F598" s="1" t="s">
        <v>22</v>
      </c>
      <c r="G598" t="s">
        <v>22</v>
      </c>
      <c r="H598" t="s">
        <v>23</v>
      </c>
      <c r="I598" t="s">
        <v>23</v>
      </c>
      <c r="J598" t="s">
        <v>9</v>
      </c>
      <c r="K598" t="s">
        <v>1399</v>
      </c>
      <c r="L598" s="2">
        <v>675000</v>
      </c>
      <c r="M598" s="2">
        <v>2518.6567164179105</v>
      </c>
      <c r="N598" s="2">
        <v>135000</v>
      </c>
      <c r="O598" t="s">
        <v>212</v>
      </c>
    </row>
    <row r="599" spans="1:15" x14ac:dyDescent="0.3">
      <c r="A599" t="s">
        <v>3276</v>
      </c>
      <c r="B599" t="s">
        <v>103</v>
      </c>
      <c r="C599" s="1">
        <v>1495000</v>
      </c>
      <c r="D599">
        <v>6</v>
      </c>
      <c r="E599">
        <v>439</v>
      </c>
      <c r="F599" s="1" t="s">
        <v>22</v>
      </c>
      <c r="G599" t="s">
        <v>22</v>
      </c>
      <c r="H599" t="s">
        <v>23</v>
      </c>
      <c r="I599" t="s">
        <v>23</v>
      </c>
      <c r="J599" t="s">
        <v>9</v>
      </c>
      <c r="K599" t="s">
        <v>1399</v>
      </c>
      <c r="L599" s="2">
        <v>1495000</v>
      </c>
      <c r="M599" s="2">
        <v>3405.4669703872437</v>
      </c>
      <c r="N599" s="2">
        <v>249166.66666666666</v>
      </c>
      <c r="O599" t="s">
        <v>212</v>
      </c>
    </row>
    <row r="600" spans="1:15" x14ac:dyDescent="0.3">
      <c r="A600" t="s">
        <v>3277</v>
      </c>
      <c r="B600" t="s">
        <v>103</v>
      </c>
      <c r="C600" s="1">
        <v>1435000</v>
      </c>
      <c r="D600">
        <v>6</v>
      </c>
      <c r="E600">
        <v>388</v>
      </c>
      <c r="F600" s="1" t="s">
        <v>22</v>
      </c>
      <c r="G600" t="s">
        <v>22</v>
      </c>
      <c r="H600" t="s">
        <v>23</v>
      </c>
      <c r="I600" t="s">
        <v>23</v>
      </c>
      <c r="J600" t="s">
        <v>9</v>
      </c>
      <c r="K600" t="s">
        <v>1399</v>
      </c>
      <c r="L600" s="2">
        <v>1435000</v>
      </c>
      <c r="M600" s="2">
        <v>3698.4536082474228</v>
      </c>
      <c r="N600" s="2">
        <v>239166.66666666666</v>
      </c>
      <c r="O600" t="s">
        <v>212</v>
      </c>
    </row>
    <row r="601" spans="1:15" x14ac:dyDescent="0.3">
      <c r="A601" t="s">
        <v>3278</v>
      </c>
      <c r="B601" t="s">
        <v>103</v>
      </c>
      <c r="C601" s="1">
        <v>1435000</v>
      </c>
      <c r="D601">
        <v>6</v>
      </c>
      <c r="E601">
        <v>388</v>
      </c>
      <c r="F601" s="1" t="s">
        <v>22</v>
      </c>
      <c r="G601" t="s">
        <v>22</v>
      </c>
      <c r="H601" t="s">
        <v>23</v>
      </c>
      <c r="I601" t="s">
        <v>23</v>
      </c>
      <c r="J601" t="s">
        <v>9</v>
      </c>
      <c r="K601" t="s">
        <v>1399</v>
      </c>
      <c r="L601" s="2">
        <v>1435000</v>
      </c>
      <c r="M601" s="2">
        <v>3698.4536082474228</v>
      </c>
      <c r="N601" s="2">
        <v>239166.66666666666</v>
      </c>
      <c r="O601" t="s">
        <v>212</v>
      </c>
    </row>
    <row r="602" spans="1:15" x14ac:dyDescent="0.3">
      <c r="A602" t="s">
        <v>3279</v>
      </c>
      <c r="B602" t="s">
        <v>103</v>
      </c>
      <c r="C602" s="1">
        <v>1435000</v>
      </c>
      <c r="D602">
        <v>6</v>
      </c>
      <c r="E602">
        <v>388</v>
      </c>
      <c r="F602" s="1" t="s">
        <v>22</v>
      </c>
      <c r="G602" t="s">
        <v>22</v>
      </c>
      <c r="H602" t="s">
        <v>23</v>
      </c>
      <c r="I602" t="s">
        <v>23</v>
      </c>
      <c r="J602" t="s">
        <v>9</v>
      </c>
      <c r="K602" t="s">
        <v>1399</v>
      </c>
      <c r="L602" s="2">
        <v>1435000</v>
      </c>
      <c r="M602" s="2">
        <v>3698.4536082474228</v>
      </c>
      <c r="N602" s="2">
        <v>239166.66666666666</v>
      </c>
      <c r="O602" t="s">
        <v>212</v>
      </c>
    </row>
    <row r="603" spans="1:15" x14ac:dyDescent="0.3">
      <c r="A603" t="s">
        <v>3280</v>
      </c>
      <c r="B603" t="s">
        <v>103</v>
      </c>
      <c r="C603" s="1">
        <v>1390000</v>
      </c>
      <c r="D603">
        <v>6</v>
      </c>
      <c r="E603">
        <v>260</v>
      </c>
      <c r="F603" s="1" t="s">
        <v>22</v>
      </c>
      <c r="G603" t="s">
        <v>22</v>
      </c>
      <c r="H603" t="s">
        <v>23</v>
      </c>
      <c r="I603" t="s">
        <v>23</v>
      </c>
      <c r="J603" t="s">
        <v>9</v>
      </c>
      <c r="K603" t="s">
        <v>1399</v>
      </c>
      <c r="L603" s="2">
        <v>1390000</v>
      </c>
      <c r="M603" s="2">
        <v>5346.1538461538457</v>
      </c>
      <c r="N603" s="2">
        <v>231666.66666666666</v>
      </c>
      <c r="O603" t="s">
        <v>212</v>
      </c>
    </row>
    <row r="604" spans="1:15" x14ac:dyDescent="0.3">
      <c r="A604" t="s">
        <v>3281</v>
      </c>
      <c r="B604" t="s">
        <v>103</v>
      </c>
      <c r="C604" s="1">
        <v>3395000</v>
      </c>
      <c r="D604">
        <v>5</v>
      </c>
      <c r="E604">
        <v>363</v>
      </c>
      <c r="F604" s="1" t="s">
        <v>22</v>
      </c>
      <c r="G604" t="s">
        <v>22</v>
      </c>
      <c r="H604" t="s">
        <v>23</v>
      </c>
      <c r="I604" t="s">
        <v>23</v>
      </c>
      <c r="J604" t="s">
        <v>9</v>
      </c>
      <c r="K604" t="s">
        <v>1399</v>
      </c>
      <c r="L604" s="2">
        <v>3395000</v>
      </c>
      <c r="M604" s="2">
        <v>9352.6170798898074</v>
      </c>
      <c r="N604" s="2">
        <v>679000</v>
      </c>
      <c r="O604" t="s">
        <v>212</v>
      </c>
    </row>
    <row r="605" spans="1:15" x14ac:dyDescent="0.3">
      <c r="A605" t="s">
        <v>3282</v>
      </c>
      <c r="B605" t="s">
        <v>103</v>
      </c>
      <c r="C605" s="1">
        <v>1590000</v>
      </c>
      <c r="D605">
        <v>4</v>
      </c>
      <c r="E605">
        <v>348</v>
      </c>
      <c r="F605" s="1" t="s">
        <v>22</v>
      </c>
      <c r="G605" t="s">
        <v>22</v>
      </c>
      <c r="H605" t="s">
        <v>23</v>
      </c>
      <c r="I605" t="s">
        <v>23</v>
      </c>
      <c r="J605" t="s">
        <v>9</v>
      </c>
      <c r="K605" t="s">
        <v>1399</v>
      </c>
      <c r="L605" s="2">
        <v>1590000</v>
      </c>
      <c r="M605" s="2">
        <v>4568.9655172413795</v>
      </c>
      <c r="N605" s="2">
        <v>397500</v>
      </c>
      <c r="O605" t="s">
        <v>212</v>
      </c>
    </row>
    <row r="606" spans="1:15" x14ac:dyDescent="0.3">
      <c r="A606" t="s">
        <v>3283</v>
      </c>
      <c r="B606" t="s">
        <v>103</v>
      </c>
      <c r="C606" s="1">
        <v>1550000</v>
      </c>
      <c r="D606">
        <v>4</v>
      </c>
      <c r="E606">
        <v>348</v>
      </c>
      <c r="F606" s="1" t="s">
        <v>22</v>
      </c>
      <c r="G606" t="s">
        <v>22</v>
      </c>
      <c r="H606" t="s">
        <v>23</v>
      </c>
      <c r="I606" t="s">
        <v>23</v>
      </c>
      <c r="J606" t="s">
        <v>9</v>
      </c>
      <c r="K606" t="s">
        <v>1399</v>
      </c>
      <c r="L606" s="2">
        <v>1550000</v>
      </c>
      <c r="M606" s="2">
        <v>4454.022988505747</v>
      </c>
      <c r="N606" s="2">
        <v>387500</v>
      </c>
      <c r="O606" t="s">
        <v>212</v>
      </c>
    </row>
    <row r="607" spans="1:15" x14ac:dyDescent="0.3">
      <c r="A607" t="s">
        <v>3284</v>
      </c>
      <c r="B607" t="s">
        <v>103</v>
      </c>
      <c r="C607" s="1">
        <v>915000</v>
      </c>
      <c r="D607">
        <v>5</v>
      </c>
      <c r="E607">
        <v>451</v>
      </c>
      <c r="F607" s="1" t="s">
        <v>22</v>
      </c>
      <c r="G607" t="s">
        <v>22</v>
      </c>
      <c r="H607" t="s">
        <v>23</v>
      </c>
      <c r="I607" t="s">
        <v>23</v>
      </c>
      <c r="J607" t="s">
        <v>9</v>
      </c>
      <c r="K607" t="s">
        <v>1399</v>
      </c>
      <c r="L607" s="2">
        <v>915000</v>
      </c>
      <c r="M607" s="2">
        <v>2028.8248337028824</v>
      </c>
      <c r="N607" s="2">
        <v>183000</v>
      </c>
      <c r="O607" t="s">
        <v>212</v>
      </c>
    </row>
    <row r="608" spans="1:15" x14ac:dyDescent="0.3">
      <c r="A608" t="s">
        <v>3286</v>
      </c>
      <c r="B608" t="s">
        <v>103</v>
      </c>
      <c r="C608" s="1">
        <v>495000</v>
      </c>
      <c r="D608">
        <v>4</v>
      </c>
      <c r="E608">
        <v>220</v>
      </c>
      <c r="F608" s="1" t="s">
        <v>22</v>
      </c>
      <c r="G608" t="s">
        <v>22</v>
      </c>
      <c r="H608" t="s">
        <v>23</v>
      </c>
      <c r="I608" t="s">
        <v>23</v>
      </c>
      <c r="J608" t="s">
        <v>9</v>
      </c>
      <c r="K608" t="s">
        <v>1399</v>
      </c>
      <c r="L608" s="2">
        <v>495000</v>
      </c>
      <c r="M608" s="2">
        <v>2250</v>
      </c>
      <c r="N608" s="2">
        <v>123750</v>
      </c>
      <c r="O608" t="s">
        <v>212</v>
      </c>
    </row>
    <row r="609" spans="1:15" x14ac:dyDescent="0.3">
      <c r="A609" t="s">
        <v>3287</v>
      </c>
      <c r="B609" t="s">
        <v>103</v>
      </c>
      <c r="C609" s="1">
        <v>755000</v>
      </c>
      <c r="D609">
        <v>7</v>
      </c>
      <c r="E609">
        <v>468</v>
      </c>
      <c r="F609" s="1" t="s">
        <v>22</v>
      </c>
      <c r="G609" t="s">
        <v>22</v>
      </c>
      <c r="H609" t="s">
        <v>23</v>
      </c>
      <c r="I609" t="s">
        <v>23</v>
      </c>
      <c r="J609" t="s">
        <v>9</v>
      </c>
      <c r="K609" t="s">
        <v>1399</v>
      </c>
      <c r="L609" s="2">
        <v>755000</v>
      </c>
      <c r="M609" s="2">
        <v>1613.2478632478633</v>
      </c>
      <c r="N609" s="2">
        <v>107857.14285714286</v>
      </c>
      <c r="O609" t="s">
        <v>212</v>
      </c>
    </row>
    <row r="610" spans="1:15" x14ac:dyDescent="0.3">
      <c r="A610" t="s">
        <v>3288</v>
      </c>
      <c r="B610" t="s">
        <v>103</v>
      </c>
      <c r="C610" s="1">
        <v>995000</v>
      </c>
      <c r="D610">
        <v>10</v>
      </c>
      <c r="E610">
        <v>462</v>
      </c>
      <c r="F610" s="1" t="s">
        <v>22</v>
      </c>
      <c r="G610" t="s">
        <v>22</v>
      </c>
      <c r="H610" t="s">
        <v>23</v>
      </c>
      <c r="I610" t="s">
        <v>23</v>
      </c>
      <c r="J610" t="s">
        <v>9</v>
      </c>
      <c r="K610" t="s">
        <v>1399</v>
      </c>
      <c r="L610" s="2">
        <v>995000</v>
      </c>
      <c r="M610" s="2">
        <v>2153.6796536796537</v>
      </c>
      <c r="N610" s="2">
        <v>99500</v>
      </c>
      <c r="O610" t="s">
        <v>212</v>
      </c>
    </row>
    <row r="611" spans="1:15" x14ac:dyDescent="0.3">
      <c r="A611" t="s">
        <v>3289</v>
      </c>
      <c r="B611" t="s">
        <v>103</v>
      </c>
      <c r="C611" s="1">
        <v>1500000</v>
      </c>
      <c r="D611">
        <v>4</v>
      </c>
      <c r="E611">
        <v>217</v>
      </c>
      <c r="F611" s="1" t="s">
        <v>22</v>
      </c>
      <c r="G611" t="s">
        <v>22</v>
      </c>
      <c r="H611" t="s">
        <v>23</v>
      </c>
      <c r="I611" t="s">
        <v>23</v>
      </c>
      <c r="J611" t="s">
        <v>9</v>
      </c>
      <c r="K611" t="s">
        <v>1399</v>
      </c>
      <c r="L611" s="2">
        <v>1500000</v>
      </c>
      <c r="M611" s="2">
        <v>6912.442396313364</v>
      </c>
      <c r="N611" s="2">
        <v>375000</v>
      </c>
      <c r="O611" t="s">
        <v>212</v>
      </c>
    </row>
    <row r="612" spans="1:15" x14ac:dyDescent="0.3">
      <c r="A612" t="s">
        <v>3292</v>
      </c>
      <c r="B612" t="s">
        <v>103</v>
      </c>
      <c r="C612" s="1">
        <v>550000</v>
      </c>
      <c r="D612">
        <v>4</v>
      </c>
      <c r="E612">
        <v>238</v>
      </c>
      <c r="F612" s="1" t="s">
        <v>22</v>
      </c>
      <c r="G612" t="s">
        <v>22</v>
      </c>
      <c r="H612" t="s">
        <v>23</v>
      </c>
      <c r="I612" t="s">
        <v>23</v>
      </c>
      <c r="J612" t="s">
        <v>9</v>
      </c>
      <c r="K612" t="s">
        <v>1399</v>
      </c>
      <c r="L612" s="2">
        <v>550000</v>
      </c>
      <c r="M612" s="2">
        <v>2310.9243697478992</v>
      </c>
      <c r="N612" s="2">
        <v>137500</v>
      </c>
      <c r="O612" t="s">
        <v>212</v>
      </c>
    </row>
    <row r="613" spans="1:15" x14ac:dyDescent="0.3">
      <c r="A613" t="s">
        <v>3293</v>
      </c>
      <c r="B613" t="s">
        <v>103</v>
      </c>
      <c r="C613" s="1">
        <v>539990</v>
      </c>
      <c r="D613">
        <v>4</v>
      </c>
      <c r="E613">
        <v>281</v>
      </c>
      <c r="F613" s="1" t="s">
        <v>22</v>
      </c>
      <c r="G613" t="s">
        <v>22</v>
      </c>
      <c r="H613" t="s">
        <v>23</v>
      </c>
      <c r="I613" t="s">
        <v>23</v>
      </c>
      <c r="J613" t="s">
        <v>9</v>
      </c>
      <c r="K613" t="s">
        <v>1399</v>
      </c>
      <c r="L613" s="2">
        <v>539990</v>
      </c>
      <c r="M613" s="2">
        <v>1921.6725978647687</v>
      </c>
      <c r="N613" s="2">
        <v>134997.5</v>
      </c>
      <c r="O613" t="s">
        <v>212</v>
      </c>
    </row>
    <row r="614" spans="1:15" x14ac:dyDescent="0.3">
      <c r="A614" t="s">
        <v>3294</v>
      </c>
      <c r="B614" t="s">
        <v>103</v>
      </c>
      <c r="C614" s="1">
        <v>1079900</v>
      </c>
      <c r="D614">
        <v>5</v>
      </c>
      <c r="E614">
        <v>372</v>
      </c>
      <c r="F614" s="1" t="s">
        <v>22</v>
      </c>
      <c r="G614" t="s">
        <v>22</v>
      </c>
      <c r="H614" t="s">
        <v>23</v>
      </c>
      <c r="I614" t="s">
        <v>23</v>
      </c>
      <c r="J614" t="s">
        <v>9</v>
      </c>
      <c r="K614" t="s">
        <v>1399</v>
      </c>
      <c r="L614" s="2">
        <v>1079900</v>
      </c>
      <c r="M614" s="2">
        <v>2902.9569892473119</v>
      </c>
      <c r="N614" s="2">
        <v>215980</v>
      </c>
      <c r="O614" t="s">
        <v>212</v>
      </c>
    </row>
    <row r="615" spans="1:15" x14ac:dyDescent="0.3">
      <c r="A615" t="s">
        <v>3295</v>
      </c>
      <c r="B615" t="s">
        <v>103</v>
      </c>
      <c r="C615" s="1">
        <v>649900</v>
      </c>
      <c r="D615">
        <v>3</v>
      </c>
      <c r="E615">
        <v>257</v>
      </c>
      <c r="F615" s="1" t="s">
        <v>22</v>
      </c>
      <c r="G615" t="s">
        <v>22</v>
      </c>
      <c r="H615" t="s">
        <v>23</v>
      </c>
      <c r="I615" t="s">
        <v>23</v>
      </c>
      <c r="J615" t="s">
        <v>9</v>
      </c>
      <c r="K615" t="s">
        <v>1399</v>
      </c>
      <c r="L615" s="2">
        <v>649900</v>
      </c>
      <c r="M615" s="2">
        <v>2528.793774319066</v>
      </c>
      <c r="N615" s="2">
        <v>216633.33333333334</v>
      </c>
      <c r="O615" t="s">
        <v>212</v>
      </c>
    </row>
    <row r="616" spans="1:15" x14ac:dyDescent="0.3">
      <c r="A616" t="s">
        <v>3296</v>
      </c>
      <c r="B616" t="s">
        <v>103</v>
      </c>
      <c r="C616" s="1">
        <v>629900</v>
      </c>
      <c r="D616">
        <v>4</v>
      </c>
      <c r="E616">
        <v>264</v>
      </c>
      <c r="F616" s="1" t="s">
        <v>22</v>
      </c>
      <c r="G616" t="s">
        <v>22</v>
      </c>
      <c r="H616" t="s">
        <v>23</v>
      </c>
      <c r="I616" t="s">
        <v>23</v>
      </c>
      <c r="J616" t="s">
        <v>9</v>
      </c>
      <c r="K616" t="s">
        <v>1399</v>
      </c>
      <c r="L616" s="2">
        <v>629900</v>
      </c>
      <c r="M616" s="2">
        <v>2385.9848484848485</v>
      </c>
      <c r="N616" s="2">
        <v>157475</v>
      </c>
      <c r="O616" t="s">
        <v>212</v>
      </c>
    </row>
    <row r="617" spans="1:15" x14ac:dyDescent="0.3">
      <c r="A617" t="s">
        <v>3297</v>
      </c>
      <c r="B617" t="s">
        <v>103</v>
      </c>
      <c r="C617" s="1">
        <v>585000</v>
      </c>
      <c r="D617">
        <v>4</v>
      </c>
      <c r="E617">
        <v>220</v>
      </c>
      <c r="F617" s="1" t="s">
        <v>22</v>
      </c>
      <c r="G617" t="s">
        <v>22</v>
      </c>
      <c r="H617" t="s">
        <v>23</v>
      </c>
      <c r="I617" t="s">
        <v>23</v>
      </c>
      <c r="J617" t="s">
        <v>9</v>
      </c>
      <c r="K617" t="s">
        <v>1399</v>
      </c>
      <c r="L617" s="2">
        <v>585000</v>
      </c>
      <c r="M617" s="2">
        <v>2659.090909090909</v>
      </c>
      <c r="N617" s="2">
        <v>146250</v>
      </c>
      <c r="O617" t="s">
        <v>212</v>
      </c>
    </row>
    <row r="618" spans="1:15" x14ac:dyDescent="0.3">
      <c r="A618" t="s">
        <v>3298</v>
      </c>
      <c r="B618" t="s">
        <v>103</v>
      </c>
      <c r="C618" s="1">
        <v>1395000</v>
      </c>
      <c r="D618">
        <v>10</v>
      </c>
      <c r="E618">
        <v>930</v>
      </c>
      <c r="F618" s="1" t="s">
        <v>22</v>
      </c>
      <c r="G618" t="s">
        <v>22</v>
      </c>
      <c r="H618" t="s">
        <v>23</v>
      </c>
      <c r="I618" t="s">
        <v>23</v>
      </c>
      <c r="J618" t="s">
        <v>9</v>
      </c>
      <c r="K618" t="s">
        <v>1399</v>
      </c>
      <c r="L618" s="2">
        <v>1395000</v>
      </c>
      <c r="M618" s="2">
        <v>1500</v>
      </c>
      <c r="N618" s="2">
        <v>139500</v>
      </c>
      <c r="O618" t="s">
        <v>212</v>
      </c>
    </row>
    <row r="619" spans="1:15" x14ac:dyDescent="0.3">
      <c r="A619" t="s">
        <v>3299</v>
      </c>
      <c r="B619" t="s">
        <v>103</v>
      </c>
      <c r="C619" s="1">
        <v>630000</v>
      </c>
      <c r="D619">
        <v>5</v>
      </c>
      <c r="E619">
        <v>225</v>
      </c>
      <c r="F619" s="1" t="s">
        <v>22</v>
      </c>
      <c r="G619" t="s">
        <v>22</v>
      </c>
      <c r="H619" t="s">
        <v>23</v>
      </c>
      <c r="I619" t="s">
        <v>23</v>
      </c>
      <c r="J619" t="s">
        <v>9</v>
      </c>
      <c r="K619" t="s">
        <v>1399</v>
      </c>
      <c r="L619" s="2">
        <v>630000</v>
      </c>
      <c r="M619" s="2">
        <v>2800</v>
      </c>
      <c r="N619" s="2">
        <v>126000</v>
      </c>
      <c r="O619" t="s">
        <v>212</v>
      </c>
    </row>
    <row r="620" spans="1:15" x14ac:dyDescent="0.3">
      <c r="A620" t="s">
        <v>3300</v>
      </c>
      <c r="B620" t="s">
        <v>103</v>
      </c>
      <c r="C620" s="1">
        <v>1195000</v>
      </c>
      <c r="D620">
        <v>5</v>
      </c>
      <c r="E620">
        <v>417</v>
      </c>
      <c r="F620" s="1" t="s">
        <v>22</v>
      </c>
      <c r="G620" t="s">
        <v>22</v>
      </c>
      <c r="H620" t="s">
        <v>23</v>
      </c>
      <c r="I620" t="s">
        <v>23</v>
      </c>
      <c r="J620" t="s">
        <v>9</v>
      </c>
      <c r="K620" t="s">
        <v>1399</v>
      </c>
      <c r="L620" s="2">
        <v>1195000</v>
      </c>
      <c r="M620" s="2">
        <v>2865.7074340527579</v>
      </c>
      <c r="N620" s="2">
        <v>239000</v>
      </c>
      <c r="O620" t="s">
        <v>212</v>
      </c>
    </row>
    <row r="621" spans="1:15" x14ac:dyDescent="0.3">
      <c r="A621" t="s">
        <v>3301</v>
      </c>
      <c r="B621" t="s">
        <v>103</v>
      </c>
      <c r="C621" s="1">
        <v>460000</v>
      </c>
      <c r="D621">
        <v>4</v>
      </c>
      <c r="E621">
        <v>309</v>
      </c>
      <c r="F621" s="1" t="s">
        <v>22</v>
      </c>
      <c r="G621" t="s">
        <v>22</v>
      </c>
      <c r="H621" t="s">
        <v>23</v>
      </c>
      <c r="I621" t="s">
        <v>23</v>
      </c>
      <c r="J621" t="s">
        <v>9</v>
      </c>
      <c r="K621" t="s">
        <v>1399</v>
      </c>
      <c r="L621" s="2">
        <v>460000</v>
      </c>
      <c r="M621" s="2">
        <v>1488.6731391585761</v>
      </c>
      <c r="N621" s="2">
        <v>115000</v>
      </c>
      <c r="O621" t="s">
        <v>212</v>
      </c>
    </row>
    <row r="622" spans="1:15" x14ac:dyDescent="0.3">
      <c r="A622" t="s">
        <v>3302</v>
      </c>
      <c r="B622" t="s">
        <v>103</v>
      </c>
      <c r="C622" s="1">
        <v>460000</v>
      </c>
      <c r="D622">
        <v>4</v>
      </c>
      <c r="E622">
        <v>309</v>
      </c>
      <c r="F622" s="1" t="s">
        <v>22</v>
      </c>
      <c r="G622" t="s">
        <v>22</v>
      </c>
      <c r="H622" t="s">
        <v>23</v>
      </c>
      <c r="I622" t="s">
        <v>23</v>
      </c>
      <c r="J622" t="s">
        <v>9</v>
      </c>
      <c r="K622" t="s">
        <v>1399</v>
      </c>
      <c r="L622" s="2">
        <v>460000</v>
      </c>
      <c r="M622" s="2">
        <v>1488.6731391585761</v>
      </c>
      <c r="N622" s="2">
        <v>115000</v>
      </c>
      <c r="O622" t="s">
        <v>212</v>
      </c>
    </row>
    <row r="623" spans="1:15" x14ac:dyDescent="0.3">
      <c r="A623" t="s">
        <v>3305</v>
      </c>
      <c r="B623" t="s">
        <v>103</v>
      </c>
      <c r="C623" s="1">
        <v>419000</v>
      </c>
      <c r="D623">
        <v>4</v>
      </c>
      <c r="E623">
        <v>190</v>
      </c>
      <c r="F623" s="1" t="s">
        <v>22</v>
      </c>
      <c r="G623" t="s">
        <v>22</v>
      </c>
      <c r="H623" t="s">
        <v>23</v>
      </c>
      <c r="I623" t="s">
        <v>23</v>
      </c>
      <c r="J623" t="s">
        <v>9</v>
      </c>
      <c r="K623" t="s">
        <v>1399</v>
      </c>
      <c r="L623" s="2">
        <v>419000</v>
      </c>
      <c r="M623" s="2">
        <v>2205.2631578947367</v>
      </c>
      <c r="N623" s="2">
        <v>104750</v>
      </c>
      <c r="O623" t="s">
        <v>212</v>
      </c>
    </row>
    <row r="624" spans="1:15" x14ac:dyDescent="0.3">
      <c r="A624" t="s">
        <v>3306</v>
      </c>
      <c r="B624" t="s">
        <v>103</v>
      </c>
      <c r="C624" s="1">
        <v>460000</v>
      </c>
      <c r="D624">
        <v>4</v>
      </c>
      <c r="E624">
        <v>309</v>
      </c>
      <c r="F624" s="1" t="s">
        <v>22</v>
      </c>
      <c r="G624" t="s">
        <v>22</v>
      </c>
      <c r="H624" t="s">
        <v>23</v>
      </c>
      <c r="I624" t="s">
        <v>23</v>
      </c>
      <c r="J624" t="s">
        <v>9</v>
      </c>
      <c r="K624" t="s">
        <v>1399</v>
      </c>
      <c r="L624" s="2">
        <v>460000</v>
      </c>
      <c r="M624" s="2">
        <v>1488.6731391585761</v>
      </c>
      <c r="N624" s="2">
        <v>115000</v>
      </c>
      <c r="O624" t="s">
        <v>212</v>
      </c>
    </row>
    <row r="625" spans="1:15" x14ac:dyDescent="0.3">
      <c r="A625" t="s">
        <v>3307</v>
      </c>
      <c r="B625" t="s">
        <v>103</v>
      </c>
      <c r="C625" s="1">
        <v>1299281</v>
      </c>
      <c r="D625">
        <v>5</v>
      </c>
      <c r="E625">
        <v>275</v>
      </c>
      <c r="F625" s="1" t="s">
        <v>22</v>
      </c>
      <c r="G625" t="s">
        <v>22</v>
      </c>
      <c r="H625" t="s">
        <v>23</v>
      </c>
      <c r="I625" t="s">
        <v>23</v>
      </c>
      <c r="J625" t="s">
        <v>9</v>
      </c>
      <c r="K625" t="s">
        <v>1399</v>
      </c>
      <c r="L625" s="2">
        <v>1299281</v>
      </c>
      <c r="M625" s="2">
        <v>4724.6581818181821</v>
      </c>
      <c r="N625" s="2">
        <v>259856.2</v>
      </c>
      <c r="O625" t="s">
        <v>212</v>
      </c>
    </row>
    <row r="626" spans="1:15" x14ac:dyDescent="0.3">
      <c r="A626" t="s">
        <v>3308</v>
      </c>
      <c r="B626" t="s">
        <v>103</v>
      </c>
      <c r="C626" s="1">
        <v>1195877</v>
      </c>
      <c r="D626">
        <v>5</v>
      </c>
      <c r="E626">
        <v>275</v>
      </c>
      <c r="F626" s="1" t="s">
        <v>22</v>
      </c>
      <c r="G626" t="s">
        <v>22</v>
      </c>
      <c r="H626" t="s">
        <v>23</v>
      </c>
      <c r="I626" t="s">
        <v>23</v>
      </c>
      <c r="J626" t="s">
        <v>9</v>
      </c>
      <c r="K626" t="s">
        <v>1399</v>
      </c>
      <c r="L626" s="2">
        <v>1195877</v>
      </c>
      <c r="M626" s="2">
        <v>4348.6436363636367</v>
      </c>
      <c r="N626" s="2">
        <v>239175.4</v>
      </c>
      <c r="O626" t="s">
        <v>212</v>
      </c>
    </row>
    <row r="627" spans="1:15" x14ac:dyDescent="0.3">
      <c r="A627" t="s">
        <v>3309</v>
      </c>
      <c r="B627" t="s">
        <v>103</v>
      </c>
      <c r="C627" s="1">
        <v>1374900</v>
      </c>
      <c r="D627">
        <v>4</v>
      </c>
      <c r="E627">
        <v>282</v>
      </c>
      <c r="F627" s="1" t="s">
        <v>22</v>
      </c>
      <c r="G627" t="s">
        <v>22</v>
      </c>
      <c r="H627" t="s">
        <v>23</v>
      </c>
      <c r="I627" t="s">
        <v>23</v>
      </c>
      <c r="J627" t="s">
        <v>9</v>
      </c>
      <c r="K627" t="s">
        <v>1399</v>
      </c>
      <c r="L627" s="2">
        <v>1374900</v>
      </c>
      <c r="M627" s="2">
        <v>4875.5319148936169</v>
      </c>
      <c r="N627" s="2">
        <v>343725</v>
      </c>
      <c r="O627" t="s">
        <v>212</v>
      </c>
    </row>
    <row r="628" spans="1:15" x14ac:dyDescent="0.3">
      <c r="A628" t="s">
        <v>3310</v>
      </c>
      <c r="B628" t="s">
        <v>103</v>
      </c>
      <c r="C628" s="1">
        <v>339000</v>
      </c>
      <c r="D628">
        <v>3</v>
      </c>
      <c r="E628">
        <v>108</v>
      </c>
      <c r="F628" s="1" t="s">
        <v>22</v>
      </c>
      <c r="G628" t="s">
        <v>22</v>
      </c>
      <c r="H628" t="s">
        <v>23</v>
      </c>
      <c r="I628" t="s">
        <v>23</v>
      </c>
      <c r="J628" t="s">
        <v>9</v>
      </c>
      <c r="K628" t="s">
        <v>1399</v>
      </c>
      <c r="L628" s="2">
        <v>339000</v>
      </c>
      <c r="M628" s="2">
        <v>3138.8888888888887</v>
      </c>
      <c r="N628" s="2">
        <v>113000</v>
      </c>
      <c r="O628" t="s">
        <v>212</v>
      </c>
    </row>
    <row r="629" spans="1:15" x14ac:dyDescent="0.3">
      <c r="A629" t="s">
        <v>3312</v>
      </c>
      <c r="B629" t="s">
        <v>103</v>
      </c>
      <c r="C629" s="1">
        <v>1450000</v>
      </c>
      <c r="D629">
        <v>5</v>
      </c>
      <c r="E629">
        <v>585</v>
      </c>
      <c r="F629" s="1" t="s">
        <v>22</v>
      </c>
      <c r="G629" t="s">
        <v>22</v>
      </c>
      <c r="H629" t="s">
        <v>23</v>
      </c>
      <c r="I629" t="s">
        <v>23</v>
      </c>
      <c r="J629" t="s">
        <v>9</v>
      </c>
      <c r="K629" t="s">
        <v>1399</v>
      </c>
      <c r="L629" s="2">
        <v>1450000</v>
      </c>
      <c r="M629" s="2">
        <v>2478.6324786324785</v>
      </c>
      <c r="N629" s="2">
        <v>290000</v>
      </c>
      <c r="O629" t="s">
        <v>212</v>
      </c>
    </row>
    <row r="630" spans="1:15" x14ac:dyDescent="0.3">
      <c r="A630" t="s">
        <v>3313</v>
      </c>
      <c r="B630" t="s">
        <v>103</v>
      </c>
      <c r="C630" s="1">
        <v>675000</v>
      </c>
      <c r="D630">
        <v>4</v>
      </c>
      <c r="E630">
        <v>317</v>
      </c>
      <c r="F630" s="1" t="s">
        <v>22</v>
      </c>
      <c r="G630" t="s">
        <v>22</v>
      </c>
      <c r="H630" t="s">
        <v>23</v>
      </c>
      <c r="I630" t="s">
        <v>23</v>
      </c>
      <c r="J630" t="s">
        <v>9</v>
      </c>
      <c r="K630" t="s">
        <v>1399</v>
      </c>
      <c r="L630" s="2">
        <v>675000</v>
      </c>
      <c r="M630" s="2">
        <v>2129.3375394321765</v>
      </c>
      <c r="N630" s="2">
        <v>168750</v>
      </c>
      <c r="O630" t="s">
        <v>212</v>
      </c>
    </row>
    <row r="631" spans="1:15" x14ac:dyDescent="0.3">
      <c r="A631" t="s">
        <v>3314</v>
      </c>
      <c r="B631" t="s">
        <v>103</v>
      </c>
      <c r="C631" s="1">
        <v>825000</v>
      </c>
      <c r="D631">
        <v>4</v>
      </c>
      <c r="E631">
        <v>381</v>
      </c>
      <c r="F631" s="1" t="s">
        <v>22</v>
      </c>
      <c r="G631" t="s">
        <v>22</v>
      </c>
      <c r="H631" t="s">
        <v>23</v>
      </c>
      <c r="I631" t="s">
        <v>23</v>
      </c>
      <c r="J631" t="s">
        <v>9</v>
      </c>
      <c r="K631" t="s">
        <v>1399</v>
      </c>
      <c r="L631" s="2">
        <v>825000</v>
      </c>
      <c r="M631" s="2">
        <v>2165.3543307086616</v>
      </c>
      <c r="N631" s="2">
        <v>206250</v>
      </c>
      <c r="O631" t="s">
        <v>212</v>
      </c>
    </row>
    <row r="632" spans="1:15" x14ac:dyDescent="0.3">
      <c r="A632" t="s">
        <v>3315</v>
      </c>
      <c r="B632" t="s">
        <v>103</v>
      </c>
      <c r="C632" s="1">
        <v>1750000</v>
      </c>
      <c r="D632">
        <v>5</v>
      </c>
      <c r="E632">
        <v>550</v>
      </c>
      <c r="F632" s="1" t="s">
        <v>22</v>
      </c>
      <c r="G632" t="s">
        <v>22</v>
      </c>
      <c r="H632" t="s">
        <v>23</v>
      </c>
      <c r="I632" t="s">
        <v>23</v>
      </c>
      <c r="J632" t="s">
        <v>9</v>
      </c>
      <c r="K632" t="s">
        <v>1399</v>
      </c>
      <c r="L632" s="2">
        <v>1750000</v>
      </c>
      <c r="M632" s="2">
        <v>3181.818181818182</v>
      </c>
      <c r="N632" s="2">
        <v>350000</v>
      </c>
      <c r="O632" t="s">
        <v>212</v>
      </c>
    </row>
    <row r="633" spans="1:15" x14ac:dyDescent="0.3">
      <c r="A633" t="s">
        <v>3316</v>
      </c>
      <c r="B633" t="s">
        <v>103</v>
      </c>
      <c r="C633" s="1">
        <v>399900</v>
      </c>
      <c r="D633">
        <v>4</v>
      </c>
      <c r="E633">
        <v>185</v>
      </c>
      <c r="F633" s="1" t="s">
        <v>22</v>
      </c>
      <c r="G633" t="s">
        <v>22</v>
      </c>
      <c r="H633" t="s">
        <v>23</v>
      </c>
      <c r="I633" t="s">
        <v>23</v>
      </c>
      <c r="J633" t="s">
        <v>9</v>
      </c>
      <c r="K633" t="s">
        <v>1399</v>
      </c>
      <c r="L633" s="2">
        <v>399900</v>
      </c>
      <c r="M633" s="2">
        <v>2161.6216216216217</v>
      </c>
      <c r="N633" s="2">
        <v>99975</v>
      </c>
      <c r="O633" t="s">
        <v>212</v>
      </c>
    </row>
    <row r="634" spans="1:15" x14ac:dyDescent="0.3">
      <c r="A634" t="s">
        <v>3318</v>
      </c>
      <c r="B634" t="s">
        <v>103</v>
      </c>
      <c r="C634" s="1">
        <v>379000</v>
      </c>
      <c r="D634">
        <v>3</v>
      </c>
      <c r="E634">
        <v>160</v>
      </c>
      <c r="F634" s="1" t="s">
        <v>22</v>
      </c>
      <c r="G634" t="s">
        <v>22</v>
      </c>
      <c r="H634" t="s">
        <v>23</v>
      </c>
      <c r="I634" t="s">
        <v>23</v>
      </c>
      <c r="J634" t="s">
        <v>9</v>
      </c>
      <c r="K634" t="s">
        <v>1399</v>
      </c>
      <c r="L634" s="2">
        <v>379000</v>
      </c>
      <c r="M634" s="2">
        <v>2368.75</v>
      </c>
      <c r="N634" s="2">
        <v>126333.33333333333</v>
      </c>
      <c r="O634" t="s">
        <v>212</v>
      </c>
    </row>
    <row r="635" spans="1:15" x14ac:dyDescent="0.3">
      <c r="A635" t="s">
        <v>3319</v>
      </c>
      <c r="B635" t="s">
        <v>103</v>
      </c>
      <c r="C635" s="1">
        <v>830000</v>
      </c>
      <c r="D635">
        <v>6</v>
      </c>
      <c r="E635">
        <v>266</v>
      </c>
      <c r="F635" s="1" t="s">
        <v>22</v>
      </c>
      <c r="G635" t="s">
        <v>22</v>
      </c>
      <c r="H635" t="s">
        <v>23</v>
      </c>
      <c r="I635" t="s">
        <v>23</v>
      </c>
      <c r="J635" t="s">
        <v>9</v>
      </c>
      <c r="K635" t="s">
        <v>1399</v>
      </c>
      <c r="L635" s="2">
        <v>830000</v>
      </c>
      <c r="M635" s="2">
        <v>3120.3007518796994</v>
      </c>
      <c r="N635" s="2">
        <v>138333.33333333334</v>
      </c>
      <c r="O635" t="s">
        <v>212</v>
      </c>
    </row>
    <row r="636" spans="1:15" x14ac:dyDescent="0.3">
      <c r="A636" t="s">
        <v>3320</v>
      </c>
      <c r="B636" t="s">
        <v>103</v>
      </c>
      <c r="C636" s="1">
        <v>1125000</v>
      </c>
      <c r="D636">
        <v>7</v>
      </c>
      <c r="E636">
        <v>708</v>
      </c>
      <c r="F636" s="1" t="s">
        <v>22</v>
      </c>
      <c r="G636" t="s">
        <v>22</v>
      </c>
      <c r="H636" t="s">
        <v>23</v>
      </c>
      <c r="I636" t="s">
        <v>23</v>
      </c>
      <c r="J636" t="s">
        <v>9</v>
      </c>
      <c r="K636" t="s">
        <v>1399</v>
      </c>
      <c r="L636" s="2">
        <v>1125000</v>
      </c>
      <c r="M636" s="2">
        <v>1588.9830508474577</v>
      </c>
      <c r="N636" s="2">
        <v>160714.28571428571</v>
      </c>
      <c r="O636" t="s">
        <v>212</v>
      </c>
    </row>
    <row r="637" spans="1:15" x14ac:dyDescent="0.3">
      <c r="A637" t="s">
        <v>3321</v>
      </c>
      <c r="B637" t="s">
        <v>103</v>
      </c>
      <c r="C637" s="1">
        <v>325000</v>
      </c>
      <c r="D637">
        <v>4</v>
      </c>
      <c r="E637">
        <v>274</v>
      </c>
      <c r="F637" s="1" t="s">
        <v>22</v>
      </c>
      <c r="G637" t="s">
        <v>22</v>
      </c>
      <c r="H637" t="s">
        <v>23</v>
      </c>
      <c r="I637" t="s">
        <v>23</v>
      </c>
      <c r="J637" t="s">
        <v>9</v>
      </c>
      <c r="K637" t="s">
        <v>1399</v>
      </c>
      <c r="L637" s="2">
        <v>325000</v>
      </c>
      <c r="M637" s="2">
        <v>1186.1313868613138</v>
      </c>
      <c r="N637" s="2">
        <v>81250</v>
      </c>
      <c r="O637" t="s">
        <v>212</v>
      </c>
    </row>
    <row r="638" spans="1:15" x14ac:dyDescent="0.3">
      <c r="A638" t="s">
        <v>3323</v>
      </c>
      <c r="B638" t="s">
        <v>103</v>
      </c>
      <c r="C638" s="1">
        <v>335000</v>
      </c>
      <c r="D638">
        <v>3</v>
      </c>
      <c r="E638">
        <v>168</v>
      </c>
      <c r="F638" s="1" t="s">
        <v>22</v>
      </c>
      <c r="G638" t="s">
        <v>22</v>
      </c>
      <c r="H638" t="s">
        <v>23</v>
      </c>
      <c r="I638" t="s">
        <v>23</v>
      </c>
      <c r="J638" t="s">
        <v>9</v>
      </c>
      <c r="K638" t="s">
        <v>1399</v>
      </c>
      <c r="L638" s="2">
        <v>335000</v>
      </c>
      <c r="M638" s="2">
        <v>1994.047619047619</v>
      </c>
      <c r="N638" s="2">
        <v>111666.66666666667</v>
      </c>
      <c r="O638" t="s">
        <v>212</v>
      </c>
    </row>
    <row r="639" spans="1:15" x14ac:dyDescent="0.3">
      <c r="A639" t="s">
        <v>3325</v>
      </c>
      <c r="B639" t="s">
        <v>103</v>
      </c>
      <c r="C639" s="1">
        <v>445000</v>
      </c>
      <c r="D639">
        <v>5</v>
      </c>
      <c r="E639">
        <v>200</v>
      </c>
      <c r="F639" s="1" t="s">
        <v>22</v>
      </c>
      <c r="G639" t="s">
        <v>22</v>
      </c>
      <c r="H639" t="s">
        <v>23</v>
      </c>
      <c r="I639" t="s">
        <v>23</v>
      </c>
      <c r="J639" t="s">
        <v>9</v>
      </c>
      <c r="K639" t="s">
        <v>1399</v>
      </c>
      <c r="L639" s="2">
        <v>445000</v>
      </c>
      <c r="M639" s="2">
        <v>2225</v>
      </c>
      <c r="N639" s="2">
        <v>89000</v>
      </c>
      <c r="O639" t="s">
        <v>212</v>
      </c>
    </row>
    <row r="640" spans="1:15" x14ac:dyDescent="0.3">
      <c r="A640" t="s">
        <v>3329</v>
      </c>
      <c r="B640" t="s">
        <v>103</v>
      </c>
      <c r="C640" s="1">
        <v>1150000</v>
      </c>
      <c r="D640">
        <v>4</v>
      </c>
      <c r="E640">
        <v>185</v>
      </c>
      <c r="F640" s="1" t="s">
        <v>22</v>
      </c>
      <c r="G640" t="s">
        <v>22</v>
      </c>
      <c r="H640" t="s">
        <v>23</v>
      </c>
      <c r="I640" t="s">
        <v>23</v>
      </c>
      <c r="J640" t="s">
        <v>9</v>
      </c>
      <c r="K640" t="s">
        <v>1399</v>
      </c>
      <c r="L640" s="2">
        <v>1150000</v>
      </c>
      <c r="M640" s="2">
        <v>6216.2162162162158</v>
      </c>
      <c r="N640" s="2">
        <v>287500</v>
      </c>
      <c r="O640" t="s">
        <v>212</v>
      </c>
    </row>
    <row r="641" spans="1:15" x14ac:dyDescent="0.3">
      <c r="A641" t="s">
        <v>3330</v>
      </c>
      <c r="B641" t="s">
        <v>103</v>
      </c>
      <c r="C641" s="1">
        <v>1150000</v>
      </c>
      <c r="D641">
        <v>4</v>
      </c>
      <c r="E641">
        <v>185</v>
      </c>
      <c r="F641" s="1" t="s">
        <v>22</v>
      </c>
      <c r="G641" t="s">
        <v>22</v>
      </c>
      <c r="H641" t="s">
        <v>23</v>
      </c>
      <c r="I641" t="s">
        <v>23</v>
      </c>
      <c r="J641" t="s">
        <v>9</v>
      </c>
      <c r="K641" t="s">
        <v>1399</v>
      </c>
      <c r="L641" s="2">
        <v>1150000</v>
      </c>
      <c r="M641" s="2">
        <v>6216.2162162162158</v>
      </c>
      <c r="N641" s="2">
        <v>287500</v>
      </c>
      <c r="O641" t="s">
        <v>212</v>
      </c>
    </row>
    <row r="642" spans="1:15" x14ac:dyDescent="0.3">
      <c r="A642" t="s">
        <v>3331</v>
      </c>
      <c r="B642" t="s">
        <v>103</v>
      </c>
      <c r="C642" s="1">
        <v>1050000</v>
      </c>
      <c r="D642">
        <v>8</v>
      </c>
      <c r="E642">
        <v>450</v>
      </c>
      <c r="F642" s="1" t="s">
        <v>22</v>
      </c>
      <c r="G642" t="s">
        <v>22</v>
      </c>
      <c r="H642" t="s">
        <v>23</v>
      </c>
      <c r="I642" t="s">
        <v>23</v>
      </c>
      <c r="J642" t="s">
        <v>9</v>
      </c>
      <c r="K642" t="s">
        <v>1399</v>
      </c>
      <c r="L642" s="2">
        <v>1050000</v>
      </c>
      <c r="M642" s="2">
        <v>2333.3333333333335</v>
      </c>
      <c r="N642" s="2">
        <v>131250</v>
      </c>
      <c r="O642" t="s">
        <v>212</v>
      </c>
    </row>
    <row r="643" spans="1:15" x14ac:dyDescent="0.3">
      <c r="A643" t="s">
        <v>3332</v>
      </c>
      <c r="B643" t="s">
        <v>103</v>
      </c>
      <c r="C643" s="1">
        <v>1490000</v>
      </c>
      <c r="D643">
        <v>5</v>
      </c>
      <c r="E643">
        <v>424</v>
      </c>
      <c r="F643" s="1" t="s">
        <v>22</v>
      </c>
      <c r="G643" t="s">
        <v>22</v>
      </c>
      <c r="H643" t="s">
        <v>23</v>
      </c>
      <c r="I643" t="s">
        <v>23</v>
      </c>
      <c r="J643" t="s">
        <v>9</v>
      </c>
      <c r="K643" t="s">
        <v>1399</v>
      </c>
      <c r="L643" s="2">
        <v>1490000</v>
      </c>
      <c r="M643" s="2">
        <v>3514.1509433962265</v>
      </c>
      <c r="N643" s="2">
        <v>298000</v>
      </c>
      <c r="O643" t="s">
        <v>212</v>
      </c>
    </row>
    <row r="644" spans="1:15" x14ac:dyDescent="0.3">
      <c r="A644" t="s">
        <v>3333</v>
      </c>
      <c r="B644" t="s">
        <v>103</v>
      </c>
      <c r="C644" s="1">
        <v>1490000</v>
      </c>
      <c r="D644">
        <v>5</v>
      </c>
      <c r="E644">
        <v>424</v>
      </c>
      <c r="F644" s="1" t="s">
        <v>22</v>
      </c>
      <c r="G644" t="s">
        <v>22</v>
      </c>
      <c r="H644" t="s">
        <v>23</v>
      </c>
      <c r="I644" t="s">
        <v>23</v>
      </c>
      <c r="J644" t="s">
        <v>9</v>
      </c>
      <c r="K644" t="s">
        <v>1399</v>
      </c>
      <c r="L644" s="2">
        <v>1490000</v>
      </c>
      <c r="M644" s="2">
        <v>3514.1509433962265</v>
      </c>
      <c r="N644" s="2">
        <v>298000</v>
      </c>
      <c r="O644" t="s">
        <v>212</v>
      </c>
    </row>
    <row r="645" spans="1:15" x14ac:dyDescent="0.3">
      <c r="A645" t="s">
        <v>3334</v>
      </c>
      <c r="B645" t="s">
        <v>103</v>
      </c>
      <c r="C645" s="1">
        <v>1580000</v>
      </c>
      <c r="D645">
        <v>4</v>
      </c>
      <c r="E645">
        <v>250</v>
      </c>
      <c r="F645" s="1" t="s">
        <v>22</v>
      </c>
      <c r="G645" t="s">
        <v>22</v>
      </c>
      <c r="H645" t="s">
        <v>23</v>
      </c>
      <c r="I645" t="s">
        <v>23</v>
      </c>
      <c r="J645" t="s">
        <v>9</v>
      </c>
      <c r="K645" t="s">
        <v>1399</v>
      </c>
      <c r="L645" s="2">
        <v>1580000</v>
      </c>
      <c r="M645" s="2">
        <v>6320</v>
      </c>
      <c r="N645" s="2">
        <v>395000</v>
      </c>
      <c r="O645" t="s">
        <v>212</v>
      </c>
    </row>
    <row r="646" spans="1:15" x14ac:dyDescent="0.3">
      <c r="A646" t="s">
        <v>3335</v>
      </c>
      <c r="B646" t="s">
        <v>103</v>
      </c>
      <c r="C646" s="1">
        <v>1100000</v>
      </c>
      <c r="D646">
        <v>4</v>
      </c>
      <c r="E646">
        <v>152</v>
      </c>
      <c r="F646" s="1" t="s">
        <v>22</v>
      </c>
      <c r="G646" t="s">
        <v>22</v>
      </c>
      <c r="H646" t="s">
        <v>23</v>
      </c>
      <c r="I646" t="s">
        <v>23</v>
      </c>
      <c r="J646" t="s">
        <v>9</v>
      </c>
      <c r="K646" t="s">
        <v>1399</v>
      </c>
      <c r="L646" s="2">
        <v>1100000</v>
      </c>
      <c r="M646" s="2">
        <v>7236.8421052631575</v>
      </c>
      <c r="N646" s="2">
        <v>275000</v>
      </c>
      <c r="O646" t="s">
        <v>212</v>
      </c>
    </row>
    <row r="647" spans="1:15" x14ac:dyDescent="0.3">
      <c r="A647" t="s">
        <v>3336</v>
      </c>
      <c r="B647" t="s">
        <v>103</v>
      </c>
      <c r="C647" s="1">
        <v>479000</v>
      </c>
      <c r="D647">
        <v>3</v>
      </c>
      <c r="E647">
        <v>147</v>
      </c>
      <c r="F647" s="1" t="s">
        <v>22</v>
      </c>
      <c r="G647" t="s">
        <v>22</v>
      </c>
      <c r="H647" t="s">
        <v>23</v>
      </c>
      <c r="I647" t="s">
        <v>23</v>
      </c>
      <c r="J647" t="s">
        <v>9</v>
      </c>
      <c r="K647" t="s">
        <v>1399</v>
      </c>
      <c r="L647" s="2">
        <v>479000</v>
      </c>
      <c r="M647" s="2">
        <v>3258.5034013605441</v>
      </c>
      <c r="N647" s="2">
        <v>159666.66666666666</v>
      </c>
      <c r="O647" t="s">
        <v>212</v>
      </c>
    </row>
    <row r="648" spans="1:15" x14ac:dyDescent="0.3">
      <c r="A648" t="s">
        <v>3337</v>
      </c>
      <c r="B648" t="s">
        <v>103</v>
      </c>
      <c r="C648" s="1">
        <v>939000</v>
      </c>
      <c r="D648">
        <v>4</v>
      </c>
      <c r="E648">
        <v>275</v>
      </c>
      <c r="F648" s="1" t="s">
        <v>22</v>
      </c>
      <c r="G648" t="s">
        <v>22</v>
      </c>
      <c r="H648" t="s">
        <v>23</v>
      </c>
      <c r="I648" t="s">
        <v>23</v>
      </c>
      <c r="J648" t="s">
        <v>9</v>
      </c>
      <c r="K648" t="s">
        <v>1399</v>
      </c>
      <c r="L648" s="2">
        <v>939000</v>
      </c>
      <c r="M648" s="2">
        <v>3414.5454545454545</v>
      </c>
      <c r="N648" s="2">
        <v>234750</v>
      </c>
      <c r="O648" t="s">
        <v>212</v>
      </c>
    </row>
    <row r="649" spans="1:15" x14ac:dyDescent="0.3">
      <c r="A649" t="s">
        <v>3338</v>
      </c>
      <c r="B649" t="s">
        <v>103</v>
      </c>
      <c r="C649" s="1">
        <v>979000</v>
      </c>
      <c r="D649">
        <v>4</v>
      </c>
      <c r="E649">
        <v>289</v>
      </c>
      <c r="F649" s="1" t="s">
        <v>22</v>
      </c>
      <c r="G649" t="s">
        <v>22</v>
      </c>
      <c r="H649" t="s">
        <v>23</v>
      </c>
      <c r="I649" t="s">
        <v>23</v>
      </c>
      <c r="J649" t="s">
        <v>9</v>
      </c>
      <c r="K649" t="s">
        <v>1399</v>
      </c>
      <c r="L649" s="2">
        <v>979000</v>
      </c>
      <c r="M649" s="2">
        <v>3387.5432525951555</v>
      </c>
      <c r="N649" s="2">
        <v>244750</v>
      </c>
      <c r="O649" t="s">
        <v>212</v>
      </c>
    </row>
    <row r="650" spans="1:15" x14ac:dyDescent="0.3">
      <c r="A650" t="s">
        <v>3339</v>
      </c>
      <c r="B650" t="s">
        <v>103</v>
      </c>
      <c r="C650" s="1">
        <v>565000</v>
      </c>
      <c r="D650">
        <v>4</v>
      </c>
      <c r="E650">
        <v>273</v>
      </c>
      <c r="F650" s="1" t="s">
        <v>22</v>
      </c>
      <c r="G650" t="s">
        <v>22</v>
      </c>
      <c r="H650" t="s">
        <v>23</v>
      </c>
      <c r="I650" t="s">
        <v>23</v>
      </c>
      <c r="J650" t="s">
        <v>9</v>
      </c>
      <c r="K650" t="s">
        <v>1399</v>
      </c>
      <c r="L650" s="2">
        <v>565000</v>
      </c>
      <c r="M650" s="2">
        <v>2069.5970695970695</v>
      </c>
      <c r="N650" s="2">
        <v>141250</v>
      </c>
      <c r="O650" t="s">
        <v>212</v>
      </c>
    </row>
    <row r="651" spans="1:15" x14ac:dyDescent="0.3">
      <c r="A651" t="s">
        <v>3340</v>
      </c>
      <c r="B651" t="s">
        <v>103</v>
      </c>
      <c r="C651" s="1">
        <v>565000</v>
      </c>
      <c r="D651">
        <v>4</v>
      </c>
      <c r="E651">
        <v>340</v>
      </c>
      <c r="F651" s="1" t="s">
        <v>22</v>
      </c>
      <c r="G651" t="s">
        <v>22</v>
      </c>
      <c r="H651" t="s">
        <v>23</v>
      </c>
      <c r="I651" t="s">
        <v>23</v>
      </c>
      <c r="J651" t="s">
        <v>9</v>
      </c>
      <c r="K651" t="s">
        <v>1399</v>
      </c>
      <c r="L651" s="2">
        <v>565000</v>
      </c>
      <c r="M651" s="2">
        <v>1661.7647058823529</v>
      </c>
      <c r="N651" s="2">
        <v>141250</v>
      </c>
      <c r="O651" t="s">
        <v>212</v>
      </c>
    </row>
    <row r="652" spans="1:15" x14ac:dyDescent="0.3">
      <c r="A652" t="s">
        <v>3341</v>
      </c>
      <c r="B652" t="s">
        <v>103</v>
      </c>
      <c r="C652" s="1">
        <v>529999</v>
      </c>
      <c r="D652">
        <v>5</v>
      </c>
      <c r="E652">
        <v>240</v>
      </c>
      <c r="F652" s="1" t="s">
        <v>22</v>
      </c>
      <c r="G652" t="s">
        <v>22</v>
      </c>
      <c r="H652" t="s">
        <v>23</v>
      </c>
      <c r="I652" t="s">
        <v>23</v>
      </c>
      <c r="J652" t="s">
        <v>9</v>
      </c>
      <c r="K652" t="s">
        <v>1399</v>
      </c>
      <c r="L652" s="2">
        <v>529999</v>
      </c>
      <c r="M652" s="2">
        <v>2208.3291666666669</v>
      </c>
      <c r="N652" s="2">
        <v>105999.8</v>
      </c>
      <c r="O652" t="s">
        <v>212</v>
      </c>
    </row>
    <row r="653" spans="1:15" x14ac:dyDescent="0.3">
      <c r="A653" t="s">
        <v>3342</v>
      </c>
      <c r="B653" t="s">
        <v>103</v>
      </c>
      <c r="C653" s="1">
        <v>588000</v>
      </c>
      <c r="D653">
        <v>4</v>
      </c>
      <c r="E653">
        <v>312</v>
      </c>
      <c r="F653" s="1" t="s">
        <v>22</v>
      </c>
      <c r="G653" t="s">
        <v>22</v>
      </c>
      <c r="H653" t="s">
        <v>23</v>
      </c>
      <c r="I653" t="s">
        <v>23</v>
      </c>
      <c r="J653" t="s">
        <v>9</v>
      </c>
      <c r="K653" t="s">
        <v>1399</v>
      </c>
      <c r="L653" s="2">
        <v>588000</v>
      </c>
      <c r="M653" s="2">
        <v>1884.6153846153845</v>
      </c>
      <c r="N653" s="2">
        <v>147000</v>
      </c>
      <c r="O653" t="s">
        <v>212</v>
      </c>
    </row>
    <row r="654" spans="1:15" x14ac:dyDescent="0.3">
      <c r="A654" t="s">
        <v>3343</v>
      </c>
      <c r="B654" t="s">
        <v>103</v>
      </c>
      <c r="C654" s="1">
        <v>615550</v>
      </c>
      <c r="D654">
        <v>4</v>
      </c>
      <c r="E654">
        <v>320</v>
      </c>
      <c r="F654" s="1" t="s">
        <v>22</v>
      </c>
      <c r="G654" t="s">
        <v>22</v>
      </c>
      <c r="H654" t="s">
        <v>23</v>
      </c>
      <c r="I654" t="s">
        <v>23</v>
      </c>
      <c r="J654" t="s">
        <v>9</v>
      </c>
      <c r="K654" t="s">
        <v>1399</v>
      </c>
      <c r="L654" s="2">
        <v>615550</v>
      </c>
      <c r="M654" s="2">
        <v>1923.59375</v>
      </c>
      <c r="N654" s="2">
        <v>153887.5</v>
      </c>
      <c r="O654" t="s">
        <v>212</v>
      </c>
    </row>
    <row r="655" spans="1:15" x14ac:dyDescent="0.3">
      <c r="A655" t="s">
        <v>3344</v>
      </c>
      <c r="B655" t="s">
        <v>103</v>
      </c>
      <c r="C655" s="1">
        <v>625000</v>
      </c>
      <c r="D655">
        <v>4</v>
      </c>
      <c r="E655">
        <v>321</v>
      </c>
      <c r="F655" s="1" t="s">
        <v>22</v>
      </c>
      <c r="G655" t="s">
        <v>22</v>
      </c>
      <c r="H655" t="s">
        <v>23</v>
      </c>
      <c r="I655" t="s">
        <v>23</v>
      </c>
      <c r="J655" t="s">
        <v>9</v>
      </c>
      <c r="K655" t="s">
        <v>1399</v>
      </c>
      <c r="L655" s="2">
        <v>625000</v>
      </c>
      <c r="M655" s="2">
        <v>1947.0404984423676</v>
      </c>
      <c r="N655" s="2">
        <v>156250</v>
      </c>
      <c r="O655" t="s">
        <v>212</v>
      </c>
    </row>
    <row r="656" spans="1:15" x14ac:dyDescent="0.3">
      <c r="A656" t="s">
        <v>3345</v>
      </c>
      <c r="B656" t="s">
        <v>103</v>
      </c>
      <c r="C656" s="1">
        <v>3400000</v>
      </c>
      <c r="D656">
        <v>6</v>
      </c>
      <c r="E656">
        <v>852</v>
      </c>
      <c r="F656" s="1" t="s">
        <v>22</v>
      </c>
      <c r="G656" t="s">
        <v>22</v>
      </c>
      <c r="H656" t="s">
        <v>23</v>
      </c>
      <c r="I656" t="s">
        <v>23</v>
      </c>
      <c r="J656" t="s">
        <v>9</v>
      </c>
      <c r="K656" t="s">
        <v>1399</v>
      </c>
      <c r="L656" s="2">
        <v>3400000</v>
      </c>
      <c r="M656" s="2">
        <v>3990.6103286384978</v>
      </c>
      <c r="N656" s="2">
        <v>566666.66666666663</v>
      </c>
      <c r="O656" t="s">
        <v>212</v>
      </c>
    </row>
    <row r="657" spans="1:15" x14ac:dyDescent="0.3">
      <c r="A657" t="s">
        <v>3346</v>
      </c>
      <c r="B657" t="s">
        <v>103</v>
      </c>
      <c r="C657" s="1">
        <v>3400000</v>
      </c>
      <c r="D657">
        <v>6</v>
      </c>
      <c r="E657">
        <v>852</v>
      </c>
      <c r="F657" s="1" t="s">
        <v>22</v>
      </c>
      <c r="G657" t="s">
        <v>22</v>
      </c>
      <c r="H657" t="s">
        <v>23</v>
      </c>
      <c r="I657" t="s">
        <v>23</v>
      </c>
      <c r="J657" t="s">
        <v>9</v>
      </c>
      <c r="K657" t="s">
        <v>1399</v>
      </c>
      <c r="L657" s="2">
        <v>3400000</v>
      </c>
      <c r="M657" s="2">
        <v>3990.6103286384978</v>
      </c>
      <c r="N657" s="2">
        <v>566666.66666666663</v>
      </c>
      <c r="O657" t="s">
        <v>212</v>
      </c>
    </row>
    <row r="658" spans="1:15" x14ac:dyDescent="0.3">
      <c r="A658" t="s">
        <v>3347</v>
      </c>
      <c r="B658" t="s">
        <v>103</v>
      </c>
      <c r="C658" s="1">
        <v>3200000</v>
      </c>
      <c r="D658">
        <v>5</v>
      </c>
      <c r="E658">
        <v>732</v>
      </c>
      <c r="F658" s="1" t="s">
        <v>22</v>
      </c>
      <c r="G658" t="s">
        <v>22</v>
      </c>
      <c r="H658" t="s">
        <v>23</v>
      </c>
      <c r="I658" t="s">
        <v>23</v>
      </c>
      <c r="J658" t="s">
        <v>9</v>
      </c>
      <c r="K658" t="s">
        <v>1399</v>
      </c>
      <c r="L658" s="2">
        <v>3200000</v>
      </c>
      <c r="M658" s="2">
        <v>4371.5846994535523</v>
      </c>
      <c r="N658" s="2">
        <v>640000</v>
      </c>
      <c r="O658" t="s">
        <v>212</v>
      </c>
    </row>
    <row r="659" spans="1:15" x14ac:dyDescent="0.3">
      <c r="A659" t="s">
        <v>3348</v>
      </c>
      <c r="B659" t="s">
        <v>103</v>
      </c>
      <c r="C659" s="1">
        <v>1850000</v>
      </c>
      <c r="D659">
        <v>6</v>
      </c>
      <c r="E659">
        <v>600</v>
      </c>
      <c r="F659" s="1" t="s">
        <v>22</v>
      </c>
      <c r="G659" t="s">
        <v>22</v>
      </c>
      <c r="H659" t="s">
        <v>23</v>
      </c>
      <c r="I659" t="s">
        <v>23</v>
      </c>
      <c r="J659" t="s">
        <v>9</v>
      </c>
      <c r="K659" t="s">
        <v>1399</v>
      </c>
      <c r="L659" s="2">
        <v>1850000</v>
      </c>
      <c r="M659" s="2">
        <v>3083.3333333333335</v>
      </c>
      <c r="N659" s="2">
        <v>308333.33333333331</v>
      </c>
      <c r="O659" t="s">
        <v>212</v>
      </c>
    </row>
    <row r="660" spans="1:15" x14ac:dyDescent="0.3">
      <c r="A660" t="s">
        <v>3349</v>
      </c>
      <c r="B660" t="s">
        <v>103</v>
      </c>
      <c r="C660" s="1">
        <v>1795000</v>
      </c>
      <c r="D660">
        <v>5</v>
      </c>
      <c r="E660">
        <v>612</v>
      </c>
      <c r="F660" s="1" t="s">
        <v>22</v>
      </c>
      <c r="G660" t="s">
        <v>22</v>
      </c>
      <c r="H660" t="s">
        <v>23</v>
      </c>
      <c r="I660" t="s">
        <v>23</v>
      </c>
      <c r="J660" t="s">
        <v>9</v>
      </c>
      <c r="K660" t="s">
        <v>1399</v>
      </c>
      <c r="L660" s="2">
        <v>1795000</v>
      </c>
      <c r="M660" s="2">
        <v>2933.0065359477126</v>
      </c>
      <c r="N660" s="2">
        <v>359000</v>
      </c>
      <c r="O660" t="s">
        <v>212</v>
      </c>
    </row>
    <row r="661" spans="1:15" x14ac:dyDescent="0.3">
      <c r="A661" t="s">
        <v>3351</v>
      </c>
      <c r="B661" t="s">
        <v>103</v>
      </c>
      <c r="C661" s="1">
        <v>7900000</v>
      </c>
      <c r="D661">
        <v>7</v>
      </c>
      <c r="E661" s="3">
        <v>1515</v>
      </c>
      <c r="F661" s="1" t="s">
        <v>22</v>
      </c>
      <c r="G661" t="s">
        <v>22</v>
      </c>
      <c r="H661" t="s">
        <v>23</v>
      </c>
      <c r="I661" t="s">
        <v>23</v>
      </c>
      <c r="J661" t="s">
        <v>9</v>
      </c>
      <c r="K661" t="s">
        <v>1399</v>
      </c>
      <c r="L661" s="2">
        <v>7900000</v>
      </c>
      <c r="M661" s="2">
        <v>5214.5214521452144</v>
      </c>
      <c r="N661" s="2">
        <v>1128571.4285714286</v>
      </c>
      <c r="O661" t="s">
        <v>212</v>
      </c>
    </row>
    <row r="662" spans="1:15" x14ac:dyDescent="0.3">
      <c r="A662" t="s">
        <v>3352</v>
      </c>
      <c r="B662" t="s">
        <v>103</v>
      </c>
      <c r="C662" s="1">
        <v>2950000</v>
      </c>
      <c r="D662">
        <v>4</v>
      </c>
      <c r="E662">
        <v>589</v>
      </c>
      <c r="F662" s="1" t="s">
        <v>22</v>
      </c>
      <c r="G662" t="s">
        <v>22</v>
      </c>
      <c r="H662" t="s">
        <v>23</v>
      </c>
      <c r="I662" t="s">
        <v>23</v>
      </c>
      <c r="J662" t="s">
        <v>9</v>
      </c>
      <c r="K662" t="s">
        <v>1399</v>
      </c>
      <c r="L662" s="2">
        <v>2950000</v>
      </c>
      <c r="M662" s="2">
        <v>5008.4889643463493</v>
      </c>
      <c r="N662" s="2">
        <v>737500</v>
      </c>
      <c r="O662" t="s">
        <v>212</v>
      </c>
    </row>
    <row r="663" spans="1:15" x14ac:dyDescent="0.3">
      <c r="A663" t="s">
        <v>3353</v>
      </c>
      <c r="B663" t="s">
        <v>103</v>
      </c>
      <c r="C663" s="1">
        <v>3800000</v>
      </c>
      <c r="D663">
        <v>5</v>
      </c>
      <c r="E663">
        <v>756</v>
      </c>
      <c r="F663" s="1" t="s">
        <v>22</v>
      </c>
      <c r="G663" t="s">
        <v>22</v>
      </c>
      <c r="H663" t="s">
        <v>23</v>
      </c>
      <c r="I663" t="s">
        <v>23</v>
      </c>
      <c r="J663" t="s">
        <v>9</v>
      </c>
      <c r="K663" t="s">
        <v>1399</v>
      </c>
      <c r="L663" s="2">
        <v>3800000</v>
      </c>
      <c r="M663" s="2">
        <v>5026.4550264550262</v>
      </c>
      <c r="N663" s="2">
        <v>760000</v>
      </c>
      <c r="O663" t="s">
        <v>212</v>
      </c>
    </row>
    <row r="664" spans="1:15" x14ac:dyDescent="0.3">
      <c r="A664" t="s">
        <v>3354</v>
      </c>
      <c r="B664" t="s">
        <v>103</v>
      </c>
      <c r="C664" s="1">
        <v>3800000</v>
      </c>
      <c r="D664">
        <v>5</v>
      </c>
      <c r="E664">
        <v>756</v>
      </c>
      <c r="F664" s="1" t="s">
        <v>22</v>
      </c>
      <c r="G664" t="s">
        <v>22</v>
      </c>
      <c r="H664" t="s">
        <v>23</v>
      </c>
      <c r="I664" t="s">
        <v>23</v>
      </c>
      <c r="J664" t="s">
        <v>9</v>
      </c>
      <c r="K664" t="s">
        <v>1399</v>
      </c>
      <c r="L664" s="2">
        <v>3800000</v>
      </c>
      <c r="M664" s="2">
        <v>5026.4550264550262</v>
      </c>
      <c r="N664" s="2">
        <v>760000</v>
      </c>
      <c r="O664" t="s">
        <v>212</v>
      </c>
    </row>
    <row r="665" spans="1:15" x14ac:dyDescent="0.3">
      <c r="A665" t="s">
        <v>3355</v>
      </c>
      <c r="B665" t="s">
        <v>103</v>
      </c>
      <c r="C665" s="1">
        <v>3200000</v>
      </c>
      <c r="D665">
        <v>6</v>
      </c>
      <c r="E665">
        <v>818</v>
      </c>
      <c r="F665" s="1" t="s">
        <v>22</v>
      </c>
      <c r="G665" t="s">
        <v>22</v>
      </c>
      <c r="H665" t="s">
        <v>23</v>
      </c>
      <c r="I665" t="s">
        <v>23</v>
      </c>
      <c r="J665" t="s">
        <v>9</v>
      </c>
      <c r="K665" t="s">
        <v>1399</v>
      </c>
      <c r="L665" s="2">
        <v>3200000</v>
      </c>
      <c r="M665" s="2">
        <v>3911.9804400977996</v>
      </c>
      <c r="N665" s="2">
        <v>533333.33333333337</v>
      </c>
      <c r="O665" t="s">
        <v>212</v>
      </c>
    </row>
    <row r="666" spans="1:15" x14ac:dyDescent="0.3">
      <c r="A666" t="s">
        <v>3356</v>
      </c>
      <c r="B666" t="s">
        <v>103</v>
      </c>
      <c r="C666" s="1">
        <v>865000</v>
      </c>
      <c r="D666">
        <v>4</v>
      </c>
      <c r="E666">
        <v>235</v>
      </c>
      <c r="F666" s="1" t="s">
        <v>22</v>
      </c>
      <c r="G666" t="s">
        <v>22</v>
      </c>
      <c r="H666" t="s">
        <v>23</v>
      </c>
      <c r="I666" t="s">
        <v>23</v>
      </c>
      <c r="J666" t="s">
        <v>9</v>
      </c>
      <c r="K666" t="s">
        <v>1399</v>
      </c>
      <c r="L666" s="2">
        <v>865000</v>
      </c>
      <c r="M666" s="2">
        <v>3680.8510638297871</v>
      </c>
      <c r="N666" s="2">
        <v>216250</v>
      </c>
      <c r="O666" t="s">
        <v>212</v>
      </c>
    </row>
    <row r="667" spans="1:15" x14ac:dyDescent="0.3">
      <c r="A667" t="s">
        <v>3357</v>
      </c>
      <c r="B667" t="s">
        <v>103</v>
      </c>
      <c r="C667" s="1">
        <v>1950000</v>
      </c>
      <c r="D667">
        <v>6</v>
      </c>
      <c r="E667">
        <v>640</v>
      </c>
      <c r="F667" s="1" t="s">
        <v>22</v>
      </c>
      <c r="G667" t="s">
        <v>22</v>
      </c>
      <c r="H667" t="s">
        <v>23</v>
      </c>
      <c r="I667" t="s">
        <v>23</v>
      </c>
      <c r="J667" t="s">
        <v>9</v>
      </c>
      <c r="K667" t="s">
        <v>1399</v>
      </c>
      <c r="L667" s="2">
        <v>1950000</v>
      </c>
      <c r="M667" s="2">
        <v>3046.875</v>
      </c>
      <c r="N667" s="2">
        <v>325000</v>
      </c>
      <c r="O667" t="s">
        <v>212</v>
      </c>
    </row>
    <row r="668" spans="1:15" x14ac:dyDescent="0.3">
      <c r="A668" t="s">
        <v>3358</v>
      </c>
      <c r="B668" t="s">
        <v>103</v>
      </c>
      <c r="C668" s="1">
        <v>3900000</v>
      </c>
      <c r="D668">
        <v>7</v>
      </c>
      <c r="E668" s="3">
        <v>1031</v>
      </c>
      <c r="F668" s="1" t="s">
        <v>22</v>
      </c>
      <c r="G668" t="s">
        <v>22</v>
      </c>
      <c r="H668" t="s">
        <v>23</v>
      </c>
      <c r="I668" t="s">
        <v>23</v>
      </c>
      <c r="J668" t="s">
        <v>9</v>
      </c>
      <c r="K668" t="s">
        <v>1399</v>
      </c>
      <c r="L668" s="2">
        <v>3900000</v>
      </c>
      <c r="M668" s="2">
        <v>3782.7352085354023</v>
      </c>
      <c r="N668" s="2">
        <v>557142.85714285716</v>
      </c>
      <c r="O668" t="s">
        <v>212</v>
      </c>
    </row>
    <row r="669" spans="1:15" x14ac:dyDescent="0.3">
      <c r="A669" t="s">
        <v>3361</v>
      </c>
      <c r="B669" t="s">
        <v>103</v>
      </c>
      <c r="C669" s="1">
        <v>2250000</v>
      </c>
      <c r="D669">
        <v>5</v>
      </c>
      <c r="E669">
        <v>636</v>
      </c>
      <c r="F669" s="1" t="s">
        <v>22</v>
      </c>
      <c r="G669" t="s">
        <v>22</v>
      </c>
      <c r="H669" t="s">
        <v>23</v>
      </c>
      <c r="I669" t="s">
        <v>23</v>
      </c>
      <c r="J669" t="s">
        <v>9</v>
      </c>
      <c r="K669" t="s">
        <v>1399</v>
      </c>
      <c r="L669" s="2">
        <v>2250000</v>
      </c>
      <c r="M669" s="2">
        <v>3537.7358490566039</v>
      </c>
      <c r="N669" s="2">
        <v>450000</v>
      </c>
      <c r="O669" t="s">
        <v>212</v>
      </c>
    </row>
    <row r="670" spans="1:15" x14ac:dyDescent="0.3">
      <c r="A670" t="s">
        <v>3362</v>
      </c>
      <c r="B670" t="s">
        <v>103</v>
      </c>
      <c r="C670" s="1">
        <v>1190000</v>
      </c>
      <c r="D670">
        <v>7</v>
      </c>
      <c r="E670">
        <v>600</v>
      </c>
      <c r="F670" s="1" t="s">
        <v>22</v>
      </c>
      <c r="G670" t="s">
        <v>22</v>
      </c>
      <c r="H670" t="s">
        <v>23</v>
      </c>
      <c r="I670" t="s">
        <v>23</v>
      </c>
      <c r="J670" t="s">
        <v>9</v>
      </c>
      <c r="K670" t="s">
        <v>1399</v>
      </c>
      <c r="L670" s="2">
        <v>1190000</v>
      </c>
      <c r="M670" s="2">
        <v>1983.3333333333333</v>
      </c>
      <c r="N670" s="2">
        <v>170000</v>
      </c>
      <c r="O670" t="s">
        <v>212</v>
      </c>
    </row>
    <row r="671" spans="1:15" x14ac:dyDescent="0.3">
      <c r="A671" t="s">
        <v>3363</v>
      </c>
      <c r="B671" t="s">
        <v>103</v>
      </c>
      <c r="C671" s="1">
        <v>1790000</v>
      </c>
      <c r="D671">
        <v>7</v>
      </c>
      <c r="E671">
        <v>650</v>
      </c>
      <c r="F671" s="1" t="s">
        <v>22</v>
      </c>
      <c r="G671" t="s">
        <v>22</v>
      </c>
      <c r="H671" t="s">
        <v>23</v>
      </c>
      <c r="I671" t="s">
        <v>23</v>
      </c>
      <c r="J671" t="s">
        <v>9</v>
      </c>
      <c r="K671" t="s">
        <v>1399</v>
      </c>
      <c r="L671" s="2">
        <v>1790000</v>
      </c>
      <c r="M671" s="2">
        <v>2753.8461538461538</v>
      </c>
      <c r="N671" s="2">
        <v>255714.28571428571</v>
      </c>
      <c r="O671" t="s">
        <v>212</v>
      </c>
    </row>
    <row r="672" spans="1:15" x14ac:dyDescent="0.3">
      <c r="A672" t="s">
        <v>3365</v>
      </c>
      <c r="B672" t="s">
        <v>103</v>
      </c>
      <c r="C672" s="1">
        <v>3000000</v>
      </c>
      <c r="D672">
        <v>4</v>
      </c>
      <c r="E672">
        <v>269</v>
      </c>
      <c r="F672" s="1" t="s">
        <v>22</v>
      </c>
      <c r="G672" t="s">
        <v>22</v>
      </c>
      <c r="H672" t="s">
        <v>23</v>
      </c>
      <c r="I672" t="s">
        <v>23</v>
      </c>
      <c r="J672" t="s">
        <v>9</v>
      </c>
      <c r="K672" t="s">
        <v>1399</v>
      </c>
      <c r="L672" s="2">
        <v>3000000</v>
      </c>
      <c r="M672" s="2">
        <v>11152.416356877324</v>
      </c>
      <c r="N672" s="2">
        <v>750000</v>
      </c>
      <c r="O672" t="s">
        <v>212</v>
      </c>
    </row>
    <row r="673" spans="1:15" x14ac:dyDescent="0.3">
      <c r="A673" t="s">
        <v>3366</v>
      </c>
      <c r="B673" t="s">
        <v>103</v>
      </c>
      <c r="C673" s="1">
        <v>1190000</v>
      </c>
      <c r="D673">
        <v>4</v>
      </c>
      <c r="E673">
        <v>285</v>
      </c>
      <c r="F673" s="1" t="s">
        <v>22</v>
      </c>
      <c r="G673" t="s">
        <v>22</v>
      </c>
      <c r="H673" t="s">
        <v>23</v>
      </c>
      <c r="I673" t="s">
        <v>23</v>
      </c>
      <c r="J673" t="s">
        <v>9</v>
      </c>
      <c r="K673" t="s">
        <v>1399</v>
      </c>
      <c r="L673" s="2">
        <v>1190000</v>
      </c>
      <c r="M673" s="2">
        <v>4175.4385964912281</v>
      </c>
      <c r="N673" s="2">
        <v>297500</v>
      </c>
      <c r="O673" t="s">
        <v>212</v>
      </c>
    </row>
    <row r="674" spans="1:15" x14ac:dyDescent="0.3">
      <c r="A674" t="s">
        <v>3368</v>
      </c>
      <c r="B674" t="s">
        <v>103</v>
      </c>
      <c r="C674" s="1">
        <v>1890000</v>
      </c>
      <c r="D674">
        <v>5</v>
      </c>
      <c r="E674">
        <v>385</v>
      </c>
      <c r="F674" s="1" t="s">
        <v>22</v>
      </c>
      <c r="G674" t="s">
        <v>22</v>
      </c>
      <c r="H674" t="s">
        <v>23</v>
      </c>
      <c r="I674" t="s">
        <v>23</v>
      </c>
      <c r="J674" t="s">
        <v>9</v>
      </c>
      <c r="K674" t="s">
        <v>1399</v>
      </c>
      <c r="L674" s="2">
        <v>1890000</v>
      </c>
      <c r="M674" s="2">
        <v>4909.090909090909</v>
      </c>
      <c r="N674" s="2">
        <v>378000</v>
      </c>
      <c r="O674" t="s">
        <v>212</v>
      </c>
    </row>
    <row r="675" spans="1:15" x14ac:dyDescent="0.3">
      <c r="A675" t="s">
        <v>3369</v>
      </c>
      <c r="B675" t="s">
        <v>103</v>
      </c>
      <c r="C675" s="1">
        <v>2500000</v>
      </c>
      <c r="D675">
        <v>5</v>
      </c>
      <c r="E675">
        <v>540</v>
      </c>
      <c r="F675" s="1" t="s">
        <v>22</v>
      </c>
      <c r="G675" t="s">
        <v>22</v>
      </c>
      <c r="H675" t="s">
        <v>23</v>
      </c>
      <c r="I675" t="s">
        <v>23</v>
      </c>
      <c r="J675" t="s">
        <v>9</v>
      </c>
      <c r="K675" t="s">
        <v>1399</v>
      </c>
      <c r="L675" s="2">
        <v>2500000</v>
      </c>
      <c r="M675" s="2">
        <v>4629.6296296296296</v>
      </c>
      <c r="N675" s="2">
        <v>500000</v>
      </c>
      <c r="O675" t="s">
        <v>212</v>
      </c>
    </row>
    <row r="676" spans="1:15" x14ac:dyDescent="0.3">
      <c r="A676" t="s">
        <v>3370</v>
      </c>
      <c r="B676" t="s">
        <v>103</v>
      </c>
      <c r="C676" s="1">
        <v>2180000</v>
      </c>
      <c r="D676">
        <v>5</v>
      </c>
      <c r="E676">
        <v>400</v>
      </c>
      <c r="F676" s="1" t="s">
        <v>22</v>
      </c>
      <c r="G676" t="s">
        <v>22</v>
      </c>
      <c r="H676" t="s">
        <v>23</v>
      </c>
      <c r="I676" t="s">
        <v>23</v>
      </c>
      <c r="J676" t="s">
        <v>9</v>
      </c>
      <c r="K676" t="s">
        <v>1399</v>
      </c>
      <c r="L676" s="2">
        <v>2180000</v>
      </c>
      <c r="M676" s="2">
        <v>5450</v>
      </c>
      <c r="N676" s="2">
        <v>436000</v>
      </c>
      <c r="O676" t="s">
        <v>212</v>
      </c>
    </row>
    <row r="677" spans="1:15" x14ac:dyDescent="0.3">
      <c r="A677" t="s">
        <v>3371</v>
      </c>
      <c r="B677" t="s">
        <v>103</v>
      </c>
      <c r="C677" s="1">
        <v>1250000</v>
      </c>
      <c r="D677">
        <v>3</v>
      </c>
      <c r="E677">
        <v>192</v>
      </c>
      <c r="F677" s="1" t="s">
        <v>22</v>
      </c>
      <c r="G677" t="s">
        <v>22</v>
      </c>
      <c r="H677" t="s">
        <v>23</v>
      </c>
      <c r="I677" t="s">
        <v>23</v>
      </c>
      <c r="J677" t="s">
        <v>9</v>
      </c>
      <c r="K677" t="s">
        <v>1399</v>
      </c>
      <c r="L677" s="2">
        <v>1250000</v>
      </c>
      <c r="M677" s="2">
        <v>6510.416666666667</v>
      </c>
      <c r="N677" s="2">
        <v>416666.66666666669</v>
      </c>
      <c r="O677" t="s">
        <v>212</v>
      </c>
    </row>
    <row r="678" spans="1:15" x14ac:dyDescent="0.3">
      <c r="A678" t="s">
        <v>3374</v>
      </c>
      <c r="B678" t="s">
        <v>103</v>
      </c>
      <c r="C678" s="1">
        <v>475000</v>
      </c>
      <c r="D678">
        <v>5</v>
      </c>
      <c r="E678">
        <v>210</v>
      </c>
      <c r="F678" s="1" t="s">
        <v>22</v>
      </c>
      <c r="G678" t="s">
        <v>22</v>
      </c>
      <c r="H678" t="s">
        <v>23</v>
      </c>
      <c r="I678" t="s">
        <v>23</v>
      </c>
      <c r="J678" t="s">
        <v>9</v>
      </c>
      <c r="K678" t="s">
        <v>1399</v>
      </c>
      <c r="L678" s="2">
        <v>475000</v>
      </c>
      <c r="M678" s="2">
        <v>2261.9047619047619</v>
      </c>
      <c r="N678" s="2">
        <v>95000</v>
      </c>
      <c r="O678" t="s">
        <v>212</v>
      </c>
    </row>
    <row r="679" spans="1:15" x14ac:dyDescent="0.3">
      <c r="A679" t="s">
        <v>3375</v>
      </c>
      <c r="B679" t="s">
        <v>103</v>
      </c>
      <c r="C679" s="1">
        <v>1090000</v>
      </c>
      <c r="D679">
        <v>6</v>
      </c>
      <c r="E679">
        <v>342</v>
      </c>
      <c r="F679" s="1" t="s">
        <v>22</v>
      </c>
      <c r="G679" t="s">
        <v>22</v>
      </c>
      <c r="H679" t="s">
        <v>23</v>
      </c>
      <c r="I679" t="s">
        <v>23</v>
      </c>
      <c r="J679" t="s">
        <v>9</v>
      </c>
      <c r="K679" t="s">
        <v>1399</v>
      </c>
      <c r="L679" s="2">
        <v>1090000</v>
      </c>
      <c r="M679" s="2">
        <v>3187.1345029239765</v>
      </c>
      <c r="N679" s="2">
        <v>181666.66666666666</v>
      </c>
      <c r="O679" t="s">
        <v>212</v>
      </c>
    </row>
    <row r="680" spans="1:15" x14ac:dyDescent="0.3">
      <c r="A680" t="s">
        <v>3376</v>
      </c>
      <c r="B680" t="s">
        <v>103</v>
      </c>
      <c r="C680" s="1">
        <v>720000</v>
      </c>
      <c r="D680">
        <v>5</v>
      </c>
      <c r="E680">
        <v>235</v>
      </c>
      <c r="F680" s="1" t="s">
        <v>22</v>
      </c>
      <c r="G680" t="s">
        <v>22</v>
      </c>
      <c r="H680" t="s">
        <v>23</v>
      </c>
      <c r="I680" t="s">
        <v>23</v>
      </c>
      <c r="J680" t="s">
        <v>9</v>
      </c>
      <c r="K680" t="s">
        <v>1399</v>
      </c>
      <c r="L680" s="2">
        <v>720000</v>
      </c>
      <c r="M680" s="2">
        <v>3063.8297872340427</v>
      </c>
      <c r="N680" s="2">
        <v>144000</v>
      </c>
      <c r="O680" t="s">
        <v>212</v>
      </c>
    </row>
    <row r="681" spans="1:15" x14ac:dyDescent="0.3">
      <c r="A681" t="s">
        <v>3377</v>
      </c>
      <c r="B681" t="s">
        <v>103</v>
      </c>
      <c r="C681" s="1">
        <v>367500</v>
      </c>
      <c r="D681">
        <v>4</v>
      </c>
      <c r="E681">
        <v>165</v>
      </c>
      <c r="F681" s="1" t="s">
        <v>22</v>
      </c>
      <c r="G681" t="s">
        <v>22</v>
      </c>
      <c r="H681" t="s">
        <v>23</v>
      </c>
      <c r="I681" t="s">
        <v>23</v>
      </c>
      <c r="J681" t="s">
        <v>9</v>
      </c>
      <c r="K681" t="s">
        <v>1399</v>
      </c>
      <c r="L681" s="2">
        <v>367500</v>
      </c>
      <c r="M681" s="2">
        <v>2227.2727272727275</v>
      </c>
      <c r="N681" s="2">
        <v>91875</v>
      </c>
      <c r="O681" t="s">
        <v>212</v>
      </c>
    </row>
    <row r="682" spans="1:15" x14ac:dyDescent="0.3">
      <c r="A682" t="s">
        <v>3378</v>
      </c>
      <c r="B682" t="s">
        <v>103</v>
      </c>
      <c r="C682" s="1">
        <v>460000</v>
      </c>
      <c r="D682">
        <v>3</v>
      </c>
      <c r="E682">
        <v>326</v>
      </c>
      <c r="F682" s="1" t="s">
        <v>22</v>
      </c>
      <c r="G682" t="s">
        <v>22</v>
      </c>
      <c r="H682" t="s">
        <v>23</v>
      </c>
      <c r="I682" t="s">
        <v>23</v>
      </c>
      <c r="J682" t="s">
        <v>9</v>
      </c>
      <c r="K682" t="s">
        <v>1399</v>
      </c>
      <c r="L682" s="2">
        <v>460000</v>
      </c>
      <c r="M682" s="2">
        <v>1411.0429447852762</v>
      </c>
      <c r="N682" s="2">
        <v>153333.33333333334</v>
      </c>
      <c r="O682" t="s">
        <v>212</v>
      </c>
    </row>
    <row r="683" spans="1:15" x14ac:dyDescent="0.3">
      <c r="A683" t="s">
        <v>3379</v>
      </c>
      <c r="B683" t="s">
        <v>103</v>
      </c>
      <c r="C683" s="1">
        <v>1035000</v>
      </c>
      <c r="D683">
        <v>5</v>
      </c>
      <c r="E683">
        <v>322</v>
      </c>
      <c r="F683" s="1" t="s">
        <v>22</v>
      </c>
      <c r="G683" t="s">
        <v>22</v>
      </c>
      <c r="H683" t="s">
        <v>23</v>
      </c>
      <c r="I683" t="s">
        <v>23</v>
      </c>
      <c r="J683" t="s">
        <v>9</v>
      </c>
      <c r="K683" t="s">
        <v>1399</v>
      </c>
      <c r="L683" s="2">
        <v>1035000</v>
      </c>
      <c r="M683" s="2">
        <v>3214.2857142857142</v>
      </c>
      <c r="N683" s="2">
        <v>207000</v>
      </c>
      <c r="O683" t="s">
        <v>212</v>
      </c>
    </row>
    <row r="684" spans="1:15" x14ac:dyDescent="0.3">
      <c r="A684" t="s">
        <v>3380</v>
      </c>
      <c r="B684" t="s">
        <v>103</v>
      </c>
      <c r="C684" s="1">
        <v>1879900</v>
      </c>
      <c r="D684">
        <v>5</v>
      </c>
      <c r="E684">
        <v>343</v>
      </c>
      <c r="F684" s="1" t="s">
        <v>22</v>
      </c>
      <c r="G684" t="s">
        <v>22</v>
      </c>
      <c r="H684" t="s">
        <v>23</v>
      </c>
      <c r="I684" t="s">
        <v>23</v>
      </c>
      <c r="J684" t="s">
        <v>9</v>
      </c>
      <c r="K684" t="s">
        <v>1399</v>
      </c>
      <c r="L684" s="2">
        <v>1879900</v>
      </c>
      <c r="M684" s="2">
        <v>5480.7580174927116</v>
      </c>
      <c r="N684" s="2">
        <v>375980</v>
      </c>
      <c r="O684" t="s">
        <v>212</v>
      </c>
    </row>
    <row r="685" spans="1:15" x14ac:dyDescent="0.3">
      <c r="A685" t="s">
        <v>3381</v>
      </c>
      <c r="B685" t="s">
        <v>103</v>
      </c>
      <c r="C685" s="1">
        <v>795000</v>
      </c>
      <c r="D685">
        <v>4</v>
      </c>
      <c r="E685">
        <v>333</v>
      </c>
      <c r="F685" s="1" t="s">
        <v>22</v>
      </c>
      <c r="G685" t="s">
        <v>22</v>
      </c>
      <c r="H685" t="s">
        <v>23</v>
      </c>
      <c r="I685" t="s">
        <v>23</v>
      </c>
      <c r="J685" t="s">
        <v>9</v>
      </c>
      <c r="K685" t="s">
        <v>1399</v>
      </c>
      <c r="L685" s="2">
        <v>795000</v>
      </c>
      <c r="M685" s="2">
        <v>2387.3873873873872</v>
      </c>
      <c r="N685" s="2">
        <v>198750</v>
      </c>
      <c r="O685" t="s">
        <v>212</v>
      </c>
    </row>
    <row r="686" spans="1:15" x14ac:dyDescent="0.3">
      <c r="A686" t="s">
        <v>3382</v>
      </c>
      <c r="B686" t="s">
        <v>103</v>
      </c>
      <c r="C686" s="1">
        <v>839000</v>
      </c>
      <c r="D686">
        <v>5</v>
      </c>
      <c r="E686">
        <v>344</v>
      </c>
      <c r="F686" s="1" t="s">
        <v>22</v>
      </c>
      <c r="G686" t="s">
        <v>22</v>
      </c>
      <c r="H686" t="s">
        <v>23</v>
      </c>
      <c r="I686" t="s">
        <v>23</v>
      </c>
      <c r="J686" t="s">
        <v>9</v>
      </c>
      <c r="K686" t="s">
        <v>1399</v>
      </c>
      <c r="L686" s="2">
        <v>839000</v>
      </c>
      <c r="M686" s="2">
        <v>2438.953488372093</v>
      </c>
      <c r="N686" s="2">
        <v>167800</v>
      </c>
      <c r="O686" t="s">
        <v>212</v>
      </c>
    </row>
    <row r="687" spans="1:15" x14ac:dyDescent="0.3">
      <c r="A687" t="s">
        <v>3383</v>
      </c>
      <c r="B687" t="s">
        <v>103</v>
      </c>
      <c r="C687" s="1">
        <v>860000</v>
      </c>
      <c r="D687">
        <v>5</v>
      </c>
      <c r="E687">
        <v>410</v>
      </c>
      <c r="F687" s="1" t="s">
        <v>22</v>
      </c>
      <c r="G687" t="s">
        <v>22</v>
      </c>
      <c r="H687" t="s">
        <v>23</v>
      </c>
      <c r="I687" t="s">
        <v>23</v>
      </c>
      <c r="J687" t="s">
        <v>9</v>
      </c>
      <c r="K687" t="s">
        <v>1399</v>
      </c>
      <c r="L687" s="2">
        <v>860000</v>
      </c>
      <c r="M687" s="2">
        <v>2097.560975609756</v>
      </c>
      <c r="N687" s="2">
        <v>172000</v>
      </c>
      <c r="O687" t="s">
        <v>212</v>
      </c>
    </row>
    <row r="688" spans="1:15" x14ac:dyDescent="0.3">
      <c r="A688" t="s">
        <v>3384</v>
      </c>
      <c r="B688" t="s">
        <v>103</v>
      </c>
      <c r="C688" s="1">
        <v>2495000</v>
      </c>
      <c r="D688">
        <v>4</v>
      </c>
      <c r="E688">
        <v>447</v>
      </c>
      <c r="F688" s="1" t="s">
        <v>22</v>
      </c>
      <c r="G688" t="s">
        <v>22</v>
      </c>
      <c r="H688" t="s">
        <v>23</v>
      </c>
      <c r="I688" t="s">
        <v>23</v>
      </c>
      <c r="J688" t="s">
        <v>9</v>
      </c>
      <c r="K688" t="s">
        <v>1399</v>
      </c>
      <c r="L688" s="2">
        <v>2495000</v>
      </c>
      <c r="M688" s="2">
        <v>5581.6554809843401</v>
      </c>
      <c r="N688" s="2">
        <v>623750</v>
      </c>
      <c r="O688" t="s">
        <v>212</v>
      </c>
    </row>
    <row r="689" spans="1:15" x14ac:dyDescent="0.3">
      <c r="A689" t="s">
        <v>3385</v>
      </c>
      <c r="B689" t="s">
        <v>103</v>
      </c>
      <c r="C689" s="1">
        <v>1299000</v>
      </c>
      <c r="D689">
        <v>5</v>
      </c>
      <c r="E689">
        <v>531</v>
      </c>
      <c r="F689" s="1" t="s">
        <v>22</v>
      </c>
      <c r="G689" t="s">
        <v>22</v>
      </c>
      <c r="H689" t="s">
        <v>23</v>
      </c>
      <c r="I689" t="s">
        <v>23</v>
      </c>
      <c r="J689" t="s">
        <v>9</v>
      </c>
      <c r="K689" t="s">
        <v>1399</v>
      </c>
      <c r="L689" s="2">
        <v>1299000</v>
      </c>
      <c r="M689" s="2">
        <v>2446.3276836158193</v>
      </c>
      <c r="N689" s="2">
        <v>259800</v>
      </c>
      <c r="O689" t="s">
        <v>212</v>
      </c>
    </row>
    <row r="690" spans="1:15" x14ac:dyDescent="0.3">
      <c r="A690" t="s">
        <v>3386</v>
      </c>
      <c r="B690" t="s">
        <v>103</v>
      </c>
      <c r="C690" s="1">
        <v>399990</v>
      </c>
      <c r="D690">
        <v>4</v>
      </c>
      <c r="E690">
        <v>180</v>
      </c>
      <c r="F690" s="1" t="s">
        <v>22</v>
      </c>
      <c r="G690" t="s">
        <v>22</v>
      </c>
      <c r="H690" t="s">
        <v>23</v>
      </c>
      <c r="I690" t="s">
        <v>23</v>
      </c>
      <c r="J690" t="s">
        <v>9</v>
      </c>
      <c r="K690" t="s">
        <v>1399</v>
      </c>
      <c r="L690" s="2">
        <v>399990</v>
      </c>
      <c r="M690" s="2">
        <v>2222.1666666666665</v>
      </c>
      <c r="N690" s="2">
        <v>99997.5</v>
      </c>
      <c r="O690" t="s">
        <v>212</v>
      </c>
    </row>
    <row r="691" spans="1:15" x14ac:dyDescent="0.3">
      <c r="A691" t="s">
        <v>3387</v>
      </c>
      <c r="B691" t="s">
        <v>103</v>
      </c>
      <c r="C691" s="1">
        <v>426000</v>
      </c>
      <c r="D691">
        <v>4</v>
      </c>
      <c r="E691">
        <v>230</v>
      </c>
      <c r="F691" s="1" t="s">
        <v>22</v>
      </c>
      <c r="G691" t="s">
        <v>22</v>
      </c>
      <c r="H691" t="s">
        <v>23</v>
      </c>
      <c r="I691" t="s">
        <v>23</v>
      </c>
      <c r="J691" t="s">
        <v>9</v>
      </c>
      <c r="K691" t="s">
        <v>1399</v>
      </c>
      <c r="L691" s="2">
        <v>426000</v>
      </c>
      <c r="M691" s="2">
        <v>1852.1739130434783</v>
      </c>
      <c r="N691" s="2">
        <v>106500</v>
      </c>
      <c r="O691" t="s">
        <v>212</v>
      </c>
    </row>
    <row r="692" spans="1:15" x14ac:dyDescent="0.3">
      <c r="A692" t="s">
        <v>3388</v>
      </c>
      <c r="B692" t="s">
        <v>103</v>
      </c>
      <c r="C692" s="1">
        <v>1345000</v>
      </c>
      <c r="D692">
        <v>5</v>
      </c>
      <c r="E692">
        <v>364</v>
      </c>
      <c r="F692" s="1" t="s">
        <v>22</v>
      </c>
      <c r="G692" t="s">
        <v>22</v>
      </c>
      <c r="H692" t="s">
        <v>23</v>
      </c>
      <c r="I692" t="s">
        <v>23</v>
      </c>
      <c r="J692" t="s">
        <v>9</v>
      </c>
      <c r="K692" t="s">
        <v>1399</v>
      </c>
      <c r="L692" s="2">
        <v>1345000</v>
      </c>
      <c r="M692" s="2">
        <v>3695.0549450549452</v>
      </c>
      <c r="N692" s="2">
        <v>269000</v>
      </c>
      <c r="O692" t="s">
        <v>212</v>
      </c>
    </row>
    <row r="693" spans="1:15" x14ac:dyDescent="0.3">
      <c r="A693" t="s">
        <v>3389</v>
      </c>
      <c r="B693" t="s">
        <v>103</v>
      </c>
      <c r="C693" s="1">
        <v>429900</v>
      </c>
      <c r="D693">
        <v>4</v>
      </c>
      <c r="E693">
        <v>191</v>
      </c>
      <c r="F693" s="1" t="s">
        <v>22</v>
      </c>
      <c r="G693" t="s">
        <v>22</v>
      </c>
      <c r="H693" t="s">
        <v>23</v>
      </c>
      <c r="I693" t="s">
        <v>23</v>
      </c>
      <c r="J693" t="s">
        <v>9</v>
      </c>
      <c r="K693" t="s">
        <v>1399</v>
      </c>
      <c r="L693" s="2">
        <v>429900</v>
      </c>
      <c r="M693" s="2">
        <v>2250.7853403141362</v>
      </c>
      <c r="N693" s="2">
        <v>107475</v>
      </c>
      <c r="O693" t="s">
        <v>212</v>
      </c>
    </row>
    <row r="694" spans="1:15" x14ac:dyDescent="0.3">
      <c r="A694" t="s">
        <v>3390</v>
      </c>
      <c r="B694" t="s">
        <v>103</v>
      </c>
      <c r="C694" s="1">
        <v>350000</v>
      </c>
      <c r="D694">
        <v>3</v>
      </c>
      <c r="E694">
        <v>250</v>
      </c>
      <c r="F694" s="1" t="s">
        <v>22</v>
      </c>
      <c r="G694" t="s">
        <v>22</v>
      </c>
      <c r="H694" t="s">
        <v>23</v>
      </c>
      <c r="I694" t="s">
        <v>23</v>
      </c>
      <c r="J694" t="s">
        <v>9</v>
      </c>
      <c r="K694" t="s">
        <v>1399</v>
      </c>
      <c r="L694" s="2">
        <v>350000</v>
      </c>
      <c r="M694" s="2">
        <v>1400</v>
      </c>
      <c r="N694" s="2">
        <v>116666.66666666667</v>
      </c>
      <c r="O694" t="s">
        <v>212</v>
      </c>
    </row>
    <row r="695" spans="1:15" x14ac:dyDescent="0.3">
      <c r="A695" t="s">
        <v>3392</v>
      </c>
      <c r="B695" t="s">
        <v>103</v>
      </c>
      <c r="C695" s="1">
        <v>477000</v>
      </c>
      <c r="D695">
        <v>5</v>
      </c>
      <c r="E695">
        <v>298</v>
      </c>
      <c r="F695" s="1" t="s">
        <v>22</v>
      </c>
      <c r="G695" t="s">
        <v>22</v>
      </c>
      <c r="H695" t="s">
        <v>23</v>
      </c>
      <c r="I695" t="s">
        <v>23</v>
      </c>
      <c r="J695" t="s">
        <v>9</v>
      </c>
      <c r="K695" t="s">
        <v>1399</v>
      </c>
      <c r="L695" s="2">
        <v>477000</v>
      </c>
      <c r="M695" s="2">
        <v>1600.6711409395973</v>
      </c>
      <c r="N695" s="2">
        <v>95400</v>
      </c>
      <c r="O695" t="s">
        <v>212</v>
      </c>
    </row>
    <row r="696" spans="1:15" x14ac:dyDescent="0.3">
      <c r="A696" t="s">
        <v>3393</v>
      </c>
      <c r="B696" t="s">
        <v>103</v>
      </c>
      <c r="C696" s="1">
        <v>3400000</v>
      </c>
      <c r="D696">
        <v>7</v>
      </c>
      <c r="E696">
        <v>600</v>
      </c>
      <c r="F696" s="1" t="s">
        <v>22</v>
      </c>
      <c r="G696" t="s">
        <v>22</v>
      </c>
      <c r="H696" t="s">
        <v>23</v>
      </c>
      <c r="I696" t="s">
        <v>23</v>
      </c>
      <c r="J696" t="s">
        <v>9</v>
      </c>
      <c r="K696" t="s">
        <v>1399</v>
      </c>
      <c r="L696" s="2">
        <v>3400000</v>
      </c>
      <c r="M696" s="2">
        <v>5666.666666666667</v>
      </c>
      <c r="N696" s="2">
        <v>485714.28571428574</v>
      </c>
      <c r="O696" t="s">
        <v>212</v>
      </c>
    </row>
    <row r="697" spans="1:15" x14ac:dyDescent="0.3">
      <c r="A697" t="s">
        <v>3394</v>
      </c>
      <c r="B697" t="s">
        <v>103</v>
      </c>
      <c r="C697" s="1">
        <v>390000</v>
      </c>
      <c r="D697">
        <v>4</v>
      </c>
      <c r="E697">
        <v>241</v>
      </c>
      <c r="F697" s="1" t="s">
        <v>22</v>
      </c>
      <c r="G697" t="s">
        <v>22</v>
      </c>
      <c r="H697" t="s">
        <v>23</v>
      </c>
      <c r="I697" t="s">
        <v>23</v>
      </c>
      <c r="J697" t="s">
        <v>9</v>
      </c>
      <c r="K697" t="s">
        <v>1399</v>
      </c>
      <c r="L697" s="2">
        <v>390000</v>
      </c>
      <c r="M697" s="2">
        <v>1618.2572614107885</v>
      </c>
      <c r="N697" s="2">
        <v>97500</v>
      </c>
      <c r="O697" t="s">
        <v>212</v>
      </c>
    </row>
    <row r="698" spans="1:15" x14ac:dyDescent="0.3">
      <c r="A698" t="s">
        <v>3395</v>
      </c>
      <c r="B698" t="s">
        <v>103</v>
      </c>
      <c r="C698" s="1">
        <v>379000</v>
      </c>
      <c r="D698">
        <v>4</v>
      </c>
      <c r="E698">
        <v>261</v>
      </c>
      <c r="F698" s="1" t="s">
        <v>22</v>
      </c>
      <c r="G698" t="s">
        <v>22</v>
      </c>
      <c r="H698" t="s">
        <v>23</v>
      </c>
      <c r="I698" t="s">
        <v>23</v>
      </c>
      <c r="J698" t="s">
        <v>9</v>
      </c>
      <c r="K698" t="s">
        <v>1399</v>
      </c>
      <c r="L698" s="2">
        <v>379000</v>
      </c>
      <c r="M698" s="2">
        <v>1452.1072796934866</v>
      </c>
      <c r="N698" s="2">
        <v>94750</v>
      </c>
      <c r="O698" t="s">
        <v>212</v>
      </c>
    </row>
    <row r="699" spans="1:15" x14ac:dyDescent="0.3">
      <c r="A699" t="s">
        <v>3396</v>
      </c>
      <c r="B699" t="s">
        <v>103</v>
      </c>
      <c r="C699" s="1">
        <v>459000</v>
      </c>
      <c r="D699">
        <v>5</v>
      </c>
      <c r="E699">
        <v>245</v>
      </c>
      <c r="F699" s="1" t="s">
        <v>22</v>
      </c>
      <c r="G699" t="s">
        <v>22</v>
      </c>
      <c r="H699" t="s">
        <v>23</v>
      </c>
      <c r="I699" t="s">
        <v>23</v>
      </c>
      <c r="J699" t="s">
        <v>9</v>
      </c>
      <c r="K699" t="s">
        <v>1399</v>
      </c>
      <c r="L699" s="2">
        <v>459000</v>
      </c>
      <c r="M699" s="2">
        <v>1873.4693877551019</v>
      </c>
      <c r="N699" s="2">
        <v>91800</v>
      </c>
      <c r="O699" t="s">
        <v>212</v>
      </c>
    </row>
    <row r="700" spans="1:15" x14ac:dyDescent="0.3">
      <c r="A700" t="s">
        <v>3397</v>
      </c>
      <c r="B700" t="s">
        <v>103</v>
      </c>
      <c r="C700" s="1">
        <v>549000</v>
      </c>
      <c r="D700">
        <v>3</v>
      </c>
      <c r="E700">
        <v>222</v>
      </c>
      <c r="F700" s="1" t="s">
        <v>22</v>
      </c>
      <c r="G700" t="s">
        <v>22</v>
      </c>
      <c r="H700" t="s">
        <v>23</v>
      </c>
      <c r="I700" t="s">
        <v>23</v>
      </c>
      <c r="J700" t="s">
        <v>9</v>
      </c>
      <c r="K700" t="s">
        <v>1399</v>
      </c>
      <c r="L700" s="2">
        <v>549000</v>
      </c>
      <c r="M700" s="2">
        <v>2472.9729729729729</v>
      </c>
      <c r="N700" s="2">
        <v>183000</v>
      </c>
      <c r="O700" t="s">
        <v>212</v>
      </c>
    </row>
    <row r="701" spans="1:15" x14ac:dyDescent="0.3">
      <c r="A701" t="s">
        <v>3398</v>
      </c>
      <c r="B701" t="s">
        <v>103</v>
      </c>
      <c r="C701" s="1">
        <v>549000</v>
      </c>
      <c r="D701">
        <v>3</v>
      </c>
      <c r="E701">
        <v>222</v>
      </c>
      <c r="F701" s="1" t="s">
        <v>22</v>
      </c>
      <c r="G701" t="s">
        <v>22</v>
      </c>
      <c r="H701" t="s">
        <v>23</v>
      </c>
      <c r="I701" t="s">
        <v>23</v>
      </c>
      <c r="J701" t="s">
        <v>9</v>
      </c>
      <c r="K701" t="s">
        <v>1399</v>
      </c>
      <c r="L701" s="2">
        <v>549000</v>
      </c>
      <c r="M701" s="2">
        <v>2472.9729729729729</v>
      </c>
      <c r="N701" s="2">
        <v>183000</v>
      </c>
      <c r="O701" t="s">
        <v>212</v>
      </c>
    </row>
    <row r="702" spans="1:15" x14ac:dyDescent="0.3">
      <c r="A702" t="s">
        <v>3399</v>
      </c>
      <c r="B702" t="s">
        <v>103</v>
      </c>
      <c r="C702" s="1">
        <v>549000</v>
      </c>
      <c r="D702">
        <v>3</v>
      </c>
      <c r="E702">
        <v>227</v>
      </c>
      <c r="F702" s="1" t="s">
        <v>22</v>
      </c>
      <c r="G702" t="s">
        <v>22</v>
      </c>
      <c r="H702" t="s">
        <v>23</v>
      </c>
      <c r="I702" t="s">
        <v>23</v>
      </c>
      <c r="J702" t="s">
        <v>9</v>
      </c>
      <c r="K702" t="s">
        <v>1399</v>
      </c>
      <c r="L702" s="2">
        <v>549000</v>
      </c>
      <c r="M702" s="2">
        <v>2418.5022026431716</v>
      </c>
      <c r="N702" s="2">
        <v>183000</v>
      </c>
      <c r="O702" t="s">
        <v>212</v>
      </c>
    </row>
    <row r="703" spans="1:15" x14ac:dyDescent="0.3">
      <c r="A703" t="s">
        <v>3400</v>
      </c>
      <c r="B703" t="s">
        <v>103</v>
      </c>
      <c r="C703" s="1">
        <v>549000</v>
      </c>
      <c r="D703">
        <v>3</v>
      </c>
      <c r="E703">
        <v>233</v>
      </c>
      <c r="F703" s="1" t="s">
        <v>22</v>
      </c>
      <c r="G703" t="s">
        <v>22</v>
      </c>
      <c r="H703" t="s">
        <v>23</v>
      </c>
      <c r="I703" t="s">
        <v>23</v>
      </c>
      <c r="J703" t="s">
        <v>9</v>
      </c>
      <c r="K703" t="s">
        <v>1399</v>
      </c>
      <c r="L703" s="2">
        <v>549000</v>
      </c>
      <c r="M703" s="2">
        <v>2356.2231759656652</v>
      </c>
      <c r="N703" s="2">
        <v>183000</v>
      </c>
      <c r="O703" t="s">
        <v>212</v>
      </c>
    </row>
    <row r="704" spans="1:15" x14ac:dyDescent="0.3">
      <c r="A704" t="s">
        <v>3401</v>
      </c>
      <c r="B704" t="s">
        <v>103</v>
      </c>
      <c r="C704" s="1">
        <v>1350000</v>
      </c>
      <c r="D704">
        <v>3</v>
      </c>
      <c r="E704">
        <v>250</v>
      </c>
      <c r="F704" s="1" t="s">
        <v>22</v>
      </c>
      <c r="G704" t="s">
        <v>22</v>
      </c>
      <c r="H704" t="s">
        <v>23</v>
      </c>
      <c r="I704" t="s">
        <v>23</v>
      </c>
      <c r="J704" t="s">
        <v>9</v>
      </c>
      <c r="K704" t="s">
        <v>1399</v>
      </c>
      <c r="L704" s="2">
        <v>1350000</v>
      </c>
      <c r="M704" s="2">
        <v>5400</v>
      </c>
      <c r="N704" s="2">
        <v>450000</v>
      </c>
      <c r="O704" t="s">
        <v>212</v>
      </c>
    </row>
    <row r="705" spans="1:15" x14ac:dyDescent="0.3">
      <c r="A705" t="s">
        <v>3402</v>
      </c>
      <c r="B705" t="s">
        <v>103</v>
      </c>
      <c r="C705" s="1">
        <v>2350000</v>
      </c>
      <c r="D705">
        <v>4</v>
      </c>
      <c r="E705">
        <v>358</v>
      </c>
      <c r="F705" s="1" t="s">
        <v>22</v>
      </c>
      <c r="G705" t="s">
        <v>22</v>
      </c>
      <c r="H705" t="s">
        <v>23</v>
      </c>
      <c r="I705" t="s">
        <v>23</v>
      </c>
      <c r="J705" t="s">
        <v>9</v>
      </c>
      <c r="K705" t="s">
        <v>1399</v>
      </c>
      <c r="L705" s="2">
        <v>2350000</v>
      </c>
      <c r="M705" s="2">
        <v>6564.2458100558661</v>
      </c>
      <c r="N705" s="2">
        <v>587500</v>
      </c>
      <c r="O705" t="s">
        <v>212</v>
      </c>
    </row>
    <row r="706" spans="1:15" x14ac:dyDescent="0.3">
      <c r="A706" t="s">
        <v>3403</v>
      </c>
      <c r="B706" t="s">
        <v>103</v>
      </c>
      <c r="C706" s="1">
        <v>2600000</v>
      </c>
      <c r="D706">
        <v>6</v>
      </c>
      <c r="E706">
        <v>565</v>
      </c>
      <c r="F706" s="1" t="s">
        <v>22</v>
      </c>
      <c r="G706" t="s">
        <v>22</v>
      </c>
      <c r="H706" t="s">
        <v>23</v>
      </c>
      <c r="I706" t="s">
        <v>23</v>
      </c>
      <c r="J706" t="s">
        <v>9</v>
      </c>
      <c r="K706" t="s">
        <v>1399</v>
      </c>
      <c r="L706" s="2">
        <v>2600000</v>
      </c>
      <c r="M706" s="2">
        <v>4601.7699115044252</v>
      </c>
      <c r="N706" s="2">
        <v>433333.33333333331</v>
      </c>
      <c r="O706" t="s">
        <v>212</v>
      </c>
    </row>
    <row r="707" spans="1:15" x14ac:dyDescent="0.3">
      <c r="A707" t="s">
        <v>3404</v>
      </c>
      <c r="B707" t="s">
        <v>103</v>
      </c>
      <c r="C707" s="1">
        <v>1695000</v>
      </c>
      <c r="D707">
        <v>6</v>
      </c>
      <c r="E707">
        <v>540</v>
      </c>
      <c r="F707" s="1" t="s">
        <v>22</v>
      </c>
      <c r="G707" t="s">
        <v>22</v>
      </c>
      <c r="H707" t="s">
        <v>23</v>
      </c>
      <c r="I707" t="s">
        <v>23</v>
      </c>
      <c r="J707" t="s">
        <v>9</v>
      </c>
      <c r="K707" t="s">
        <v>1399</v>
      </c>
      <c r="L707" s="2">
        <v>1695000</v>
      </c>
      <c r="M707" s="2">
        <v>3138.8888888888887</v>
      </c>
      <c r="N707" s="2">
        <v>282500</v>
      </c>
      <c r="O707" t="s">
        <v>212</v>
      </c>
    </row>
    <row r="708" spans="1:15" x14ac:dyDescent="0.3">
      <c r="A708" t="s">
        <v>3405</v>
      </c>
      <c r="B708" t="s">
        <v>103</v>
      </c>
      <c r="C708" s="1">
        <v>2180000</v>
      </c>
      <c r="D708">
        <v>5</v>
      </c>
      <c r="E708">
        <v>342</v>
      </c>
      <c r="F708" s="1" t="s">
        <v>22</v>
      </c>
      <c r="G708" t="s">
        <v>22</v>
      </c>
      <c r="H708" t="s">
        <v>23</v>
      </c>
      <c r="I708" t="s">
        <v>23</v>
      </c>
      <c r="J708" t="s">
        <v>9</v>
      </c>
      <c r="K708" t="s">
        <v>1399</v>
      </c>
      <c r="L708" s="2">
        <v>2180000</v>
      </c>
      <c r="M708" s="2">
        <v>6374.2690058479529</v>
      </c>
      <c r="N708" s="2">
        <v>436000</v>
      </c>
      <c r="O708" t="s">
        <v>212</v>
      </c>
    </row>
    <row r="709" spans="1:15" x14ac:dyDescent="0.3">
      <c r="A709" t="s">
        <v>3406</v>
      </c>
      <c r="B709" t="s">
        <v>103</v>
      </c>
      <c r="C709" s="1">
        <v>1890000</v>
      </c>
      <c r="D709">
        <v>5</v>
      </c>
      <c r="E709">
        <v>385</v>
      </c>
      <c r="F709" s="1" t="s">
        <v>22</v>
      </c>
      <c r="G709" t="s">
        <v>22</v>
      </c>
      <c r="H709" t="s">
        <v>23</v>
      </c>
      <c r="I709" t="s">
        <v>23</v>
      </c>
      <c r="J709" t="s">
        <v>9</v>
      </c>
      <c r="K709" t="s">
        <v>1399</v>
      </c>
      <c r="L709" s="2">
        <v>1890000</v>
      </c>
      <c r="M709" s="2">
        <v>4909.090909090909</v>
      </c>
      <c r="N709" s="2">
        <v>378000</v>
      </c>
      <c r="O709" t="s">
        <v>212</v>
      </c>
    </row>
    <row r="710" spans="1:15" x14ac:dyDescent="0.3">
      <c r="A710" t="s">
        <v>3407</v>
      </c>
      <c r="B710" t="s">
        <v>103</v>
      </c>
      <c r="C710" s="1">
        <v>1890000</v>
      </c>
      <c r="D710">
        <v>5</v>
      </c>
      <c r="E710">
        <v>385</v>
      </c>
      <c r="F710" s="1" t="s">
        <v>22</v>
      </c>
      <c r="G710" t="s">
        <v>22</v>
      </c>
      <c r="H710" t="s">
        <v>23</v>
      </c>
      <c r="I710" t="s">
        <v>23</v>
      </c>
      <c r="J710" t="s">
        <v>9</v>
      </c>
      <c r="K710" t="s">
        <v>1399</v>
      </c>
      <c r="L710" s="2">
        <v>1890000</v>
      </c>
      <c r="M710" s="2">
        <v>4909.090909090909</v>
      </c>
      <c r="N710" s="2">
        <v>378000</v>
      </c>
      <c r="O710" t="s">
        <v>212</v>
      </c>
    </row>
    <row r="711" spans="1:15" x14ac:dyDescent="0.3">
      <c r="A711" t="s">
        <v>3408</v>
      </c>
      <c r="B711" t="s">
        <v>103</v>
      </c>
      <c r="C711" s="1">
        <v>2300000</v>
      </c>
      <c r="D711">
        <v>4</v>
      </c>
      <c r="E711">
        <v>350</v>
      </c>
      <c r="F711" s="1" t="s">
        <v>22</v>
      </c>
      <c r="G711" t="s">
        <v>22</v>
      </c>
      <c r="H711" t="s">
        <v>23</v>
      </c>
      <c r="I711" t="s">
        <v>23</v>
      </c>
      <c r="J711" t="s">
        <v>9</v>
      </c>
      <c r="K711" t="s">
        <v>1399</v>
      </c>
      <c r="L711" s="2">
        <v>2300000</v>
      </c>
      <c r="M711" s="2">
        <v>6571.4285714285716</v>
      </c>
      <c r="N711" s="2">
        <v>575000</v>
      </c>
      <c r="O711" t="s">
        <v>212</v>
      </c>
    </row>
    <row r="712" spans="1:15" x14ac:dyDescent="0.3">
      <c r="A712" t="s">
        <v>3409</v>
      </c>
      <c r="B712" t="s">
        <v>103</v>
      </c>
      <c r="C712" s="1">
        <v>2300000</v>
      </c>
      <c r="D712">
        <v>6</v>
      </c>
      <c r="E712">
        <v>285</v>
      </c>
      <c r="F712" s="1" t="s">
        <v>22</v>
      </c>
      <c r="G712" t="s">
        <v>22</v>
      </c>
      <c r="H712" t="s">
        <v>23</v>
      </c>
      <c r="I712" t="s">
        <v>23</v>
      </c>
      <c r="J712" t="s">
        <v>9</v>
      </c>
      <c r="K712" t="s">
        <v>1399</v>
      </c>
      <c r="L712" s="2">
        <v>2300000</v>
      </c>
      <c r="M712" s="2">
        <v>8070.1754385964914</v>
      </c>
      <c r="N712" s="2">
        <v>383333.33333333331</v>
      </c>
      <c r="O712" t="s">
        <v>212</v>
      </c>
    </row>
    <row r="713" spans="1:15" x14ac:dyDescent="0.3">
      <c r="A713" t="s">
        <v>3410</v>
      </c>
      <c r="B713" t="s">
        <v>103</v>
      </c>
      <c r="C713" s="1">
        <v>569000</v>
      </c>
      <c r="D713">
        <v>5</v>
      </c>
      <c r="E713">
        <v>360</v>
      </c>
      <c r="F713" s="1" t="s">
        <v>22</v>
      </c>
      <c r="G713" t="s">
        <v>22</v>
      </c>
      <c r="H713" t="s">
        <v>23</v>
      </c>
      <c r="I713" t="s">
        <v>23</v>
      </c>
      <c r="J713" t="s">
        <v>9</v>
      </c>
      <c r="K713" t="s">
        <v>1399</v>
      </c>
      <c r="L713" s="2">
        <v>569000</v>
      </c>
      <c r="M713" s="2">
        <v>1580.5555555555557</v>
      </c>
      <c r="N713" s="2">
        <v>113800</v>
      </c>
      <c r="O713" t="s">
        <v>212</v>
      </c>
    </row>
    <row r="714" spans="1:15" x14ac:dyDescent="0.3">
      <c r="A714" t="s">
        <v>3411</v>
      </c>
      <c r="B714" t="s">
        <v>103</v>
      </c>
      <c r="C714" s="1">
        <v>1100000</v>
      </c>
      <c r="D714">
        <v>4</v>
      </c>
      <c r="E714">
        <v>152</v>
      </c>
      <c r="F714" s="1" t="s">
        <v>22</v>
      </c>
      <c r="G714" t="s">
        <v>22</v>
      </c>
      <c r="H714" t="s">
        <v>23</v>
      </c>
      <c r="I714" t="s">
        <v>23</v>
      </c>
      <c r="J714" t="s">
        <v>9</v>
      </c>
      <c r="K714" t="s">
        <v>1399</v>
      </c>
      <c r="L714" s="2">
        <v>1100000</v>
      </c>
      <c r="M714" s="2">
        <v>7236.8421052631575</v>
      </c>
      <c r="N714" s="2">
        <v>275000</v>
      </c>
      <c r="O714" t="s">
        <v>212</v>
      </c>
    </row>
    <row r="715" spans="1:15" x14ac:dyDescent="0.3">
      <c r="A715" t="s">
        <v>3412</v>
      </c>
      <c r="B715" t="s">
        <v>103</v>
      </c>
      <c r="C715" s="1">
        <v>1300000</v>
      </c>
      <c r="D715">
        <v>5</v>
      </c>
      <c r="E715">
        <v>394</v>
      </c>
      <c r="F715" s="1" t="s">
        <v>22</v>
      </c>
      <c r="G715" t="s">
        <v>22</v>
      </c>
      <c r="H715" t="s">
        <v>23</v>
      </c>
      <c r="I715" t="s">
        <v>23</v>
      </c>
      <c r="J715" t="s">
        <v>9</v>
      </c>
      <c r="K715" t="s">
        <v>1399</v>
      </c>
      <c r="L715" s="2">
        <v>1300000</v>
      </c>
      <c r="M715" s="2">
        <v>3299.4923857868021</v>
      </c>
      <c r="N715" s="2">
        <v>260000</v>
      </c>
      <c r="O715" t="s">
        <v>212</v>
      </c>
    </row>
    <row r="716" spans="1:15" x14ac:dyDescent="0.3">
      <c r="A716" t="s">
        <v>3413</v>
      </c>
      <c r="B716" t="s">
        <v>103</v>
      </c>
      <c r="C716" s="1">
        <v>1750000</v>
      </c>
      <c r="D716">
        <v>5</v>
      </c>
      <c r="E716">
        <v>550</v>
      </c>
      <c r="F716" s="1" t="s">
        <v>22</v>
      </c>
      <c r="G716" t="s">
        <v>22</v>
      </c>
      <c r="H716" t="s">
        <v>23</v>
      </c>
      <c r="I716" t="s">
        <v>23</v>
      </c>
      <c r="J716" t="s">
        <v>9</v>
      </c>
      <c r="K716" t="s">
        <v>1399</v>
      </c>
      <c r="L716" s="2">
        <v>1750000</v>
      </c>
      <c r="M716" s="2">
        <v>3181.818181818182</v>
      </c>
      <c r="N716" s="2">
        <v>350000</v>
      </c>
      <c r="O716" t="s">
        <v>212</v>
      </c>
    </row>
    <row r="717" spans="1:15" x14ac:dyDescent="0.3">
      <c r="A717" t="s">
        <v>3414</v>
      </c>
      <c r="B717" t="s">
        <v>103</v>
      </c>
      <c r="C717" s="1">
        <v>2050000</v>
      </c>
      <c r="D717">
        <v>5</v>
      </c>
      <c r="E717">
        <v>480</v>
      </c>
      <c r="F717" s="1" t="s">
        <v>22</v>
      </c>
      <c r="G717" t="s">
        <v>22</v>
      </c>
      <c r="H717" t="s">
        <v>23</v>
      </c>
      <c r="I717" t="s">
        <v>23</v>
      </c>
      <c r="J717" t="s">
        <v>9</v>
      </c>
      <c r="K717" t="s">
        <v>1399</v>
      </c>
      <c r="L717" s="2">
        <v>2050000</v>
      </c>
      <c r="M717" s="2">
        <v>4270.833333333333</v>
      </c>
      <c r="N717" s="2">
        <v>410000</v>
      </c>
      <c r="O717" t="s">
        <v>212</v>
      </c>
    </row>
    <row r="718" spans="1:15" x14ac:dyDescent="0.3">
      <c r="A718" t="s">
        <v>3415</v>
      </c>
      <c r="B718" t="s">
        <v>103</v>
      </c>
      <c r="C718" s="1">
        <v>489000</v>
      </c>
      <c r="D718">
        <v>5</v>
      </c>
      <c r="E718">
        <v>400</v>
      </c>
      <c r="F718" s="1" t="s">
        <v>22</v>
      </c>
      <c r="G718" t="s">
        <v>22</v>
      </c>
      <c r="H718" t="s">
        <v>23</v>
      </c>
      <c r="I718" t="s">
        <v>23</v>
      </c>
      <c r="J718" t="s">
        <v>9</v>
      </c>
      <c r="K718" t="s">
        <v>1399</v>
      </c>
      <c r="L718" s="2">
        <v>489000</v>
      </c>
      <c r="M718" s="2">
        <v>1222.5</v>
      </c>
      <c r="N718" s="2">
        <v>97800</v>
      </c>
      <c r="O718" t="s">
        <v>212</v>
      </c>
    </row>
    <row r="719" spans="1:15" x14ac:dyDescent="0.3">
      <c r="A719" t="s">
        <v>3416</v>
      </c>
      <c r="B719" t="s">
        <v>103</v>
      </c>
      <c r="C719" s="1">
        <v>419900</v>
      </c>
      <c r="D719">
        <v>4</v>
      </c>
      <c r="E719">
        <v>281</v>
      </c>
      <c r="F719" s="1" t="s">
        <v>22</v>
      </c>
      <c r="G719" t="s">
        <v>22</v>
      </c>
      <c r="H719" t="s">
        <v>23</v>
      </c>
      <c r="I719" t="s">
        <v>23</v>
      </c>
      <c r="J719" t="s">
        <v>9</v>
      </c>
      <c r="K719" t="s">
        <v>1399</v>
      </c>
      <c r="L719" s="2">
        <v>419900</v>
      </c>
      <c r="M719" s="2">
        <v>1494.3060498220641</v>
      </c>
      <c r="N719" s="2">
        <v>104975</v>
      </c>
      <c r="O719" t="s">
        <v>212</v>
      </c>
    </row>
    <row r="720" spans="1:15" x14ac:dyDescent="0.3">
      <c r="A720" t="s">
        <v>3417</v>
      </c>
      <c r="B720" t="s">
        <v>103</v>
      </c>
      <c r="C720" s="1">
        <v>424900</v>
      </c>
      <c r="D720">
        <v>4</v>
      </c>
      <c r="E720">
        <v>190</v>
      </c>
      <c r="F720" s="1" t="s">
        <v>22</v>
      </c>
      <c r="G720" t="s">
        <v>22</v>
      </c>
      <c r="H720" t="s">
        <v>23</v>
      </c>
      <c r="I720" t="s">
        <v>23</v>
      </c>
      <c r="J720" t="s">
        <v>9</v>
      </c>
      <c r="K720" t="s">
        <v>1399</v>
      </c>
      <c r="L720" s="2">
        <v>424900</v>
      </c>
      <c r="M720" s="2">
        <v>2236.3157894736842</v>
      </c>
      <c r="N720" s="2">
        <v>106225</v>
      </c>
      <c r="O720" t="s">
        <v>212</v>
      </c>
    </row>
    <row r="721" spans="1:15" x14ac:dyDescent="0.3">
      <c r="A721" t="s">
        <v>3418</v>
      </c>
      <c r="B721" t="s">
        <v>103</v>
      </c>
      <c r="C721" s="1">
        <v>424900</v>
      </c>
      <c r="D721">
        <v>4</v>
      </c>
      <c r="E721">
        <v>190</v>
      </c>
      <c r="F721" s="1" t="s">
        <v>22</v>
      </c>
      <c r="G721" t="s">
        <v>22</v>
      </c>
      <c r="H721" t="s">
        <v>23</v>
      </c>
      <c r="I721" t="s">
        <v>23</v>
      </c>
      <c r="J721" t="s">
        <v>9</v>
      </c>
      <c r="K721" t="s">
        <v>1399</v>
      </c>
      <c r="L721" s="2">
        <v>424900</v>
      </c>
      <c r="M721" s="2">
        <v>2236.3157894736842</v>
      </c>
      <c r="N721" s="2">
        <v>106225</v>
      </c>
      <c r="O721" t="s">
        <v>212</v>
      </c>
    </row>
    <row r="722" spans="1:15" x14ac:dyDescent="0.3">
      <c r="A722" t="s">
        <v>3419</v>
      </c>
      <c r="B722" t="s">
        <v>103</v>
      </c>
      <c r="C722" s="1">
        <v>299900</v>
      </c>
      <c r="D722">
        <v>5</v>
      </c>
      <c r="E722">
        <v>228</v>
      </c>
      <c r="F722" s="1" t="s">
        <v>22</v>
      </c>
      <c r="G722" t="s">
        <v>22</v>
      </c>
      <c r="H722" t="s">
        <v>23</v>
      </c>
      <c r="I722" t="s">
        <v>23</v>
      </c>
      <c r="J722" t="s">
        <v>9</v>
      </c>
      <c r="K722" t="s">
        <v>1399</v>
      </c>
      <c r="L722" s="2">
        <v>299900</v>
      </c>
      <c r="M722" s="2">
        <v>1315.3508771929824</v>
      </c>
      <c r="N722" s="2">
        <v>59980</v>
      </c>
      <c r="O722" t="s">
        <v>212</v>
      </c>
    </row>
    <row r="723" spans="1:15" x14ac:dyDescent="0.3">
      <c r="A723" t="s">
        <v>3420</v>
      </c>
      <c r="B723" t="s">
        <v>103</v>
      </c>
      <c r="C723" s="1">
        <v>590000</v>
      </c>
      <c r="D723">
        <v>3</v>
      </c>
      <c r="E723">
        <v>297</v>
      </c>
      <c r="F723" s="1" t="s">
        <v>22</v>
      </c>
      <c r="G723" t="s">
        <v>22</v>
      </c>
      <c r="H723" t="s">
        <v>23</v>
      </c>
      <c r="I723" t="s">
        <v>23</v>
      </c>
      <c r="J723" t="s">
        <v>9</v>
      </c>
      <c r="K723" t="s">
        <v>1399</v>
      </c>
      <c r="L723" s="2">
        <v>590000</v>
      </c>
      <c r="M723" s="2">
        <v>1986.5319865319866</v>
      </c>
      <c r="N723" s="2">
        <v>196666.66666666666</v>
      </c>
      <c r="O723" t="s">
        <v>212</v>
      </c>
    </row>
    <row r="724" spans="1:15" x14ac:dyDescent="0.3">
      <c r="A724" t="s">
        <v>3422</v>
      </c>
      <c r="B724" t="s">
        <v>103</v>
      </c>
      <c r="C724" s="1">
        <v>399000</v>
      </c>
      <c r="D724">
        <v>3</v>
      </c>
      <c r="E724">
        <v>235</v>
      </c>
      <c r="F724" s="1" t="s">
        <v>22</v>
      </c>
      <c r="G724" t="s">
        <v>22</v>
      </c>
      <c r="H724" t="s">
        <v>23</v>
      </c>
      <c r="I724" t="s">
        <v>23</v>
      </c>
      <c r="J724" t="s">
        <v>9</v>
      </c>
      <c r="K724" t="s">
        <v>1399</v>
      </c>
      <c r="L724" s="2">
        <v>399000</v>
      </c>
      <c r="M724" s="2">
        <v>1697.872340425532</v>
      </c>
      <c r="N724" s="2">
        <v>133000</v>
      </c>
      <c r="O724" t="s">
        <v>212</v>
      </c>
    </row>
    <row r="725" spans="1:15" x14ac:dyDescent="0.3">
      <c r="A725" t="s">
        <v>3423</v>
      </c>
      <c r="B725" t="s">
        <v>103</v>
      </c>
      <c r="C725" s="1">
        <v>1795000</v>
      </c>
      <c r="D725">
        <v>5</v>
      </c>
      <c r="E725">
        <v>438</v>
      </c>
      <c r="F725" s="1" t="s">
        <v>22</v>
      </c>
      <c r="G725" t="s">
        <v>22</v>
      </c>
      <c r="H725" t="s">
        <v>23</v>
      </c>
      <c r="I725" t="s">
        <v>23</v>
      </c>
      <c r="J725" t="s">
        <v>9</v>
      </c>
      <c r="K725" t="s">
        <v>1399</v>
      </c>
      <c r="L725" s="2">
        <v>1795000</v>
      </c>
      <c r="M725" s="2">
        <v>4098.1735159817354</v>
      </c>
      <c r="N725" s="2">
        <v>359000</v>
      </c>
      <c r="O725" t="s">
        <v>212</v>
      </c>
    </row>
    <row r="726" spans="1:15" x14ac:dyDescent="0.3">
      <c r="A726" t="s">
        <v>3424</v>
      </c>
      <c r="B726" t="s">
        <v>103</v>
      </c>
      <c r="C726" s="1">
        <v>1890000</v>
      </c>
      <c r="D726">
        <v>5</v>
      </c>
      <c r="E726">
        <v>385</v>
      </c>
      <c r="F726" s="1" t="s">
        <v>22</v>
      </c>
      <c r="G726" t="s">
        <v>22</v>
      </c>
      <c r="H726" t="s">
        <v>23</v>
      </c>
      <c r="I726" t="s">
        <v>23</v>
      </c>
      <c r="J726" t="s">
        <v>9</v>
      </c>
      <c r="K726" t="s">
        <v>1399</v>
      </c>
      <c r="L726" s="2">
        <v>1890000</v>
      </c>
      <c r="M726" s="2">
        <v>4909.090909090909</v>
      </c>
      <c r="N726" s="2">
        <v>378000</v>
      </c>
      <c r="O726" t="s">
        <v>212</v>
      </c>
    </row>
    <row r="727" spans="1:15" x14ac:dyDescent="0.3">
      <c r="A727" t="s">
        <v>3425</v>
      </c>
      <c r="B727" t="s">
        <v>103</v>
      </c>
      <c r="C727" s="1">
        <v>2950000</v>
      </c>
      <c r="D727">
        <v>5</v>
      </c>
      <c r="E727">
        <v>366</v>
      </c>
      <c r="F727" s="1" t="s">
        <v>22</v>
      </c>
      <c r="G727" t="s">
        <v>22</v>
      </c>
      <c r="H727" t="s">
        <v>23</v>
      </c>
      <c r="I727" t="s">
        <v>23</v>
      </c>
      <c r="J727" t="s">
        <v>9</v>
      </c>
      <c r="K727" t="s">
        <v>1399</v>
      </c>
      <c r="L727" s="2">
        <v>2950000</v>
      </c>
      <c r="M727" s="2">
        <v>8060.109289617486</v>
      </c>
      <c r="N727" s="2">
        <v>590000</v>
      </c>
      <c r="O727" t="s">
        <v>212</v>
      </c>
    </row>
    <row r="728" spans="1:15" x14ac:dyDescent="0.3">
      <c r="A728" t="s">
        <v>3426</v>
      </c>
      <c r="B728" t="s">
        <v>103</v>
      </c>
      <c r="C728" s="1">
        <v>3400000</v>
      </c>
      <c r="D728">
        <v>7</v>
      </c>
      <c r="E728">
        <v>600</v>
      </c>
      <c r="F728" s="1" t="s">
        <v>22</v>
      </c>
      <c r="G728" t="s">
        <v>22</v>
      </c>
      <c r="H728" t="s">
        <v>23</v>
      </c>
      <c r="I728" t="s">
        <v>23</v>
      </c>
      <c r="J728" t="s">
        <v>9</v>
      </c>
      <c r="K728" t="s">
        <v>1399</v>
      </c>
      <c r="L728" s="2">
        <v>3400000</v>
      </c>
      <c r="M728" s="2">
        <v>5666.666666666667</v>
      </c>
      <c r="N728" s="2">
        <v>485714.28571428574</v>
      </c>
      <c r="O728" t="s">
        <v>212</v>
      </c>
    </row>
    <row r="729" spans="1:15" x14ac:dyDescent="0.3">
      <c r="A729" t="s">
        <v>3427</v>
      </c>
      <c r="B729" t="s">
        <v>103</v>
      </c>
      <c r="C729" s="1">
        <v>1650000</v>
      </c>
      <c r="D729">
        <v>7</v>
      </c>
      <c r="E729">
        <v>543</v>
      </c>
      <c r="F729" s="1" t="s">
        <v>22</v>
      </c>
      <c r="G729" t="s">
        <v>22</v>
      </c>
      <c r="H729" t="s">
        <v>23</v>
      </c>
      <c r="I729" t="s">
        <v>23</v>
      </c>
      <c r="J729" t="s">
        <v>9</v>
      </c>
      <c r="K729" t="s">
        <v>1399</v>
      </c>
      <c r="L729" s="2">
        <v>1650000</v>
      </c>
      <c r="M729" s="2">
        <v>3038.6740331491715</v>
      </c>
      <c r="N729" s="2">
        <v>235714.28571428571</v>
      </c>
      <c r="O729" t="s">
        <v>212</v>
      </c>
    </row>
    <row r="730" spans="1:15" x14ac:dyDescent="0.3">
      <c r="A730" t="s">
        <v>3428</v>
      </c>
      <c r="B730" t="s">
        <v>103</v>
      </c>
      <c r="C730" s="1">
        <v>1650000</v>
      </c>
      <c r="D730">
        <v>7</v>
      </c>
      <c r="E730">
        <v>543</v>
      </c>
      <c r="F730" s="1" t="s">
        <v>22</v>
      </c>
      <c r="G730" t="s">
        <v>22</v>
      </c>
      <c r="H730" t="s">
        <v>23</v>
      </c>
      <c r="I730" t="s">
        <v>23</v>
      </c>
      <c r="J730" t="s">
        <v>9</v>
      </c>
      <c r="K730" t="s">
        <v>1399</v>
      </c>
      <c r="L730" s="2">
        <v>1650000</v>
      </c>
      <c r="M730" s="2">
        <v>3038.6740331491715</v>
      </c>
      <c r="N730" s="2">
        <v>235714.28571428571</v>
      </c>
      <c r="O730" t="s">
        <v>212</v>
      </c>
    </row>
    <row r="731" spans="1:15" x14ac:dyDescent="0.3">
      <c r="A731" t="s">
        <v>3429</v>
      </c>
      <c r="B731" t="s">
        <v>103</v>
      </c>
      <c r="C731" s="1">
        <v>1650000</v>
      </c>
      <c r="D731">
        <v>7</v>
      </c>
      <c r="E731">
        <v>543</v>
      </c>
      <c r="F731" s="1" t="s">
        <v>22</v>
      </c>
      <c r="G731" t="s">
        <v>22</v>
      </c>
      <c r="H731" t="s">
        <v>23</v>
      </c>
      <c r="I731" t="s">
        <v>23</v>
      </c>
      <c r="J731" t="s">
        <v>9</v>
      </c>
      <c r="K731" t="s">
        <v>1399</v>
      </c>
      <c r="L731" s="2">
        <v>1650000</v>
      </c>
      <c r="M731" s="2">
        <v>3038.6740331491715</v>
      </c>
      <c r="N731" s="2">
        <v>235714.28571428571</v>
      </c>
      <c r="O731" t="s">
        <v>212</v>
      </c>
    </row>
    <row r="732" spans="1:15" x14ac:dyDescent="0.3">
      <c r="A732" t="s">
        <v>3430</v>
      </c>
      <c r="B732" t="s">
        <v>103</v>
      </c>
      <c r="C732" s="1">
        <v>434900</v>
      </c>
      <c r="D732">
        <v>4</v>
      </c>
      <c r="E732">
        <v>261</v>
      </c>
      <c r="F732" s="1" t="s">
        <v>22</v>
      </c>
      <c r="G732" t="s">
        <v>22</v>
      </c>
      <c r="H732" t="s">
        <v>23</v>
      </c>
      <c r="I732" t="s">
        <v>23</v>
      </c>
      <c r="J732" t="s">
        <v>9</v>
      </c>
      <c r="K732" t="s">
        <v>1399</v>
      </c>
      <c r="L732" s="2">
        <v>434900</v>
      </c>
      <c r="M732" s="2">
        <v>1666.2835249042146</v>
      </c>
      <c r="N732" s="2">
        <v>108725</v>
      </c>
      <c r="O732" t="s">
        <v>212</v>
      </c>
    </row>
    <row r="733" spans="1:15" x14ac:dyDescent="0.3">
      <c r="A733" t="s">
        <v>3431</v>
      </c>
      <c r="B733" t="s">
        <v>103</v>
      </c>
      <c r="C733" s="1">
        <v>910000</v>
      </c>
      <c r="D733">
        <v>4</v>
      </c>
      <c r="E733">
        <v>251</v>
      </c>
      <c r="F733" s="1" t="s">
        <v>22</v>
      </c>
      <c r="G733" t="s">
        <v>22</v>
      </c>
      <c r="H733" t="s">
        <v>23</v>
      </c>
      <c r="I733" t="s">
        <v>23</v>
      </c>
      <c r="J733" t="s">
        <v>9</v>
      </c>
      <c r="K733" t="s">
        <v>1399</v>
      </c>
      <c r="L733" s="2">
        <v>910000</v>
      </c>
      <c r="M733" s="2">
        <v>3625.4980079681277</v>
      </c>
      <c r="N733" s="2">
        <v>227500</v>
      </c>
      <c r="O733" t="s">
        <v>212</v>
      </c>
    </row>
    <row r="734" spans="1:15" x14ac:dyDescent="0.3">
      <c r="A734" t="s">
        <v>3432</v>
      </c>
      <c r="B734" t="s">
        <v>103</v>
      </c>
      <c r="C734" s="1">
        <v>599900</v>
      </c>
      <c r="D734">
        <v>4</v>
      </c>
      <c r="E734">
        <v>214</v>
      </c>
      <c r="F734" s="1" t="s">
        <v>22</v>
      </c>
      <c r="G734" t="s">
        <v>22</v>
      </c>
      <c r="H734" t="s">
        <v>23</v>
      </c>
      <c r="I734" t="s">
        <v>23</v>
      </c>
      <c r="J734" t="s">
        <v>9</v>
      </c>
      <c r="K734" t="s">
        <v>1399</v>
      </c>
      <c r="L734" s="2">
        <v>599900</v>
      </c>
      <c r="M734" s="2">
        <v>2803.2710280373831</v>
      </c>
      <c r="N734" s="2">
        <v>149975</v>
      </c>
      <c r="O734" t="s">
        <v>212</v>
      </c>
    </row>
    <row r="735" spans="1:15" x14ac:dyDescent="0.3">
      <c r="A735" t="s">
        <v>3433</v>
      </c>
      <c r="B735" t="s">
        <v>103</v>
      </c>
      <c r="C735" s="1">
        <v>1700000</v>
      </c>
      <c r="D735">
        <v>5</v>
      </c>
      <c r="E735">
        <v>573</v>
      </c>
      <c r="F735" s="1" t="s">
        <v>22</v>
      </c>
      <c r="G735" t="s">
        <v>22</v>
      </c>
      <c r="H735" t="s">
        <v>23</v>
      </c>
      <c r="I735" t="s">
        <v>23</v>
      </c>
      <c r="J735" t="s">
        <v>9</v>
      </c>
      <c r="K735" t="s">
        <v>1399</v>
      </c>
      <c r="L735" s="2">
        <v>1700000</v>
      </c>
      <c r="M735" s="2">
        <v>2966.8411867364748</v>
      </c>
      <c r="N735" s="2">
        <v>340000</v>
      </c>
      <c r="O735" t="s">
        <v>212</v>
      </c>
    </row>
    <row r="736" spans="1:15" x14ac:dyDescent="0.3">
      <c r="A736" t="s">
        <v>3434</v>
      </c>
      <c r="B736" t="s">
        <v>103</v>
      </c>
      <c r="C736" s="1">
        <v>1025000</v>
      </c>
      <c r="D736">
        <v>5</v>
      </c>
      <c r="E736">
        <v>390</v>
      </c>
      <c r="F736" s="1" t="s">
        <v>22</v>
      </c>
      <c r="G736" t="s">
        <v>22</v>
      </c>
      <c r="H736" t="s">
        <v>23</v>
      </c>
      <c r="I736" t="s">
        <v>23</v>
      </c>
      <c r="J736" t="s">
        <v>9</v>
      </c>
      <c r="K736" t="s">
        <v>1399</v>
      </c>
      <c r="L736" s="2">
        <v>1025000</v>
      </c>
      <c r="M736" s="2">
        <v>2628.2051282051284</v>
      </c>
      <c r="N736" s="2">
        <v>205000</v>
      </c>
      <c r="O736" t="s">
        <v>212</v>
      </c>
    </row>
    <row r="737" spans="1:15" x14ac:dyDescent="0.3">
      <c r="A737" t="s">
        <v>3435</v>
      </c>
      <c r="B737" t="s">
        <v>103</v>
      </c>
      <c r="C737" s="1">
        <v>1790000</v>
      </c>
      <c r="D737">
        <v>5</v>
      </c>
      <c r="E737">
        <v>332</v>
      </c>
      <c r="F737" s="1" t="s">
        <v>22</v>
      </c>
      <c r="G737" t="s">
        <v>22</v>
      </c>
      <c r="H737" t="s">
        <v>23</v>
      </c>
      <c r="I737" t="s">
        <v>23</v>
      </c>
      <c r="J737" t="s">
        <v>9</v>
      </c>
      <c r="K737" t="s">
        <v>1399</v>
      </c>
      <c r="L737" s="2">
        <v>1790000</v>
      </c>
      <c r="M737" s="2">
        <v>5391.5662650602408</v>
      </c>
      <c r="N737" s="2">
        <v>358000</v>
      </c>
      <c r="O737" t="s">
        <v>212</v>
      </c>
    </row>
    <row r="738" spans="1:15" x14ac:dyDescent="0.3">
      <c r="A738" t="s">
        <v>3436</v>
      </c>
      <c r="B738" t="s">
        <v>103</v>
      </c>
      <c r="C738" s="1">
        <v>428000</v>
      </c>
      <c r="D738">
        <v>5</v>
      </c>
      <c r="E738">
        <v>236</v>
      </c>
      <c r="F738" s="1" t="s">
        <v>22</v>
      </c>
      <c r="G738" t="s">
        <v>22</v>
      </c>
      <c r="H738" t="s">
        <v>23</v>
      </c>
      <c r="I738" t="s">
        <v>23</v>
      </c>
      <c r="J738" t="s">
        <v>9</v>
      </c>
      <c r="K738" t="s">
        <v>1399</v>
      </c>
      <c r="L738" s="2">
        <v>428000</v>
      </c>
      <c r="M738" s="2">
        <v>1813.5593220338983</v>
      </c>
      <c r="N738" s="2">
        <v>85600</v>
      </c>
      <c r="O738" t="s">
        <v>212</v>
      </c>
    </row>
    <row r="739" spans="1:15" x14ac:dyDescent="0.3">
      <c r="A739" t="s">
        <v>3438</v>
      </c>
      <c r="B739" t="s">
        <v>103</v>
      </c>
      <c r="C739" s="1">
        <v>849900</v>
      </c>
      <c r="D739">
        <v>5</v>
      </c>
      <c r="E739">
        <v>431</v>
      </c>
      <c r="F739" s="1" t="s">
        <v>22</v>
      </c>
      <c r="G739" t="s">
        <v>22</v>
      </c>
      <c r="H739" t="s">
        <v>23</v>
      </c>
      <c r="I739" t="s">
        <v>23</v>
      </c>
      <c r="J739" t="s">
        <v>9</v>
      </c>
      <c r="K739" t="s">
        <v>1399</v>
      </c>
      <c r="L739" s="2">
        <v>849900</v>
      </c>
      <c r="M739" s="2">
        <v>1971.9257540603248</v>
      </c>
      <c r="N739" s="2">
        <v>169980</v>
      </c>
      <c r="O739" t="s">
        <v>212</v>
      </c>
    </row>
    <row r="740" spans="1:15" x14ac:dyDescent="0.3">
      <c r="A740" t="s">
        <v>3439</v>
      </c>
      <c r="B740" t="s">
        <v>103</v>
      </c>
      <c r="C740" s="1">
        <v>918000</v>
      </c>
      <c r="D740">
        <v>5</v>
      </c>
      <c r="E740">
        <v>319</v>
      </c>
      <c r="F740" s="1" t="s">
        <v>22</v>
      </c>
      <c r="G740" t="s">
        <v>22</v>
      </c>
      <c r="H740" t="s">
        <v>23</v>
      </c>
      <c r="I740" t="s">
        <v>23</v>
      </c>
      <c r="J740" t="s">
        <v>9</v>
      </c>
      <c r="K740" t="s">
        <v>1399</v>
      </c>
      <c r="L740" s="2">
        <v>918000</v>
      </c>
      <c r="M740" s="2">
        <v>2877.7429467084639</v>
      </c>
      <c r="N740" s="2">
        <v>183600</v>
      </c>
      <c r="O740" t="s">
        <v>212</v>
      </c>
    </row>
    <row r="741" spans="1:15" x14ac:dyDescent="0.3">
      <c r="A741" t="s">
        <v>3440</v>
      </c>
      <c r="B741" t="s">
        <v>103</v>
      </c>
      <c r="C741" s="1">
        <v>918000</v>
      </c>
      <c r="D741">
        <v>5</v>
      </c>
      <c r="E741">
        <v>319</v>
      </c>
      <c r="F741" s="1" t="s">
        <v>22</v>
      </c>
      <c r="G741" t="s">
        <v>22</v>
      </c>
      <c r="H741" t="s">
        <v>23</v>
      </c>
      <c r="I741" t="s">
        <v>23</v>
      </c>
      <c r="J741" t="s">
        <v>9</v>
      </c>
      <c r="K741" t="s">
        <v>1399</v>
      </c>
      <c r="L741" s="2">
        <v>918000</v>
      </c>
      <c r="M741" s="2">
        <v>2877.7429467084639</v>
      </c>
      <c r="N741" s="2">
        <v>183600</v>
      </c>
      <c r="O741" t="s">
        <v>212</v>
      </c>
    </row>
    <row r="742" spans="1:15" x14ac:dyDescent="0.3">
      <c r="A742" t="s">
        <v>3441</v>
      </c>
      <c r="B742" t="s">
        <v>103</v>
      </c>
      <c r="C742" s="1">
        <v>469900</v>
      </c>
      <c r="D742">
        <v>4</v>
      </c>
      <c r="E742">
        <v>238</v>
      </c>
      <c r="F742" s="1" t="s">
        <v>22</v>
      </c>
      <c r="G742" t="s">
        <v>22</v>
      </c>
      <c r="H742" t="s">
        <v>23</v>
      </c>
      <c r="I742" t="s">
        <v>23</v>
      </c>
      <c r="J742" t="s">
        <v>9</v>
      </c>
      <c r="K742" t="s">
        <v>1399</v>
      </c>
      <c r="L742" s="2">
        <v>469900</v>
      </c>
      <c r="M742" s="2">
        <v>1974.3697478991596</v>
      </c>
      <c r="N742" s="2">
        <v>117475</v>
      </c>
      <c r="O742" t="s">
        <v>212</v>
      </c>
    </row>
    <row r="743" spans="1:15" x14ac:dyDescent="0.3">
      <c r="A743" t="s">
        <v>3443</v>
      </c>
      <c r="B743" t="s">
        <v>103</v>
      </c>
      <c r="C743" s="1">
        <v>2950000</v>
      </c>
      <c r="D743">
        <v>5</v>
      </c>
      <c r="E743">
        <v>389</v>
      </c>
      <c r="F743" s="1" t="s">
        <v>22</v>
      </c>
      <c r="G743" t="s">
        <v>22</v>
      </c>
      <c r="H743" t="s">
        <v>23</v>
      </c>
      <c r="I743" t="s">
        <v>23</v>
      </c>
      <c r="J743" t="s">
        <v>9</v>
      </c>
      <c r="K743" t="s">
        <v>1399</v>
      </c>
      <c r="L743" s="2">
        <v>2950000</v>
      </c>
      <c r="M743" s="2">
        <v>7583.5475578406167</v>
      </c>
      <c r="N743" s="2">
        <v>590000</v>
      </c>
      <c r="O743" t="s">
        <v>212</v>
      </c>
    </row>
    <row r="744" spans="1:15" x14ac:dyDescent="0.3">
      <c r="A744" t="s">
        <v>3444</v>
      </c>
      <c r="B744" t="s">
        <v>103</v>
      </c>
      <c r="C744" s="1">
        <v>2950000</v>
      </c>
      <c r="D744">
        <v>5</v>
      </c>
      <c r="E744">
        <v>389</v>
      </c>
      <c r="F744" s="1" t="s">
        <v>22</v>
      </c>
      <c r="G744" t="s">
        <v>22</v>
      </c>
      <c r="H744" t="s">
        <v>23</v>
      </c>
      <c r="I744" t="s">
        <v>23</v>
      </c>
      <c r="J744" t="s">
        <v>9</v>
      </c>
      <c r="K744" t="s">
        <v>1399</v>
      </c>
      <c r="L744" s="2">
        <v>2950000</v>
      </c>
      <c r="M744" s="2">
        <v>7583.5475578406167</v>
      </c>
      <c r="N744" s="2">
        <v>590000</v>
      </c>
      <c r="O744" t="s">
        <v>212</v>
      </c>
    </row>
    <row r="745" spans="1:15" x14ac:dyDescent="0.3">
      <c r="A745" t="s">
        <v>3445</v>
      </c>
      <c r="B745" t="s">
        <v>103</v>
      </c>
      <c r="C745" s="1">
        <v>2150000</v>
      </c>
      <c r="D745">
        <v>4</v>
      </c>
      <c r="E745">
        <v>325</v>
      </c>
      <c r="F745" s="1" t="s">
        <v>22</v>
      </c>
      <c r="G745" t="s">
        <v>22</v>
      </c>
      <c r="H745" t="s">
        <v>23</v>
      </c>
      <c r="I745" t="s">
        <v>23</v>
      </c>
      <c r="J745" t="s">
        <v>9</v>
      </c>
      <c r="K745" t="s">
        <v>1399</v>
      </c>
      <c r="L745" s="2">
        <v>2150000</v>
      </c>
      <c r="M745" s="2">
        <v>6615.3846153846152</v>
      </c>
      <c r="N745" s="2">
        <v>537500</v>
      </c>
      <c r="O745" t="s">
        <v>212</v>
      </c>
    </row>
    <row r="746" spans="1:15" x14ac:dyDescent="0.3">
      <c r="A746" t="s">
        <v>3446</v>
      </c>
      <c r="B746" t="s">
        <v>103</v>
      </c>
      <c r="C746" s="1">
        <v>1250000</v>
      </c>
      <c r="D746">
        <v>4</v>
      </c>
      <c r="E746">
        <v>200</v>
      </c>
      <c r="F746" s="1" t="s">
        <v>22</v>
      </c>
      <c r="G746" t="s">
        <v>22</v>
      </c>
      <c r="H746" t="s">
        <v>23</v>
      </c>
      <c r="I746" t="s">
        <v>23</v>
      </c>
      <c r="J746" t="s">
        <v>9</v>
      </c>
      <c r="K746" t="s">
        <v>1399</v>
      </c>
      <c r="L746" s="2">
        <v>1250000</v>
      </c>
      <c r="M746" s="2">
        <v>6250</v>
      </c>
      <c r="N746" s="2">
        <v>312500</v>
      </c>
      <c r="O746" t="s">
        <v>212</v>
      </c>
    </row>
    <row r="747" spans="1:15" x14ac:dyDescent="0.3">
      <c r="A747" t="s">
        <v>3447</v>
      </c>
      <c r="B747" t="s">
        <v>103</v>
      </c>
      <c r="C747" s="1">
        <v>414900</v>
      </c>
      <c r="D747">
        <v>3</v>
      </c>
      <c r="E747">
        <v>180</v>
      </c>
      <c r="F747" s="1" t="s">
        <v>22</v>
      </c>
      <c r="G747" t="s">
        <v>22</v>
      </c>
      <c r="H747" t="s">
        <v>23</v>
      </c>
      <c r="I747" t="s">
        <v>23</v>
      </c>
      <c r="J747" t="s">
        <v>9</v>
      </c>
      <c r="K747" t="s">
        <v>1399</v>
      </c>
      <c r="L747" s="2">
        <v>414900</v>
      </c>
      <c r="M747" s="2">
        <v>2305</v>
      </c>
      <c r="N747" s="2">
        <v>138300</v>
      </c>
      <c r="O747" t="s">
        <v>212</v>
      </c>
    </row>
    <row r="748" spans="1:15" x14ac:dyDescent="0.3">
      <c r="A748" t="s">
        <v>3448</v>
      </c>
      <c r="B748" t="s">
        <v>103</v>
      </c>
      <c r="C748" s="1">
        <v>650000</v>
      </c>
      <c r="D748">
        <v>4</v>
      </c>
      <c r="E748">
        <v>299</v>
      </c>
      <c r="F748" s="1" t="s">
        <v>22</v>
      </c>
      <c r="G748" t="s">
        <v>22</v>
      </c>
      <c r="H748" t="s">
        <v>23</v>
      </c>
      <c r="I748" t="s">
        <v>23</v>
      </c>
      <c r="J748" t="s">
        <v>9</v>
      </c>
      <c r="K748" t="s">
        <v>1399</v>
      </c>
      <c r="L748" s="2">
        <v>650000</v>
      </c>
      <c r="M748" s="2">
        <v>2173.913043478261</v>
      </c>
      <c r="N748" s="2">
        <v>162500</v>
      </c>
      <c r="O748" t="s">
        <v>212</v>
      </c>
    </row>
    <row r="749" spans="1:15" x14ac:dyDescent="0.3">
      <c r="A749" t="s">
        <v>3450</v>
      </c>
      <c r="B749" t="s">
        <v>103</v>
      </c>
      <c r="C749" s="1">
        <v>4500000</v>
      </c>
      <c r="D749">
        <v>5</v>
      </c>
      <c r="E749">
        <v>480</v>
      </c>
      <c r="F749" s="1" t="s">
        <v>22</v>
      </c>
      <c r="G749" t="s">
        <v>22</v>
      </c>
      <c r="H749" t="s">
        <v>23</v>
      </c>
      <c r="I749" t="s">
        <v>23</v>
      </c>
      <c r="J749" t="s">
        <v>9</v>
      </c>
      <c r="K749" t="s">
        <v>1399</v>
      </c>
      <c r="L749" s="2">
        <v>4500000</v>
      </c>
      <c r="M749" s="2">
        <v>9375</v>
      </c>
      <c r="N749" s="2">
        <v>900000</v>
      </c>
      <c r="O749" t="s">
        <v>212</v>
      </c>
    </row>
    <row r="750" spans="1:15" x14ac:dyDescent="0.3">
      <c r="A750" t="s">
        <v>3451</v>
      </c>
      <c r="B750" t="s">
        <v>103</v>
      </c>
      <c r="C750" s="1">
        <v>1590000</v>
      </c>
      <c r="D750">
        <v>4</v>
      </c>
      <c r="E750">
        <v>411</v>
      </c>
      <c r="F750" s="1" t="s">
        <v>22</v>
      </c>
      <c r="G750" t="s">
        <v>22</v>
      </c>
      <c r="H750" t="s">
        <v>23</v>
      </c>
      <c r="I750" t="s">
        <v>23</v>
      </c>
      <c r="J750" t="s">
        <v>9</v>
      </c>
      <c r="K750" t="s">
        <v>1399</v>
      </c>
      <c r="L750" s="2">
        <v>1590000</v>
      </c>
      <c r="M750" s="2">
        <v>3868.6131386861316</v>
      </c>
      <c r="N750" s="2">
        <v>397500</v>
      </c>
      <c r="O750" t="s">
        <v>212</v>
      </c>
    </row>
    <row r="751" spans="1:15" x14ac:dyDescent="0.3">
      <c r="A751" t="s">
        <v>3452</v>
      </c>
      <c r="B751" t="s">
        <v>103</v>
      </c>
      <c r="C751" s="1">
        <v>3400000</v>
      </c>
      <c r="D751">
        <v>7</v>
      </c>
      <c r="E751">
        <v>600</v>
      </c>
      <c r="F751" s="1" t="s">
        <v>22</v>
      </c>
      <c r="G751" t="s">
        <v>22</v>
      </c>
      <c r="H751" t="s">
        <v>23</v>
      </c>
      <c r="I751" t="s">
        <v>23</v>
      </c>
      <c r="J751" t="s">
        <v>9</v>
      </c>
      <c r="K751" t="s">
        <v>1399</v>
      </c>
      <c r="L751" s="2">
        <v>3400000</v>
      </c>
      <c r="M751" s="2">
        <v>5666.666666666667</v>
      </c>
      <c r="N751" s="2">
        <v>485714.28571428574</v>
      </c>
      <c r="O751" t="s">
        <v>212</v>
      </c>
    </row>
    <row r="752" spans="1:15" x14ac:dyDescent="0.3">
      <c r="A752" t="s">
        <v>3453</v>
      </c>
      <c r="B752" t="s">
        <v>103</v>
      </c>
      <c r="C752" s="1">
        <v>2400000</v>
      </c>
      <c r="D752">
        <v>5</v>
      </c>
      <c r="E752">
        <v>276</v>
      </c>
      <c r="F752" s="1" t="s">
        <v>22</v>
      </c>
      <c r="G752" t="s">
        <v>22</v>
      </c>
      <c r="H752" t="s">
        <v>23</v>
      </c>
      <c r="I752" t="s">
        <v>23</v>
      </c>
      <c r="J752" t="s">
        <v>9</v>
      </c>
      <c r="K752" t="s">
        <v>1399</v>
      </c>
      <c r="L752" s="2">
        <v>2400000</v>
      </c>
      <c r="M752" s="2">
        <v>8695.652173913044</v>
      </c>
      <c r="N752" s="2">
        <v>480000</v>
      </c>
      <c r="O752" t="s">
        <v>212</v>
      </c>
    </row>
    <row r="753" spans="1:15" x14ac:dyDescent="0.3">
      <c r="A753" t="s">
        <v>3454</v>
      </c>
      <c r="B753" t="s">
        <v>103</v>
      </c>
      <c r="C753" s="1">
        <v>349000</v>
      </c>
      <c r="D753">
        <v>4</v>
      </c>
      <c r="E753">
        <v>155</v>
      </c>
      <c r="F753" s="1" t="s">
        <v>22</v>
      </c>
      <c r="G753" t="s">
        <v>22</v>
      </c>
      <c r="H753" t="s">
        <v>23</v>
      </c>
      <c r="I753" t="s">
        <v>23</v>
      </c>
      <c r="J753" t="s">
        <v>9</v>
      </c>
      <c r="K753" t="s">
        <v>1399</v>
      </c>
      <c r="L753" s="2">
        <v>349000</v>
      </c>
      <c r="M753" s="2">
        <v>2251.6129032258063</v>
      </c>
      <c r="N753" s="2">
        <v>87250</v>
      </c>
      <c r="O753" t="s">
        <v>212</v>
      </c>
    </row>
    <row r="754" spans="1:15" x14ac:dyDescent="0.3">
      <c r="A754" t="s">
        <v>3456</v>
      </c>
      <c r="B754" t="s">
        <v>103</v>
      </c>
      <c r="C754" s="1">
        <v>89900</v>
      </c>
      <c r="D754">
        <v>5</v>
      </c>
      <c r="E754">
        <v>211</v>
      </c>
      <c r="F754" s="1" t="s">
        <v>22</v>
      </c>
      <c r="G754" t="s">
        <v>22</v>
      </c>
      <c r="H754" t="s">
        <v>23</v>
      </c>
      <c r="I754" t="s">
        <v>23</v>
      </c>
      <c r="J754" t="s">
        <v>9</v>
      </c>
      <c r="K754" t="s">
        <v>1399</v>
      </c>
      <c r="L754" s="2">
        <v>89900</v>
      </c>
      <c r="M754" s="2">
        <v>426.06635071090045</v>
      </c>
      <c r="N754" s="2">
        <v>17980</v>
      </c>
      <c r="O754" t="s">
        <v>212</v>
      </c>
    </row>
    <row r="755" spans="1:15" x14ac:dyDescent="0.3">
      <c r="A755" t="s">
        <v>3457</v>
      </c>
      <c r="B755" t="s">
        <v>103</v>
      </c>
      <c r="C755" s="1">
        <v>440000</v>
      </c>
      <c r="D755">
        <v>4</v>
      </c>
      <c r="E755">
        <v>205</v>
      </c>
      <c r="F755" s="1" t="s">
        <v>22</v>
      </c>
      <c r="G755" t="s">
        <v>22</v>
      </c>
      <c r="H755" t="s">
        <v>23</v>
      </c>
      <c r="I755" t="s">
        <v>23</v>
      </c>
      <c r="J755" t="s">
        <v>9</v>
      </c>
      <c r="K755" t="s">
        <v>1399</v>
      </c>
      <c r="L755" s="2">
        <v>440000</v>
      </c>
      <c r="M755" s="2">
        <v>2146.3414634146343</v>
      </c>
      <c r="N755" s="2">
        <v>110000</v>
      </c>
      <c r="O755" t="s">
        <v>212</v>
      </c>
    </row>
    <row r="756" spans="1:15" x14ac:dyDescent="0.3">
      <c r="A756" t="s">
        <v>3458</v>
      </c>
      <c r="B756" t="s">
        <v>103</v>
      </c>
      <c r="C756" s="1">
        <v>775000</v>
      </c>
      <c r="D756">
        <v>4</v>
      </c>
      <c r="E756">
        <v>194</v>
      </c>
      <c r="F756" s="1" t="s">
        <v>22</v>
      </c>
      <c r="G756" t="s">
        <v>22</v>
      </c>
      <c r="H756" t="s">
        <v>23</v>
      </c>
      <c r="I756" t="s">
        <v>23</v>
      </c>
      <c r="J756" t="s">
        <v>9</v>
      </c>
      <c r="K756" t="s">
        <v>1399</v>
      </c>
      <c r="L756" s="2">
        <v>775000</v>
      </c>
      <c r="M756" s="2">
        <v>3994.8453608247423</v>
      </c>
      <c r="N756" s="2">
        <v>193750</v>
      </c>
      <c r="O756" t="s">
        <v>212</v>
      </c>
    </row>
    <row r="757" spans="1:15" x14ac:dyDescent="0.3">
      <c r="A757" t="s">
        <v>3459</v>
      </c>
      <c r="B757" t="s">
        <v>103</v>
      </c>
      <c r="C757" s="1">
        <v>750000</v>
      </c>
      <c r="D757">
        <v>4</v>
      </c>
      <c r="E757">
        <v>194</v>
      </c>
      <c r="F757" s="1" t="s">
        <v>22</v>
      </c>
      <c r="G757" t="s">
        <v>22</v>
      </c>
      <c r="H757" t="s">
        <v>23</v>
      </c>
      <c r="I757" t="s">
        <v>23</v>
      </c>
      <c r="J757" t="s">
        <v>9</v>
      </c>
      <c r="K757" t="s">
        <v>1399</v>
      </c>
      <c r="L757" s="2">
        <v>750000</v>
      </c>
      <c r="M757" s="2">
        <v>3865.9793814432992</v>
      </c>
      <c r="N757" s="2">
        <v>187500</v>
      </c>
      <c r="O757" t="s">
        <v>212</v>
      </c>
    </row>
    <row r="758" spans="1:15" x14ac:dyDescent="0.3">
      <c r="A758" t="s">
        <v>3460</v>
      </c>
      <c r="B758" t="s">
        <v>103</v>
      </c>
      <c r="C758" s="1">
        <v>475000</v>
      </c>
      <c r="D758">
        <v>6</v>
      </c>
      <c r="E758">
        <v>251</v>
      </c>
      <c r="F758" s="1" t="s">
        <v>22</v>
      </c>
      <c r="G758" t="s">
        <v>22</v>
      </c>
      <c r="H758" t="s">
        <v>23</v>
      </c>
      <c r="I758" t="s">
        <v>23</v>
      </c>
      <c r="J758" t="s">
        <v>9</v>
      </c>
      <c r="K758" t="s">
        <v>1399</v>
      </c>
      <c r="L758" s="2">
        <v>475000</v>
      </c>
      <c r="M758" s="2">
        <v>1892.430278884462</v>
      </c>
      <c r="N758" s="2">
        <v>79166.666666666672</v>
      </c>
      <c r="O758" t="s">
        <v>212</v>
      </c>
    </row>
    <row r="759" spans="1:15" x14ac:dyDescent="0.3">
      <c r="A759" t="s">
        <v>3461</v>
      </c>
      <c r="B759" t="s">
        <v>103</v>
      </c>
      <c r="C759" s="1">
        <v>1580000</v>
      </c>
      <c r="D759">
        <v>4</v>
      </c>
      <c r="E759">
        <v>250</v>
      </c>
      <c r="F759" s="1" t="s">
        <v>22</v>
      </c>
      <c r="G759" t="s">
        <v>22</v>
      </c>
      <c r="H759" t="s">
        <v>23</v>
      </c>
      <c r="I759" t="s">
        <v>23</v>
      </c>
      <c r="J759" t="s">
        <v>9</v>
      </c>
      <c r="K759" t="s">
        <v>1399</v>
      </c>
      <c r="L759" s="2">
        <v>1580000</v>
      </c>
      <c r="M759" s="2">
        <v>6320</v>
      </c>
      <c r="N759" s="2">
        <v>395000</v>
      </c>
      <c r="O759" t="s">
        <v>212</v>
      </c>
    </row>
    <row r="760" spans="1:15" x14ac:dyDescent="0.3">
      <c r="A760" t="s">
        <v>3462</v>
      </c>
      <c r="B760" t="s">
        <v>103</v>
      </c>
      <c r="C760" s="1">
        <v>1495000</v>
      </c>
      <c r="D760">
        <v>8</v>
      </c>
      <c r="E760" s="3">
        <v>1141</v>
      </c>
      <c r="F760" s="1" t="s">
        <v>22</v>
      </c>
      <c r="G760" t="s">
        <v>22</v>
      </c>
      <c r="H760" t="s">
        <v>23</v>
      </c>
      <c r="I760" t="s">
        <v>23</v>
      </c>
      <c r="J760" t="s">
        <v>9</v>
      </c>
      <c r="K760" t="s">
        <v>1399</v>
      </c>
      <c r="L760" s="2">
        <v>1495000</v>
      </c>
      <c r="M760" s="2">
        <v>1310.2541630148992</v>
      </c>
      <c r="N760" s="2">
        <v>186875</v>
      </c>
      <c r="O760" t="s">
        <v>212</v>
      </c>
    </row>
    <row r="761" spans="1:15" x14ac:dyDescent="0.3">
      <c r="A761" t="s">
        <v>3463</v>
      </c>
      <c r="B761" t="s">
        <v>103</v>
      </c>
      <c r="C761" s="1">
        <v>225000</v>
      </c>
      <c r="D761">
        <v>4</v>
      </c>
      <c r="E761">
        <v>188</v>
      </c>
      <c r="F761" s="1" t="s">
        <v>22</v>
      </c>
      <c r="G761" t="s">
        <v>22</v>
      </c>
      <c r="H761" t="s">
        <v>23</v>
      </c>
      <c r="I761" t="s">
        <v>23</v>
      </c>
      <c r="J761" t="s">
        <v>9</v>
      </c>
      <c r="K761" t="s">
        <v>1399</v>
      </c>
      <c r="L761" s="2">
        <v>225000</v>
      </c>
      <c r="M761" s="2">
        <v>1196.8085106382978</v>
      </c>
      <c r="N761" s="2">
        <v>56250</v>
      </c>
      <c r="O761" t="s">
        <v>212</v>
      </c>
    </row>
    <row r="762" spans="1:15" x14ac:dyDescent="0.3">
      <c r="A762" t="s">
        <v>3464</v>
      </c>
      <c r="B762" t="s">
        <v>103</v>
      </c>
      <c r="C762" s="1">
        <v>239000</v>
      </c>
      <c r="D762">
        <v>3</v>
      </c>
      <c r="E762">
        <v>147</v>
      </c>
      <c r="F762" s="1" t="s">
        <v>22</v>
      </c>
      <c r="G762" t="s">
        <v>22</v>
      </c>
      <c r="H762" t="s">
        <v>23</v>
      </c>
      <c r="I762" t="s">
        <v>23</v>
      </c>
      <c r="J762" t="s">
        <v>9</v>
      </c>
      <c r="K762" t="s">
        <v>1399</v>
      </c>
      <c r="L762" s="2">
        <v>239000</v>
      </c>
      <c r="M762" s="2">
        <v>1625.8503401360545</v>
      </c>
      <c r="N762" s="2">
        <v>79666.666666666672</v>
      </c>
      <c r="O762" t="s">
        <v>212</v>
      </c>
    </row>
    <row r="763" spans="1:15" x14ac:dyDescent="0.3">
      <c r="A763" t="s">
        <v>3465</v>
      </c>
      <c r="B763" t="s">
        <v>103</v>
      </c>
      <c r="C763" s="1">
        <v>849900</v>
      </c>
      <c r="D763">
        <v>5</v>
      </c>
      <c r="E763">
        <v>330</v>
      </c>
      <c r="F763" s="1" t="s">
        <v>22</v>
      </c>
      <c r="G763" t="s">
        <v>22</v>
      </c>
      <c r="H763" t="s">
        <v>23</v>
      </c>
      <c r="I763" t="s">
        <v>23</v>
      </c>
      <c r="J763" t="s">
        <v>9</v>
      </c>
      <c r="K763" t="s">
        <v>1399</v>
      </c>
      <c r="L763" s="2">
        <v>849900</v>
      </c>
      <c r="M763" s="2">
        <v>2575.4545454545455</v>
      </c>
      <c r="N763" s="2">
        <v>169980</v>
      </c>
      <c r="O763" t="s">
        <v>212</v>
      </c>
    </row>
    <row r="764" spans="1:15" x14ac:dyDescent="0.3">
      <c r="A764" t="s">
        <v>3466</v>
      </c>
      <c r="B764" t="s">
        <v>103</v>
      </c>
      <c r="C764" s="1">
        <v>479900</v>
      </c>
      <c r="D764">
        <v>3</v>
      </c>
      <c r="E764">
        <v>169</v>
      </c>
      <c r="F764" s="1" t="s">
        <v>22</v>
      </c>
      <c r="G764" t="s">
        <v>22</v>
      </c>
      <c r="H764" t="s">
        <v>23</v>
      </c>
      <c r="I764" t="s">
        <v>23</v>
      </c>
      <c r="J764" t="s">
        <v>9</v>
      </c>
      <c r="K764" t="s">
        <v>1399</v>
      </c>
      <c r="L764" s="2">
        <v>479900</v>
      </c>
      <c r="M764" s="2">
        <v>2839.644970414201</v>
      </c>
      <c r="N764" s="2">
        <v>159966.66666666666</v>
      </c>
      <c r="O764" t="s">
        <v>212</v>
      </c>
    </row>
    <row r="765" spans="1:15" x14ac:dyDescent="0.3">
      <c r="A765" t="s">
        <v>3467</v>
      </c>
      <c r="B765" t="s">
        <v>103</v>
      </c>
      <c r="C765" s="1">
        <v>1699000</v>
      </c>
      <c r="D765">
        <v>4</v>
      </c>
      <c r="E765">
        <v>446</v>
      </c>
      <c r="F765" s="1" t="s">
        <v>22</v>
      </c>
      <c r="G765" t="s">
        <v>22</v>
      </c>
      <c r="H765" t="s">
        <v>23</v>
      </c>
      <c r="I765" t="s">
        <v>23</v>
      </c>
      <c r="J765" t="s">
        <v>9</v>
      </c>
      <c r="K765" t="s">
        <v>1399</v>
      </c>
      <c r="L765" s="2">
        <v>1699000</v>
      </c>
      <c r="M765" s="2">
        <v>3809.4170403587445</v>
      </c>
      <c r="N765" s="2">
        <v>424750</v>
      </c>
      <c r="O765" t="s">
        <v>212</v>
      </c>
    </row>
    <row r="766" spans="1:15" x14ac:dyDescent="0.3">
      <c r="A766" t="s">
        <v>3468</v>
      </c>
      <c r="B766" t="s">
        <v>103</v>
      </c>
      <c r="C766" s="1">
        <v>1300000</v>
      </c>
      <c r="D766">
        <v>9</v>
      </c>
      <c r="E766">
        <v>525</v>
      </c>
      <c r="F766" s="1" t="s">
        <v>22</v>
      </c>
      <c r="G766" t="s">
        <v>22</v>
      </c>
      <c r="H766" t="s">
        <v>23</v>
      </c>
      <c r="I766" t="s">
        <v>23</v>
      </c>
      <c r="J766" t="s">
        <v>9</v>
      </c>
      <c r="K766" t="s">
        <v>1399</v>
      </c>
      <c r="L766" s="2">
        <v>1300000</v>
      </c>
      <c r="M766" s="2">
        <v>2476.1904761904761</v>
      </c>
      <c r="N766" s="2">
        <v>144444.44444444444</v>
      </c>
      <c r="O766" t="s">
        <v>212</v>
      </c>
    </row>
    <row r="767" spans="1:15" x14ac:dyDescent="0.3">
      <c r="A767" t="s">
        <v>3469</v>
      </c>
      <c r="B767" t="s">
        <v>103</v>
      </c>
      <c r="C767" s="1">
        <v>334999</v>
      </c>
      <c r="D767">
        <v>3</v>
      </c>
      <c r="E767">
        <v>190</v>
      </c>
      <c r="F767" s="1" t="s">
        <v>22</v>
      </c>
      <c r="G767" t="s">
        <v>22</v>
      </c>
      <c r="H767" t="s">
        <v>23</v>
      </c>
      <c r="I767" t="s">
        <v>23</v>
      </c>
      <c r="J767" t="s">
        <v>9</v>
      </c>
      <c r="K767" t="s">
        <v>1399</v>
      </c>
      <c r="L767" s="2">
        <v>334999</v>
      </c>
      <c r="M767" s="2">
        <v>1763.1526315789474</v>
      </c>
      <c r="N767" s="2">
        <v>111666.33333333333</v>
      </c>
      <c r="O767" t="s">
        <v>212</v>
      </c>
    </row>
    <row r="768" spans="1:15" x14ac:dyDescent="0.3">
      <c r="A768" t="s">
        <v>3470</v>
      </c>
      <c r="B768" t="s">
        <v>103</v>
      </c>
      <c r="C768" s="1">
        <v>439900</v>
      </c>
      <c r="D768">
        <v>3</v>
      </c>
      <c r="E768">
        <v>196</v>
      </c>
      <c r="F768" s="1" t="s">
        <v>22</v>
      </c>
      <c r="G768" t="s">
        <v>22</v>
      </c>
      <c r="H768" t="s">
        <v>23</v>
      </c>
      <c r="I768" t="s">
        <v>23</v>
      </c>
      <c r="J768" t="s">
        <v>9</v>
      </c>
      <c r="K768" t="s">
        <v>1399</v>
      </c>
      <c r="L768" s="2">
        <v>439900</v>
      </c>
      <c r="M768" s="2">
        <v>2244.387755102041</v>
      </c>
      <c r="N768" s="2">
        <v>146633.33333333334</v>
      </c>
      <c r="O768" t="s">
        <v>212</v>
      </c>
    </row>
    <row r="769" spans="1:15" x14ac:dyDescent="0.3">
      <c r="A769" t="s">
        <v>3471</v>
      </c>
      <c r="B769" t="s">
        <v>103</v>
      </c>
      <c r="C769" s="1">
        <v>369900</v>
      </c>
      <c r="D769">
        <v>4</v>
      </c>
      <c r="E769">
        <v>245</v>
      </c>
      <c r="F769" s="1" t="s">
        <v>22</v>
      </c>
      <c r="G769" t="s">
        <v>22</v>
      </c>
      <c r="H769" t="s">
        <v>23</v>
      </c>
      <c r="I769" t="s">
        <v>23</v>
      </c>
      <c r="J769" t="s">
        <v>9</v>
      </c>
      <c r="K769" t="s">
        <v>1399</v>
      </c>
      <c r="L769" s="2">
        <v>369900</v>
      </c>
      <c r="M769" s="2">
        <v>1509.795918367347</v>
      </c>
      <c r="N769" s="2">
        <v>92475</v>
      </c>
      <c r="O769" t="s">
        <v>212</v>
      </c>
    </row>
    <row r="770" spans="1:15" x14ac:dyDescent="0.3">
      <c r="A770" t="s">
        <v>3473</v>
      </c>
      <c r="B770" t="s">
        <v>103</v>
      </c>
      <c r="C770" s="1">
        <v>524900</v>
      </c>
      <c r="D770">
        <v>4</v>
      </c>
      <c r="E770">
        <v>255</v>
      </c>
      <c r="F770" s="1" t="s">
        <v>22</v>
      </c>
      <c r="G770" t="s">
        <v>22</v>
      </c>
      <c r="H770" t="s">
        <v>23</v>
      </c>
      <c r="I770" t="s">
        <v>23</v>
      </c>
      <c r="J770" t="s">
        <v>9</v>
      </c>
      <c r="K770" t="s">
        <v>1399</v>
      </c>
      <c r="L770" s="2">
        <v>524900</v>
      </c>
      <c r="M770" s="2">
        <v>2058.4313725490197</v>
      </c>
      <c r="N770" s="2">
        <v>131225</v>
      </c>
      <c r="O770" t="s">
        <v>212</v>
      </c>
    </row>
    <row r="771" spans="1:15" x14ac:dyDescent="0.3">
      <c r="A771" t="s">
        <v>3474</v>
      </c>
      <c r="B771" t="s">
        <v>103</v>
      </c>
      <c r="C771" s="1">
        <v>559900</v>
      </c>
      <c r="D771">
        <v>4</v>
      </c>
      <c r="E771">
        <v>227</v>
      </c>
      <c r="F771" s="1" t="s">
        <v>22</v>
      </c>
      <c r="G771" t="s">
        <v>22</v>
      </c>
      <c r="H771" t="s">
        <v>23</v>
      </c>
      <c r="I771" t="s">
        <v>23</v>
      </c>
      <c r="J771" t="s">
        <v>9</v>
      </c>
      <c r="K771" t="s">
        <v>1399</v>
      </c>
      <c r="L771" s="2">
        <v>559900</v>
      </c>
      <c r="M771" s="2">
        <v>2466.5198237885461</v>
      </c>
      <c r="N771" s="2">
        <v>139975</v>
      </c>
      <c r="O771" t="s">
        <v>212</v>
      </c>
    </row>
    <row r="772" spans="1:15" x14ac:dyDescent="0.3">
      <c r="A772" t="s">
        <v>3475</v>
      </c>
      <c r="B772" t="s">
        <v>103</v>
      </c>
      <c r="C772" s="1">
        <v>599900</v>
      </c>
      <c r="D772">
        <v>4</v>
      </c>
      <c r="E772">
        <v>200</v>
      </c>
      <c r="F772" s="1" t="s">
        <v>22</v>
      </c>
      <c r="G772" t="s">
        <v>22</v>
      </c>
      <c r="H772" t="s">
        <v>23</v>
      </c>
      <c r="I772" t="s">
        <v>23</v>
      </c>
      <c r="J772" t="s">
        <v>9</v>
      </c>
      <c r="K772" t="s">
        <v>1399</v>
      </c>
      <c r="L772" s="2">
        <v>599900</v>
      </c>
      <c r="M772" s="2">
        <v>2999.5</v>
      </c>
      <c r="N772" s="2">
        <v>149975</v>
      </c>
      <c r="O772" t="s">
        <v>212</v>
      </c>
    </row>
    <row r="773" spans="1:15" x14ac:dyDescent="0.3">
      <c r="A773" t="s">
        <v>3476</v>
      </c>
      <c r="B773" t="s">
        <v>103</v>
      </c>
      <c r="C773" s="1">
        <v>665000</v>
      </c>
      <c r="D773">
        <v>4</v>
      </c>
      <c r="E773">
        <v>240</v>
      </c>
      <c r="F773" s="1" t="s">
        <v>22</v>
      </c>
      <c r="G773" t="s">
        <v>22</v>
      </c>
      <c r="H773" t="s">
        <v>23</v>
      </c>
      <c r="I773" t="s">
        <v>23</v>
      </c>
      <c r="J773" t="s">
        <v>9</v>
      </c>
      <c r="K773" t="s">
        <v>1399</v>
      </c>
      <c r="L773" s="2">
        <v>665000</v>
      </c>
      <c r="M773" s="2">
        <v>2770.8333333333335</v>
      </c>
      <c r="N773" s="2">
        <v>166250</v>
      </c>
      <c r="O773" t="s">
        <v>212</v>
      </c>
    </row>
    <row r="774" spans="1:15" x14ac:dyDescent="0.3">
      <c r="A774" t="s">
        <v>3477</v>
      </c>
      <c r="B774" t="s">
        <v>103</v>
      </c>
      <c r="C774" s="1">
        <v>725000</v>
      </c>
      <c r="D774">
        <v>4</v>
      </c>
      <c r="E774">
        <v>254</v>
      </c>
      <c r="F774" s="1" t="s">
        <v>22</v>
      </c>
      <c r="G774" t="s">
        <v>22</v>
      </c>
      <c r="H774" t="s">
        <v>23</v>
      </c>
      <c r="I774" t="s">
        <v>23</v>
      </c>
      <c r="J774" t="s">
        <v>9</v>
      </c>
      <c r="K774" t="s">
        <v>1399</v>
      </c>
      <c r="L774" s="2">
        <v>725000</v>
      </c>
      <c r="M774" s="2">
        <v>2854.3307086614172</v>
      </c>
      <c r="N774" s="2">
        <v>181250</v>
      </c>
      <c r="O774" t="s">
        <v>212</v>
      </c>
    </row>
    <row r="775" spans="1:15" x14ac:dyDescent="0.3">
      <c r="A775" t="s">
        <v>3478</v>
      </c>
      <c r="B775" t="s">
        <v>103</v>
      </c>
      <c r="C775" s="1">
        <v>1100000</v>
      </c>
      <c r="D775">
        <v>5</v>
      </c>
      <c r="E775">
        <v>671</v>
      </c>
      <c r="F775" s="1" t="s">
        <v>22</v>
      </c>
      <c r="G775" t="s">
        <v>22</v>
      </c>
      <c r="H775" t="s">
        <v>23</v>
      </c>
      <c r="I775" t="s">
        <v>23</v>
      </c>
      <c r="J775" t="s">
        <v>9</v>
      </c>
      <c r="K775" t="s">
        <v>1399</v>
      </c>
      <c r="L775" s="2">
        <v>1100000</v>
      </c>
      <c r="M775" s="2">
        <v>1639.344262295082</v>
      </c>
      <c r="N775" s="2">
        <v>220000</v>
      </c>
      <c r="O775" t="s">
        <v>212</v>
      </c>
    </row>
    <row r="776" spans="1:15" x14ac:dyDescent="0.3">
      <c r="A776" t="s">
        <v>3479</v>
      </c>
      <c r="B776" t="s">
        <v>103</v>
      </c>
      <c r="C776" s="1">
        <v>762000</v>
      </c>
      <c r="D776">
        <v>5</v>
      </c>
      <c r="E776">
        <v>265</v>
      </c>
      <c r="F776" s="1" t="s">
        <v>22</v>
      </c>
      <c r="G776" t="s">
        <v>22</v>
      </c>
      <c r="H776" t="s">
        <v>23</v>
      </c>
      <c r="I776" t="s">
        <v>23</v>
      </c>
      <c r="J776" t="s">
        <v>9</v>
      </c>
      <c r="K776" t="s">
        <v>1399</v>
      </c>
      <c r="L776" s="2">
        <v>762000</v>
      </c>
      <c r="M776" s="2">
        <v>2875.4716981132074</v>
      </c>
      <c r="N776" s="2">
        <v>152400</v>
      </c>
      <c r="O776" t="s">
        <v>212</v>
      </c>
    </row>
    <row r="777" spans="1:15" x14ac:dyDescent="0.3">
      <c r="A777" t="s">
        <v>3480</v>
      </c>
      <c r="B777" t="s">
        <v>103</v>
      </c>
      <c r="C777" s="1">
        <v>580000</v>
      </c>
      <c r="D777">
        <v>3</v>
      </c>
      <c r="E777">
        <v>164</v>
      </c>
      <c r="F777" s="1" t="s">
        <v>22</v>
      </c>
      <c r="G777" t="s">
        <v>22</v>
      </c>
      <c r="H777" t="s">
        <v>23</v>
      </c>
      <c r="I777" t="s">
        <v>23</v>
      </c>
      <c r="J777" t="s">
        <v>9</v>
      </c>
      <c r="K777" t="s">
        <v>1399</v>
      </c>
      <c r="L777" s="2">
        <v>580000</v>
      </c>
      <c r="M777" s="2">
        <v>3536.5853658536585</v>
      </c>
      <c r="N777" s="2">
        <v>193333.33333333334</v>
      </c>
      <c r="O777" t="s">
        <v>212</v>
      </c>
    </row>
    <row r="778" spans="1:15" x14ac:dyDescent="0.3">
      <c r="A778" t="s">
        <v>3481</v>
      </c>
      <c r="B778" t="s">
        <v>103</v>
      </c>
      <c r="C778" s="1">
        <v>469000</v>
      </c>
      <c r="D778">
        <v>4</v>
      </c>
      <c r="E778">
        <v>360</v>
      </c>
      <c r="F778" s="1" t="s">
        <v>22</v>
      </c>
      <c r="G778" t="s">
        <v>22</v>
      </c>
      <c r="H778" t="s">
        <v>23</v>
      </c>
      <c r="I778" t="s">
        <v>23</v>
      </c>
      <c r="J778" t="s">
        <v>9</v>
      </c>
      <c r="K778" t="s">
        <v>1399</v>
      </c>
      <c r="L778" s="2">
        <v>469000</v>
      </c>
      <c r="M778" s="2">
        <v>1302.7777777777778</v>
      </c>
      <c r="N778" s="2">
        <v>117250</v>
      </c>
      <c r="O778" t="s">
        <v>212</v>
      </c>
    </row>
    <row r="779" spans="1:15" x14ac:dyDescent="0.3">
      <c r="A779" t="s">
        <v>3482</v>
      </c>
      <c r="B779" t="s">
        <v>103</v>
      </c>
      <c r="C779" s="1">
        <v>699000</v>
      </c>
      <c r="D779">
        <v>4</v>
      </c>
      <c r="E779">
        <v>270</v>
      </c>
      <c r="F779" s="1" t="s">
        <v>22</v>
      </c>
      <c r="G779" t="s">
        <v>22</v>
      </c>
      <c r="H779" t="s">
        <v>23</v>
      </c>
      <c r="I779" t="s">
        <v>23</v>
      </c>
      <c r="J779" t="s">
        <v>9</v>
      </c>
      <c r="K779" t="s">
        <v>1399</v>
      </c>
      <c r="L779" s="2">
        <v>699000</v>
      </c>
      <c r="M779" s="2">
        <v>2588.8888888888887</v>
      </c>
      <c r="N779" s="2">
        <v>174750</v>
      </c>
      <c r="O779" t="s">
        <v>212</v>
      </c>
    </row>
    <row r="780" spans="1:15" x14ac:dyDescent="0.3">
      <c r="A780" t="s">
        <v>3485</v>
      </c>
      <c r="B780" t="s">
        <v>103</v>
      </c>
      <c r="C780" s="1">
        <v>890000</v>
      </c>
      <c r="D780">
        <v>4</v>
      </c>
      <c r="E780">
        <v>300</v>
      </c>
      <c r="F780" s="1" t="s">
        <v>22</v>
      </c>
      <c r="G780" t="s">
        <v>22</v>
      </c>
      <c r="H780" t="s">
        <v>23</v>
      </c>
      <c r="I780" t="s">
        <v>23</v>
      </c>
      <c r="J780" t="s">
        <v>9</v>
      </c>
      <c r="K780" t="s">
        <v>1399</v>
      </c>
      <c r="L780" s="2">
        <v>890000</v>
      </c>
      <c r="M780" s="2">
        <v>2966.6666666666665</v>
      </c>
      <c r="N780" s="2">
        <v>222500</v>
      </c>
      <c r="O780" t="s">
        <v>212</v>
      </c>
    </row>
    <row r="781" spans="1:15" x14ac:dyDescent="0.3">
      <c r="A781" t="s">
        <v>3486</v>
      </c>
      <c r="B781" t="s">
        <v>103</v>
      </c>
      <c r="C781" s="1">
        <v>330000</v>
      </c>
      <c r="D781">
        <v>4</v>
      </c>
      <c r="E781">
        <v>185</v>
      </c>
      <c r="F781" s="1" t="s">
        <v>22</v>
      </c>
      <c r="G781" t="s">
        <v>22</v>
      </c>
      <c r="H781" t="s">
        <v>23</v>
      </c>
      <c r="I781" t="s">
        <v>23</v>
      </c>
      <c r="J781" t="s">
        <v>9</v>
      </c>
      <c r="K781" t="s">
        <v>1399</v>
      </c>
      <c r="L781" s="2">
        <v>330000</v>
      </c>
      <c r="M781" s="2">
        <v>1783.7837837837837</v>
      </c>
      <c r="N781" s="2">
        <v>82500</v>
      </c>
      <c r="O781" t="s">
        <v>212</v>
      </c>
    </row>
    <row r="782" spans="1:15" x14ac:dyDescent="0.3">
      <c r="A782" t="s">
        <v>3487</v>
      </c>
      <c r="B782" t="s">
        <v>103</v>
      </c>
      <c r="C782" s="1">
        <v>330000</v>
      </c>
      <c r="D782">
        <v>4</v>
      </c>
      <c r="E782">
        <v>185</v>
      </c>
      <c r="F782" s="1" t="s">
        <v>22</v>
      </c>
      <c r="G782" t="s">
        <v>22</v>
      </c>
      <c r="H782" t="s">
        <v>23</v>
      </c>
      <c r="I782" t="s">
        <v>23</v>
      </c>
      <c r="J782" t="s">
        <v>9</v>
      </c>
      <c r="K782" t="s">
        <v>1399</v>
      </c>
      <c r="L782" s="2">
        <v>330000</v>
      </c>
      <c r="M782" s="2">
        <v>1783.7837837837837</v>
      </c>
      <c r="N782" s="2">
        <v>82500</v>
      </c>
      <c r="O782" t="s">
        <v>212</v>
      </c>
    </row>
    <row r="783" spans="1:15" x14ac:dyDescent="0.3">
      <c r="A783" t="s">
        <v>3488</v>
      </c>
      <c r="B783" t="s">
        <v>103</v>
      </c>
      <c r="C783" s="1">
        <v>429000</v>
      </c>
      <c r="D783">
        <v>7</v>
      </c>
      <c r="E783">
        <v>285</v>
      </c>
      <c r="F783" s="1" t="s">
        <v>22</v>
      </c>
      <c r="G783" t="s">
        <v>22</v>
      </c>
      <c r="H783" t="s">
        <v>23</v>
      </c>
      <c r="I783" t="s">
        <v>23</v>
      </c>
      <c r="J783" t="s">
        <v>9</v>
      </c>
      <c r="K783" t="s">
        <v>1399</v>
      </c>
      <c r="L783" s="2">
        <v>429000</v>
      </c>
      <c r="M783" s="2">
        <v>1505.2631578947369</v>
      </c>
      <c r="N783" s="2">
        <v>61285.714285714283</v>
      </c>
      <c r="O783" t="s">
        <v>212</v>
      </c>
    </row>
    <row r="784" spans="1:15" x14ac:dyDescent="0.3">
      <c r="A784" t="s">
        <v>3489</v>
      </c>
      <c r="B784" t="s">
        <v>103</v>
      </c>
      <c r="C784" s="1">
        <v>649000</v>
      </c>
      <c r="D784">
        <v>5</v>
      </c>
      <c r="E784">
        <v>230</v>
      </c>
      <c r="F784" s="1" t="s">
        <v>22</v>
      </c>
      <c r="G784" t="s">
        <v>22</v>
      </c>
      <c r="H784" t="s">
        <v>23</v>
      </c>
      <c r="I784" t="s">
        <v>23</v>
      </c>
      <c r="J784" t="s">
        <v>9</v>
      </c>
      <c r="K784" t="s">
        <v>1399</v>
      </c>
      <c r="L784" s="2">
        <v>649000</v>
      </c>
      <c r="M784" s="2">
        <v>2821.7391304347825</v>
      </c>
      <c r="N784" s="2">
        <v>129800</v>
      </c>
      <c r="O784" t="s">
        <v>212</v>
      </c>
    </row>
    <row r="785" spans="1:15" x14ac:dyDescent="0.3">
      <c r="A785" t="s">
        <v>3490</v>
      </c>
      <c r="B785" t="s">
        <v>103</v>
      </c>
      <c r="C785" s="1">
        <v>480000</v>
      </c>
      <c r="D785">
        <v>4</v>
      </c>
      <c r="E785">
        <v>332</v>
      </c>
      <c r="F785" s="1" t="s">
        <v>22</v>
      </c>
      <c r="G785" t="s">
        <v>22</v>
      </c>
      <c r="H785" t="s">
        <v>23</v>
      </c>
      <c r="I785" t="s">
        <v>23</v>
      </c>
      <c r="J785" t="s">
        <v>9</v>
      </c>
      <c r="K785" t="s">
        <v>1399</v>
      </c>
      <c r="L785" s="2">
        <v>480000</v>
      </c>
      <c r="M785" s="2">
        <v>1445.7831325301204</v>
      </c>
      <c r="N785" s="2">
        <v>120000</v>
      </c>
      <c r="O785" t="s">
        <v>212</v>
      </c>
    </row>
    <row r="786" spans="1:15" x14ac:dyDescent="0.3">
      <c r="A786" t="s">
        <v>3491</v>
      </c>
      <c r="B786" t="s">
        <v>103</v>
      </c>
      <c r="C786" s="1">
        <v>850000</v>
      </c>
      <c r="D786">
        <v>6</v>
      </c>
      <c r="E786">
        <v>450</v>
      </c>
      <c r="F786" s="1" t="s">
        <v>22</v>
      </c>
      <c r="G786" t="s">
        <v>22</v>
      </c>
      <c r="H786" t="s">
        <v>23</v>
      </c>
      <c r="I786" t="s">
        <v>23</v>
      </c>
      <c r="J786" t="s">
        <v>9</v>
      </c>
      <c r="K786" t="s">
        <v>1399</v>
      </c>
      <c r="L786" s="2">
        <v>850000</v>
      </c>
      <c r="M786" s="2">
        <v>1888.8888888888889</v>
      </c>
      <c r="N786" s="2">
        <v>141666.66666666666</v>
      </c>
      <c r="O786" t="s">
        <v>212</v>
      </c>
    </row>
    <row r="787" spans="1:15" x14ac:dyDescent="0.3">
      <c r="A787" t="s">
        <v>3492</v>
      </c>
      <c r="B787" t="s">
        <v>103</v>
      </c>
      <c r="C787" s="1">
        <v>210000</v>
      </c>
      <c r="D787">
        <v>3</v>
      </c>
      <c r="E787">
        <v>141</v>
      </c>
      <c r="F787" s="1" t="s">
        <v>22</v>
      </c>
      <c r="G787" t="s">
        <v>22</v>
      </c>
      <c r="H787" t="s">
        <v>23</v>
      </c>
      <c r="I787" t="s">
        <v>23</v>
      </c>
      <c r="J787" t="s">
        <v>9</v>
      </c>
      <c r="K787" t="s">
        <v>1399</v>
      </c>
      <c r="L787" s="2">
        <v>210000</v>
      </c>
      <c r="M787" s="2">
        <v>1489.3617021276596</v>
      </c>
      <c r="N787" s="2">
        <v>70000</v>
      </c>
      <c r="O787" t="s">
        <v>212</v>
      </c>
    </row>
    <row r="788" spans="1:15" x14ac:dyDescent="0.3">
      <c r="A788" t="s">
        <v>3493</v>
      </c>
      <c r="B788" t="s">
        <v>103</v>
      </c>
      <c r="C788" s="1">
        <v>580000</v>
      </c>
      <c r="D788">
        <v>5</v>
      </c>
      <c r="E788">
        <v>360</v>
      </c>
      <c r="F788" s="1" t="s">
        <v>22</v>
      </c>
      <c r="G788" t="s">
        <v>22</v>
      </c>
      <c r="H788" t="s">
        <v>23</v>
      </c>
      <c r="I788" t="s">
        <v>23</v>
      </c>
      <c r="J788" t="s">
        <v>9</v>
      </c>
      <c r="K788" t="s">
        <v>1399</v>
      </c>
      <c r="L788" s="2">
        <v>580000</v>
      </c>
      <c r="M788" s="2">
        <v>1611.1111111111111</v>
      </c>
      <c r="N788" s="2">
        <v>116000</v>
      </c>
      <c r="O788" t="s">
        <v>212</v>
      </c>
    </row>
    <row r="789" spans="1:15" x14ac:dyDescent="0.3">
      <c r="A789" t="s">
        <v>3494</v>
      </c>
      <c r="B789" t="s">
        <v>103</v>
      </c>
      <c r="C789" s="1">
        <v>395000</v>
      </c>
      <c r="D789">
        <v>4</v>
      </c>
      <c r="E789">
        <v>128</v>
      </c>
      <c r="F789" s="1" t="s">
        <v>22</v>
      </c>
      <c r="G789" t="s">
        <v>22</v>
      </c>
      <c r="H789" t="s">
        <v>23</v>
      </c>
      <c r="I789" t="s">
        <v>23</v>
      </c>
      <c r="J789" t="s">
        <v>9</v>
      </c>
      <c r="K789" t="s">
        <v>1399</v>
      </c>
      <c r="L789" s="2">
        <v>395000</v>
      </c>
      <c r="M789" s="2">
        <v>3085.9375</v>
      </c>
      <c r="N789" s="2">
        <v>98750</v>
      </c>
      <c r="O789" t="s">
        <v>212</v>
      </c>
    </row>
    <row r="790" spans="1:15" x14ac:dyDescent="0.3">
      <c r="A790" t="s">
        <v>3495</v>
      </c>
      <c r="B790" t="s">
        <v>103</v>
      </c>
      <c r="C790" s="1">
        <v>900000</v>
      </c>
      <c r="D790">
        <v>6</v>
      </c>
      <c r="E790">
        <v>280</v>
      </c>
      <c r="F790" s="1" t="s">
        <v>22</v>
      </c>
      <c r="G790" t="s">
        <v>22</v>
      </c>
      <c r="H790" t="s">
        <v>23</v>
      </c>
      <c r="I790" t="s">
        <v>23</v>
      </c>
      <c r="J790" t="s">
        <v>9</v>
      </c>
      <c r="K790" t="s">
        <v>1399</v>
      </c>
      <c r="L790" s="2">
        <v>900000</v>
      </c>
      <c r="M790" s="2">
        <v>3214.2857142857142</v>
      </c>
      <c r="N790" s="2">
        <v>150000</v>
      </c>
      <c r="O790" t="s">
        <v>212</v>
      </c>
    </row>
    <row r="791" spans="1:15" x14ac:dyDescent="0.3">
      <c r="A791" t="s">
        <v>3496</v>
      </c>
      <c r="B791" t="s">
        <v>103</v>
      </c>
      <c r="C791" s="1">
        <v>900000</v>
      </c>
      <c r="D791">
        <v>6</v>
      </c>
      <c r="E791">
        <v>280</v>
      </c>
      <c r="F791" s="1" t="s">
        <v>22</v>
      </c>
      <c r="G791" t="s">
        <v>22</v>
      </c>
      <c r="H791" t="s">
        <v>23</v>
      </c>
      <c r="I791" t="s">
        <v>23</v>
      </c>
      <c r="J791" t="s">
        <v>9</v>
      </c>
      <c r="K791" t="s">
        <v>1399</v>
      </c>
      <c r="L791" s="2">
        <v>900000</v>
      </c>
      <c r="M791" s="2">
        <v>3214.2857142857142</v>
      </c>
      <c r="N791" s="2">
        <v>150000</v>
      </c>
      <c r="O791" t="s">
        <v>212</v>
      </c>
    </row>
    <row r="792" spans="1:15" x14ac:dyDescent="0.3">
      <c r="A792" t="s">
        <v>3497</v>
      </c>
      <c r="B792" t="s">
        <v>103</v>
      </c>
      <c r="C792" s="1">
        <v>950000</v>
      </c>
      <c r="D792">
        <v>5</v>
      </c>
      <c r="E792">
        <v>312</v>
      </c>
      <c r="F792" s="1" t="s">
        <v>22</v>
      </c>
      <c r="G792" t="s">
        <v>22</v>
      </c>
      <c r="H792" t="s">
        <v>23</v>
      </c>
      <c r="I792" t="s">
        <v>23</v>
      </c>
      <c r="J792" t="s">
        <v>9</v>
      </c>
      <c r="K792" t="s">
        <v>1399</v>
      </c>
      <c r="L792" s="2">
        <v>950000</v>
      </c>
      <c r="M792" s="2">
        <v>3044.8717948717949</v>
      </c>
      <c r="N792" s="2">
        <v>190000</v>
      </c>
      <c r="O792" t="s">
        <v>212</v>
      </c>
    </row>
    <row r="793" spans="1:15" x14ac:dyDescent="0.3">
      <c r="A793" t="s">
        <v>3500</v>
      </c>
      <c r="B793" t="s">
        <v>103</v>
      </c>
      <c r="C793" s="1">
        <v>499900</v>
      </c>
      <c r="D793">
        <v>4</v>
      </c>
      <c r="E793">
        <v>257</v>
      </c>
      <c r="F793" s="1" t="s">
        <v>22</v>
      </c>
      <c r="G793" t="s">
        <v>22</v>
      </c>
      <c r="H793" t="s">
        <v>23</v>
      </c>
      <c r="I793" t="s">
        <v>23</v>
      </c>
      <c r="J793" t="s">
        <v>9</v>
      </c>
      <c r="K793" t="s">
        <v>1399</v>
      </c>
      <c r="L793" s="2">
        <v>499900</v>
      </c>
      <c r="M793" s="2">
        <v>1945.1361867704279</v>
      </c>
      <c r="N793" s="2">
        <v>124975</v>
      </c>
      <c r="O793" t="s">
        <v>212</v>
      </c>
    </row>
    <row r="794" spans="1:15" x14ac:dyDescent="0.3">
      <c r="A794" t="s">
        <v>3501</v>
      </c>
      <c r="B794" t="s">
        <v>103</v>
      </c>
      <c r="C794" s="1">
        <v>550000</v>
      </c>
      <c r="D794">
        <v>4</v>
      </c>
      <c r="E794">
        <v>400</v>
      </c>
      <c r="F794" s="1" t="s">
        <v>22</v>
      </c>
      <c r="G794" t="s">
        <v>22</v>
      </c>
      <c r="H794" t="s">
        <v>23</v>
      </c>
      <c r="I794" t="s">
        <v>23</v>
      </c>
      <c r="J794" t="s">
        <v>9</v>
      </c>
      <c r="K794" t="s">
        <v>1399</v>
      </c>
      <c r="L794" s="2">
        <v>550000</v>
      </c>
      <c r="M794" s="2">
        <v>1375</v>
      </c>
      <c r="N794" s="2">
        <v>137500</v>
      </c>
      <c r="O794" t="s">
        <v>212</v>
      </c>
    </row>
    <row r="795" spans="1:15" x14ac:dyDescent="0.3">
      <c r="A795" t="s">
        <v>3502</v>
      </c>
      <c r="B795" t="s">
        <v>103</v>
      </c>
      <c r="C795" s="1">
        <v>544900</v>
      </c>
      <c r="D795">
        <v>4</v>
      </c>
      <c r="E795">
        <v>257</v>
      </c>
      <c r="F795" s="1" t="s">
        <v>22</v>
      </c>
      <c r="G795" t="s">
        <v>22</v>
      </c>
      <c r="H795" t="s">
        <v>23</v>
      </c>
      <c r="I795" t="s">
        <v>23</v>
      </c>
      <c r="J795" t="s">
        <v>9</v>
      </c>
      <c r="K795" t="s">
        <v>1399</v>
      </c>
      <c r="L795" s="2">
        <v>544900</v>
      </c>
      <c r="M795" s="2">
        <v>2120.2334630350197</v>
      </c>
      <c r="N795" s="2">
        <v>136225</v>
      </c>
      <c r="O795" t="s">
        <v>212</v>
      </c>
    </row>
    <row r="796" spans="1:15" x14ac:dyDescent="0.3">
      <c r="A796" t="s">
        <v>3504</v>
      </c>
      <c r="B796" t="s">
        <v>103</v>
      </c>
      <c r="C796" s="1">
        <v>565000</v>
      </c>
      <c r="D796">
        <v>4</v>
      </c>
      <c r="E796">
        <v>316</v>
      </c>
      <c r="F796" s="1" t="s">
        <v>22</v>
      </c>
      <c r="G796" t="s">
        <v>22</v>
      </c>
      <c r="H796" t="s">
        <v>23</v>
      </c>
      <c r="I796" t="s">
        <v>23</v>
      </c>
      <c r="J796" t="s">
        <v>9</v>
      </c>
      <c r="K796" t="s">
        <v>1399</v>
      </c>
      <c r="L796" s="2">
        <v>565000</v>
      </c>
      <c r="M796" s="2">
        <v>1787.9746835443038</v>
      </c>
      <c r="N796" s="2">
        <v>141250</v>
      </c>
      <c r="O796" t="s">
        <v>212</v>
      </c>
    </row>
    <row r="797" spans="1:15" x14ac:dyDescent="0.3">
      <c r="A797" t="s">
        <v>3505</v>
      </c>
      <c r="B797" t="s">
        <v>103</v>
      </c>
      <c r="C797" s="1">
        <v>529000</v>
      </c>
      <c r="D797">
        <v>4</v>
      </c>
      <c r="E797">
        <v>244</v>
      </c>
      <c r="F797" s="1" t="s">
        <v>22</v>
      </c>
      <c r="G797" t="s">
        <v>22</v>
      </c>
      <c r="H797" t="s">
        <v>23</v>
      </c>
      <c r="I797" t="s">
        <v>23</v>
      </c>
      <c r="J797" t="s">
        <v>9</v>
      </c>
      <c r="K797" t="s">
        <v>1399</v>
      </c>
      <c r="L797" s="2">
        <v>529000</v>
      </c>
      <c r="M797" s="2">
        <v>2168.032786885246</v>
      </c>
      <c r="N797" s="2">
        <v>132250</v>
      </c>
      <c r="O797" t="s">
        <v>212</v>
      </c>
    </row>
    <row r="798" spans="1:15" x14ac:dyDescent="0.3">
      <c r="A798" t="s">
        <v>3506</v>
      </c>
      <c r="B798" t="s">
        <v>103</v>
      </c>
      <c r="C798" s="1">
        <v>490000</v>
      </c>
      <c r="D798">
        <v>3</v>
      </c>
      <c r="E798">
        <v>218</v>
      </c>
      <c r="F798" s="1" t="s">
        <v>22</v>
      </c>
      <c r="G798" t="s">
        <v>22</v>
      </c>
      <c r="H798" t="s">
        <v>23</v>
      </c>
      <c r="I798" t="s">
        <v>23</v>
      </c>
      <c r="J798" t="s">
        <v>9</v>
      </c>
      <c r="K798" t="s">
        <v>1399</v>
      </c>
      <c r="L798" s="2">
        <v>490000</v>
      </c>
      <c r="M798" s="2">
        <v>2247.7064220183488</v>
      </c>
      <c r="N798" s="2">
        <v>163333.33333333334</v>
      </c>
      <c r="O798" t="s">
        <v>212</v>
      </c>
    </row>
    <row r="799" spans="1:15" x14ac:dyDescent="0.3">
      <c r="A799" t="s">
        <v>3507</v>
      </c>
      <c r="B799" t="s">
        <v>103</v>
      </c>
      <c r="C799" s="1">
        <v>520000</v>
      </c>
      <c r="D799">
        <v>3</v>
      </c>
      <c r="E799">
        <v>175</v>
      </c>
      <c r="F799" s="1" t="s">
        <v>22</v>
      </c>
      <c r="G799" t="s">
        <v>22</v>
      </c>
      <c r="H799" t="s">
        <v>23</v>
      </c>
      <c r="I799" t="s">
        <v>23</v>
      </c>
      <c r="J799" t="s">
        <v>9</v>
      </c>
      <c r="K799" t="s">
        <v>1399</v>
      </c>
      <c r="L799" s="2">
        <v>520000</v>
      </c>
      <c r="M799" s="2">
        <v>2971.4285714285716</v>
      </c>
      <c r="N799" s="2">
        <v>173333.33333333334</v>
      </c>
      <c r="O799" t="s">
        <v>212</v>
      </c>
    </row>
    <row r="800" spans="1:15" x14ac:dyDescent="0.3">
      <c r="A800" t="s">
        <v>3508</v>
      </c>
      <c r="B800" t="s">
        <v>103</v>
      </c>
      <c r="C800" s="1">
        <v>450000</v>
      </c>
      <c r="D800">
        <v>3</v>
      </c>
      <c r="E800">
        <v>248</v>
      </c>
      <c r="F800" s="1" t="s">
        <v>22</v>
      </c>
      <c r="G800" t="s">
        <v>22</v>
      </c>
      <c r="H800" t="s">
        <v>23</v>
      </c>
      <c r="I800" t="s">
        <v>23</v>
      </c>
      <c r="J800" t="s">
        <v>9</v>
      </c>
      <c r="K800" t="s">
        <v>1399</v>
      </c>
      <c r="L800" s="2">
        <v>450000</v>
      </c>
      <c r="M800" s="2">
        <v>1814.516129032258</v>
      </c>
      <c r="N800" s="2">
        <v>150000</v>
      </c>
      <c r="O800" t="s">
        <v>212</v>
      </c>
    </row>
    <row r="801" spans="1:15" x14ac:dyDescent="0.3">
      <c r="A801" t="s">
        <v>3509</v>
      </c>
      <c r="B801" t="s">
        <v>103</v>
      </c>
      <c r="C801" s="1">
        <v>1200000</v>
      </c>
      <c r="D801">
        <v>3</v>
      </c>
      <c r="E801">
        <v>150</v>
      </c>
      <c r="F801" s="1" t="s">
        <v>22</v>
      </c>
      <c r="G801" t="s">
        <v>22</v>
      </c>
      <c r="H801" t="s">
        <v>23</v>
      </c>
      <c r="I801" t="s">
        <v>23</v>
      </c>
      <c r="J801" t="s">
        <v>9</v>
      </c>
      <c r="K801" t="s">
        <v>1399</v>
      </c>
      <c r="L801" s="2">
        <v>1200000</v>
      </c>
      <c r="M801" s="2">
        <v>8000</v>
      </c>
      <c r="N801" s="2">
        <v>400000</v>
      </c>
      <c r="O801" t="s">
        <v>212</v>
      </c>
    </row>
    <row r="802" spans="1:15" x14ac:dyDescent="0.3">
      <c r="A802" t="s">
        <v>3510</v>
      </c>
      <c r="B802" t="s">
        <v>103</v>
      </c>
      <c r="C802" s="1">
        <v>428900</v>
      </c>
      <c r="D802">
        <v>4</v>
      </c>
      <c r="E802">
        <v>217</v>
      </c>
      <c r="F802" s="1" t="s">
        <v>22</v>
      </c>
      <c r="G802" t="s">
        <v>22</v>
      </c>
      <c r="H802" t="s">
        <v>23</v>
      </c>
      <c r="I802" t="s">
        <v>23</v>
      </c>
      <c r="J802" t="s">
        <v>9</v>
      </c>
      <c r="K802" t="s">
        <v>1399</v>
      </c>
      <c r="L802" s="2">
        <v>428900</v>
      </c>
      <c r="M802" s="2">
        <v>1976.4976958525347</v>
      </c>
      <c r="N802" s="2">
        <v>107225</v>
      </c>
      <c r="O802" t="s">
        <v>212</v>
      </c>
    </row>
    <row r="803" spans="1:15" x14ac:dyDescent="0.3">
      <c r="A803" t="s">
        <v>3511</v>
      </c>
      <c r="B803" t="s">
        <v>103</v>
      </c>
      <c r="C803" s="1">
        <v>449900</v>
      </c>
      <c r="D803">
        <v>4</v>
      </c>
      <c r="E803">
        <v>212</v>
      </c>
      <c r="F803" s="1" t="s">
        <v>22</v>
      </c>
      <c r="G803" t="s">
        <v>22</v>
      </c>
      <c r="H803" t="s">
        <v>23</v>
      </c>
      <c r="I803" t="s">
        <v>23</v>
      </c>
      <c r="J803" t="s">
        <v>9</v>
      </c>
      <c r="K803" t="s">
        <v>1399</v>
      </c>
      <c r="L803" s="2">
        <v>449900</v>
      </c>
      <c r="M803" s="2">
        <v>2122.1698113207549</v>
      </c>
      <c r="N803" s="2">
        <v>112475</v>
      </c>
      <c r="O803" t="s">
        <v>212</v>
      </c>
    </row>
    <row r="804" spans="1:15" x14ac:dyDescent="0.3">
      <c r="A804" t="s">
        <v>3512</v>
      </c>
      <c r="B804" t="s">
        <v>103</v>
      </c>
      <c r="C804" s="1">
        <v>450000</v>
      </c>
      <c r="D804">
        <v>4</v>
      </c>
      <c r="E804">
        <v>267</v>
      </c>
      <c r="F804" s="1" t="s">
        <v>22</v>
      </c>
      <c r="G804" t="s">
        <v>22</v>
      </c>
      <c r="H804" t="s">
        <v>23</v>
      </c>
      <c r="I804" t="s">
        <v>23</v>
      </c>
      <c r="J804" t="s">
        <v>9</v>
      </c>
      <c r="K804" t="s">
        <v>1399</v>
      </c>
      <c r="L804" s="2">
        <v>450000</v>
      </c>
      <c r="M804" s="2">
        <v>1685.3932584269662</v>
      </c>
      <c r="N804" s="2">
        <v>112500</v>
      </c>
      <c r="O804" t="s">
        <v>212</v>
      </c>
    </row>
    <row r="805" spans="1:15" x14ac:dyDescent="0.3">
      <c r="A805" t="s">
        <v>3514</v>
      </c>
      <c r="B805" t="s">
        <v>103</v>
      </c>
      <c r="C805" s="1">
        <v>295000</v>
      </c>
      <c r="D805">
        <v>4</v>
      </c>
      <c r="E805">
        <v>137</v>
      </c>
      <c r="F805" s="1" t="s">
        <v>22</v>
      </c>
      <c r="G805" t="s">
        <v>22</v>
      </c>
      <c r="H805" t="s">
        <v>23</v>
      </c>
      <c r="I805" t="s">
        <v>23</v>
      </c>
      <c r="J805" t="s">
        <v>9</v>
      </c>
      <c r="K805" t="s">
        <v>1399</v>
      </c>
      <c r="L805" s="2">
        <v>295000</v>
      </c>
      <c r="M805" s="2">
        <v>2153.2846715328469</v>
      </c>
      <c r="N805" s="2">
        <v>73750</v>
      </c>
      <c r="O805" t="s">
        <v>212</v>
      </c>
    </row>
    <row r="806" spans="1:15" x14ac:dyDescent="0.3">
      <c r="A806" t="s">
        <v>3515</v>
      </c>
      <c r="B806" t="s">
        <v>103</v>
      </c>
      <c r="C806" s="1">
        <v>659000</v>
      </c>
      <c r="D806">
        <v>5</v>
      </c>
      <c r="E806">
        <v>449</v>
      </c>
      <c r="F806" s="1" t="s">
        <v>22</v>
      </c>
      <c r="G806" t="s">
        <v>22</v>
      </c>
      <c r="H806" t="s">
        <v>23</v>
      </c>
      <c r="I806" t="s">
        <v>23</v>
      </c>
      <c r="J806" t="s">
        <v>9</v>
      </c>
      <c r="K806" t="s">
        <v>1399</v>
      </c>
      <c r="L806" s="2">
        <v>659000</v>
      </c>
      <c r="M806" s="2">
        <v>1467.7060133630289</v>
      </c>
      <c r="N806" s="2">
        <v>131800</v>
      </c>
      <c r="O806" t="s">
        <v>212</v>
      </c>
    </row>
    <row r="807" spans="1:15" x14ac:dyDescent="0.3">
      <c r="A807" t="s">
        <v>3516</v>
      </c>
      <c r="B807" t="s">
        <v>103</v>
      </c>
      <c r="C807" s="1">
        <v>469900</v>
      </c>
      <c r="D807">
        <v>4</v>
      </c>
      <c r="E807">
        <v>176</v>
      </c>
      <c r="F807" s="1" t="s">
        <v>22</v>
      </c>
      <c r="G807" t="s">
        <v>22</v>
      </c>
      <c r="H807" t="s">
        <v>23</v>
      </c>
      <c r="I807" t="s">
        <v>23</v>
      </c>
      <c r="J807" t="s">
        <v>9</v>
      </c>
      <c r="K807" t="s">
        <v>1399</v>
      </c>
      <c r="L807" s="2">
        <v>469900</v>
      </c>
      <c r="M807" s="2">
        <v>2669.8863636363635</v>
      </c>
      <c r="N807" s="2">
        <v>117475</v>
      </c>
      <c r="O807" t="s">
        <v>212</v>
      </c>
    </row>
    <row r="808" spans="1:15" x14ac:dyDescent="0.3">
      <c r="A808" t="s">
        <v>3518</v>
      </c>
      <c r="B808" t="s">
        <v>103</v>
      </c>
      <c r="C808" s="1">
        <v>775000</v>
      </c>
      <c r="D808">
        <v>4</v>
      </c>
      <c r="E808">
        <v>343</v>
      </c>
      <c r="F808" s="1" t="s">
        <v>22</v>
      </c>
      <c r="G808" t="s">
        <v>22</v>
      </c>
      <c r="H808" t="s">
        <v>23</v>
      </c>
      <c r="I808" t="s">
        <v>23</v>
      </c>
      <c r="J808" t="s">
        <v>9</v>
      </c>
      <c r="K808" t="s">
        <v>1399</v>
      </c>
      <c r="L808" s="2">
        <v>775000</v>
      </c>
      <c r="M808" s="2">
        <v>2259.4752186588921</v>
      </c>
      <c r="N808" s="2">
        <v>193750</v>
      </c>
      <c r="O808" t="s">
        <v>212</v>
      </c>
    </row>
    <row r="809" spans="1:15" x14ac:dyDescent="0.3">
      <c r="A809" t="s">
        <v>3519</v>
      </c>
      <c r="B809" t="s">
        <v>103</v>
      </c>
      <c r="C809" s="1">
        <v>395000</v>
      </c>
      <c r="D809">
        <v>4</v>
      </c>
      <c r="E809">
        <v>278</v>
      </c>
      <c r="F809" s="1" t="s">
        <v>22</v>
      </c>
      <c r="G809" t="s">
        <v>22</v>
      </c>
      <c r="H809" t="s">
        <v>23</v>
      </c>
      <c r="I809" t="s">
        <v>23</v>
      </c>
      <c r="J809" t="s">
        <v>9</v>
      </c>
      <c r="K809" t="s">
        <v>1399</v>
      </c>
      <c r="L809" s="2">
        <v>395000</v>
      </c>
      <c r="M809" s="2">
        <v>1420.8633093525179</v>
      </c>
      <c r="N809" s="2">
        <v>98750</v>
      </c>
      <c r="O809" t="s">
        <v>212</v>
      </c>
    </row>
    <row r="810" spans="1:15" x14ac:dyDescent="0.3">
      <c r="A810" t="s">
        <v>3520</v>
      </c>
      <c r="B810" t="s">
        <v>103</v>
      </c>
      <c r="C810" s="1">
        <v>431200</v>
      </c>
      <c r="D810">
        <v>6</v>
      </c>
      <c r="E810">
        <v>429</v>
      </c>
      <c r="F810" s="1" t="s">
        <v>22</v>
      </c>
      <c r="G810" t="s">
        <v>22</v>
      </c>
      <c r="H810" t="s">
        <v>23</v>
      </c>
      <c r="I810" t="s">
        <v>23</v>
      </c>
      <c r="J810" t="s">
        <v>9</v>
      </c>
      <c r="K810" t="s">
        <v>1399</v>
      </c>
      <c r="L810" s="2">
        <v>431200</v>
      </c>
      <c r="M810" s="2">
        <v>1005.1282051282051</v>
      </c>
      <c r="N810" s="2">
        <v>71866.666666666672</v>
      </c>
      <c r="O810" t="s">
        <v>212</v>
      </c>
    </row>
    <row r="811" spans="1:15" x14ac:dyDescent="0.3">
      <c r="A811" t="s">
        <v>3521</v>
      </c>
      <c r="B811" t="s">
        <v>103</v>
      </c>
      <c r="C811" s="1">
        <v>424999</v>
      </c>
      <c r="D811">
        <v>4</v>
      </c>
      <c r="E811">
        <v>230</v>
      </c>
      <c r="F811" s="1" t="s">
        <v>22</v>
      </c>
      <c r="G811" t="s">
        <v>22</v>
      </c>
      <c r="H811" t="s">
        <v>23</v>
      </c>
      <c r="I811" t="s">
        <v>23</v>
      </c>
      <c r="J811" t="s">
        <v>9</v>
      </c>
      <c r="K811" t="s">
        <v>1399</v>
      </c>
      <c r="L811" s="2">
        <v>424999</v>
      </c>
      <c r="M811" s="2">
        <v>1847.8217391304347</v>
      </c>
      <c r="N811" s="2">
        <v>106249.75</v>
      </c>
      <c r="O811" t="s">
        <v>212</v>
      </c>
    </row>
    <row r="812" spans="1:15" x14ac:dyDescent="0.3">
      <c r="A812" t="s">
        <v>3522</v>
      </c>
      <c r="B812" t="s">
        <v>103</v>
      </c>
      <c r="C812" s="1">
        <v>399999</v>
      </c>
      <c r="D812">
        <v>3</v>
      </c>
      <c r="E812">
        <v>202</v>
      </c>
      <c r="F812" s="1" t="s">
        <v>22</v>
      </c>
      <c r="G812" t="s">
        <v>22</v>
      </c>
      <c r="H812" t="s">
        <v>23</v>
      </c>
      <c r="I812" t="s">
        <v>23</v>
      </c>
      <c r="J812" t="s">
        <v>9</v>
      </c>
      <c r="K812" t="s">
        <v>1399</v>
      </c>
      <c r="L812" s="2">
        <v>399999</v>
      </c>
      <c r="M812" s="2">
        <v>1980.1930693069307</v>
      </c>
      <c r="N812" s="2">
        <v>133333</v>
      </c>
      <c r="O812" t="s">
        <v>212</v>
      </c>
    </row>
    <row r="813" spans="1:15" x14ac:dyDescent="0.3">
      <c r="A813" t="s">
        <v>3523</v>
      </c>
      <c r="B813" t="s">
        <v>103</v>
      </c>
      <c r="C813" s="1">
        <v>1050000</v>
      </c>
      <c r="D813">
        <v>6</v>
      </c>
      <c r="E813">
        <v>400</v>
      </c>
      <c r="F813" s="1" t="s">
        <v>22</v>
      </c>
      <c r="G813" t="s">
        <v>22</v>
      </c>
      <c r="H813" t="s">
        <v>23</v>
      </c>
      <c r="I813" t="s">
        <v>23</v>
      </c>
      <c r="J813" t="s">
        <v>9</v>
      </c>
      <c r="K813" t="s">
        <v>1399</v>
      </c>
      <c r="L813" s="2">
        <v>1050000</v>
      </c>
      <c r="M813" s="2">
        <v>2625</v>
      </c>
      <c r="N813" s="2">
        <v>175000</v>
      </c>
      <c r="O813" t="s">
        <v>212</v>
      </c>
    </row>
    <row r="814" spans="1:15" x14ac:dyDescent="0.3">
      <c r="A814" t="s">
        <v>3524</v>
      </c>
      <c r="B814" t="s">
        <v>103</v>
      </c>
      <c r="C814" s="1">
        <v>480000</v>
      </c>
      <c r="D814">
        <v>6</v>
      </c>
      <c r="E814">
        <v>235</v>
      </c>
      <c r="F814" s="1" t="s">
        <v>22</v>
      </c>
      <c r="G814" t="s">
        <v>22</v>
      </c>
      <c r="H814" t="s">
        <v>23</v>
      </c>
      <c r="I814" t="s">
        <v>23</v>
      </c>
      <c r="J814" t="s">
        <v>9</v>
      </c>
      <c r="K814" t="s">
        <v>1399</v>
      </c>
      <c r="L814" s="2">
        <v>480000</v>
      </c>
      <c r="M814" s="2">
        <v>2042.5531914893618</v>
      </c>
      <c r="N814" s="2">
        <v>80000</v>
      </c>
      <c r="O814" t="s">
        <v>212</v>
      </c>
    </row>
    <row r="815" spans="1:15" x14ac:dyDescent="0.3">
      <c r="A815" t="s">
        <v>3525</v>
      </c>
      <c r="B815" t="s">
        <v>103</v>
      </c>
      <c r="C815" s="1">
        <v>995000</v>
      </c>
      <c r="D815">
        <v>6</v>
      </c>
      <c r="E815">
        <v>350</v>
      </c>
      <c r="F815" s="1" t="s">
        <v>22</v>
      </c>
      <c r="G815" t="s">
        <v>22</v>
      </c>
      <c r="H815" t="s">
        <v>23</v>
      </c>
      <c r="I815" t="s">
        <v>23</v>
      </c>
      <c r="J815" t="s">
        <v>9</v>
      </c>
      <c r="K815" t="s">
        <v>1399</v>
      </c>
      <c r="L815" s="2">
        <v>995000</v>
      </c>
      <c r="M815" s="2">
        <v>2842.8571428571427</v>
      </c>
      <c r="N815" s="2">
        <v>165833.33333333334</v>
      </c>
      <c r="O815" t="s">
        <v>212</v>
      </c>
    </row>
    <row r="816" spans="1:15" x14ac:dyDescent="0.3">
      <c r="A816" t="s">
        <v>3526</v>
      </c>
      <c r="B816" t="s">
        <v>103</v>
      </c>
      <c r="C816" s="1">
        <v>450000</v>
      </c>
      <c r="D816">
        <v>5</v>
      </c>
      <c r="E816">
        <v>166</v>
      </c>
      <c r="F816" s="1" t="s">
        <v>22</v>
      </c>
      <c r="G816" t="s">
        <v>22</v>
      </c>
      <c r="H816" t="s">
        <v>23</v>
      </c>
      <c r="I816" t="s">
        <v>23</v>
      </c>
      <c r="J816" t="s">
        <v>9</v>
      </c>
      <c r="K816" t="s">
        <v>1399</v>
      </c>
      <c r="L816" s="2">
        <v>450000</v>
      </c>
      <c r="M816" s="2">
        <v>2710.8433734939758</v>
      </c>
      <c r="N816" s="2">
        <v>90000</v>
      </c>
      <c r="O816" t="s">
        <v>212</v>
      </c>
    </row>
    <row r="817" spans="1:15" x14ac:dyDescent="0.3">
      <c r="A817" t="s">
        <v>3528</v>
      </c>
      <c r="B817" t="s">
        <v>103</v>
      </c>
      <c r="C817" s="1">
        <v>419900</v>
      </c>
      <c r="D817">
        <v>5</v>
      </c>
      <c r="E817">
        <v>275</v>
      </c>
      <c r="F817" s="1" t="s">
        <v>22</v>
      </c>
      <c r="G817" t="s">
        <v>22</v>
      </c>
      <c r="H817" t="s">
        <v>23</v>
      </c>
      <c r="I817" t="s">
        <v>23</v>
      </c>
      <c r="J817" t="s">
        <v>9</v>
      </c>
      <c r="K817" t="s">
        <v>1399</v>
      </c>
      <c r="L817" s="2">
        <v>419900</v>
      </c>
      <c r="M817" s="2">
        <v>1526.909090909091</v>
      </c>
      <c r="N817" s="2">
        <v>83980</v>
      </c>
      <c r="O817" t="s">
        <v>212</v>
      </c>
    </row>
    <row r="818" spans="1:15" x14ac:dyDescent="0.3">
      <c r="A818" t="s">
        <v>3529</v>
      </c>
      <c r="B818" t="s">
        <v>103</v>
      </c>
      <c r="C818" s="1">
        <v>575000</v>
      </c>
      <c r="D818">
        <v>5</v>
      </c>
      <c r="E818">
        <v>226</v>
      </c>
      <c r="F818" s="1" t="s">
        <v>22</v>
      </c>
      <c r="G818" t="s">
        <v>22</v>
      </c>
      <c r="H818" t="s">
        <v>23</v>
      </c>
      <c r="I818" t="s">
        <v>23</v>
      </c>
      <c r="J818" t="s">
        <v>9</v>
      </c>
      <c r="K818" t="s">
        <v>1399</v>
      </c>
      <c r="L818" s="2">
        <v>575000</v>
      </c>
      <c r="M818" s="2">
        <v>2544.2477876106195</v>
      </c>
      <c r="N818" s="2">
        <v>115000</v>
      </c>
      <c r="O818" t="s">
        <v>212</v>
      </c>
    </row>
    <row r="819" spans="1:15" x14ac:dyDescent="0.3">
      <c r="A819" t="s">
        <v>3530</v>
      </c>
      <c r="B819" t="s">
        <v>103</v>
      </c>
      <c r="C819" s="1">
        <v>279900</v>
      </c>
      <c r="D819">
        <v>4</v>
      </c>
      <c r="E819">
        <v>158</v>
      </c>
      <c r="F819" s="1" t="s">
        <v>22</v>
      </c>
      <c r="G819" t="s">
        <v>22</v>
      </c>
      <c r="H819" t="s">
        <v>23</v>
      </c>
      <c r="I819" t="s">
        <v>23</v>
      </c>
      <c r="J819" t="s">
        <v>9</v>
      </c>
      <c r="K819" t="s">
        <v>1399</v>
      </c>
      <c r="L819" s="2">
        <v>279900</v>
      </c>
      <c r="M819" s="2">
        <v>1771.5189873417721</v>
      </c>
      <c r="N819" s="2">
        <v>69975</v>
      </c>
      <c r="O819" t="s">
        <v>212</v>
      </c>
    </row>
    <row r="820" spans="1:15" x14ac:dyDescent="0.3">
      <c r="A820" t="s">
        <v>3531</v>
      </c>
      <c r="B820" t="s">
        <v>103</v>
      </c>
      <c r="C820" s="1">
        <v>349900</v>
      </c>
      <c r="D820">
        <v>4</v>
      </c>
      <c r="E820">
        <v>187</v>
      </c>
      <c r="F820" s="1" t="s">
        <v>22</v>
      </c>
      <c r="G820" t="s">
        <v>22</v>
      </c>
      <c r="H820" t="s">
        <v>23</v>
      </c>
      <c r="I820" t="s">
        <v>23</v>
      </c>
      <c r="J820" t="s">
        <v>9</v>
      </c>
      <c r="K820" t="s">
        <v>1399</v>
      </c>
      <c r="L820" s="2">
        <v>349900</v>
      </c>
      <c r="M820" s="2">
        <v>1871.1229946524063</v>
      </c>
      <c r="N820" s="2">
        <v>87475</v>
      </c>
      <c r="O820" t="s">
        <v>212</v>
      </c>
    </row>
    <row r="821" spans="1:15" x14ac:dyDescent="0.3">
      <c r="A821" t="s">
        <v>3532</v>
      </c>
      <c r="B821" t="s">
        <v>103</v>
      </c>
      <c r="C821" s="1">
        <v>349900</v>
      </c>
      <c r="D821">
        <v>4</v>
      </c>
      <c r="E821">
        <v>187</v>
      </c>
      <c r="F821" s="1" t="s">
        <v>22</v>
      </c>
      <c r="G821" t="s">
        <v>22</v>
      </c>
      <c r="H821" t="s">
        <v>23</v>
      </c>
      <c r="I821" t="s">
        <v>23</v>
      </c>
      <c r="J821" t="s">
        <v>9</v>
      </c>
      <c r="K821" t="s">
        <v>1399</v>
      </c>
      <c r="L821" s="2">
        <v>349900</v>
      </c>
      <c r="M821" s="2">
        <v>1871.1229946524063</v>
      </c>
      <c r="N821" s="2">
        <v>87475</v>
      </c>
      <c r="O821" t="s">
        <v>212</v>
      </c>
    </row>
    <row r="822" spans="1:15" x14ac:dyDescent="0.3">
      <c r="A822" t="s">
        <v>3533</v>
      </c>
      <c r="B822" t="s">
        <v>103</v>
      </c>
      <c r="C822" s="1">
        <v>379900</v>
      </c>
      <c r="D822">
        <v>4</v>
      </c>
      <c r="E822">
        <v>187</v>
      </c>
      <c r="F822" s="1" t="s">
        <v>22</v>
      </c>
      <c r="G822" t="s">
        <v>22</v>
      </c>
      <c r="H822" t="s">
        <v>23</v>
      </c>
      <c r="I822" t="s">
        <v>23</v>
      </c>
      <c r="J822" t="s">
        <v>9</v>
      </c>
      <c r="K822" t="s">
        <v>1399</v>
      </c>
      <c r="L822" s="2">
        <v>379900</v>
      </c>
      <c r="M822" s="2">
        <v>2031.5508021390374</v>
      </c>
      <c r="N822" s="2">
        <v>94975</v>
      </c>
      <c r="O822" t="s">
        <v>212</v>
      </c>
    </row>
    <row r="823" spans="1:15" x14ac:dyDescent="0.3">
      <c r="A823" t="s">
        <v>3534</v>
      </c>
      <c r="B823" t="s">
        <v>103</v>
      </c>
      <c r="C823" s="1">
        <v>359900</v>
      </c>
      <c r="D823">
        <v>4</v>
      </c>
      <c r="E823">
        <v>200</v>
      </c>
      <c r="F823" s="1" t="s">
        <v>22</v>
      </c>
      <c r="G823" t="s">
        <v>22</v>
      </c>
      <c r="H823" t="s">
        <v>23</v>
      </c>
      <c r="I823" t="s">
        <v>23</v>
      </c>
      <c r="J823" t="s">
        <v>9</v>
      </c>
      <c r="K823" t="s">
        <v>1399</v>
      </c>
      <c r="L823" s="2">
        <v>359900</v>
      </c>
      <c r="M823" s="2">
        <v>1799.5</v>
      </c>
      <c r="N823" s="2">
        <v>89975</v>
      </c>
      <c r="O823" t="s">
        <v>212</v>
      </c>
    </row>
    <row r="824" spans="1:15" x14ac:dyDescent="0.3">
      <c r="A824" t="s">
        <v>3536</v>
      </c>
      <c r="B824" t="s">
        <v>103</v>
      </c>
      <c r="C824" s="1">
        <v>268000</v>
      </c>
      <c r="D824">
        <v>3</v>
      </c>
      <c r="E824">
        <v>200</v>
      </c>
      <c r="F824" s="1" t="s">
        <v>22</v>
      </c>
      <c r="G824" t="s">
        <v>22</v>
      </c>
      <c r="H824" t="s">
        <v>23</v>
      </c>
      <c r="I824" t="s">
        <v>23</v>
      </c>
      <c r="J824" t="s">
        <v>9</v>
      </c>
      <c r="K824" t="s">
        <v>1399</v>
      </c>
      <c r="L824" s="2">
        <v>268000</v>
      </c>
      <c r="M824" s="2">
        <v>1340</v>
      </c>
      <c r="N824" s="2">
        <v>89333.333333333328</v>
      </c>
      <c r="O824" t="s">
        <v>212</v>
      </c>
    </row>
    <row r="825" spans="1:15" x14ac:dyDescent="0.3">
      <c r="A825" t="s">
        <v>3538</v>
      </c>
      <c r="B825" t="s">
        <v>103</v>
      </c>
      <c r="C825" s="1">
        <v>433000</v>
      </c>
      <c r="D825">
        <v>4</v>
      </c>
      <c r="E825">
        <v>273</v>
      </c>
      <c r="F825" s="1" t="s">
        <v>22</v>
      </c>
      <c r="G825" t="s">
        <v>22</v>
      </c>
      <c r="H825" t="s">
        <v>23</v>
      </c>
      <c r="I825" t="s">
        <v>23</v>
      </c>
      <c r="J825" t="s">
        <v>9</v>
      </c>
      <c r="K825" t="s">
        <v>1399</v>
      </c>
      <c r="L825" s="2">
        <v>433000</v>
      </c>
      <c r="M825" s="2">
        <v>1586.080586080586</v>
      </c>
      <c r="N825" s="2">
        <v>108250</v>
      </c>
      <c r="O825" t="s">
        <v>212</v>
      </c>
    </row>
    <row r="826" spans="1:15" x14ac:dyDescent="0.3">
      <c r="A826" t="s">
        <v>3539</v>
      </c>
      <c r="B826" t="s">
        <v>103</v>
      </c>
      <c r="C826" s="1">
        <v>523900</v>
      </c>
      <c r="D826">
        <v>4</v>
      </c>
      <c r="E826">
        <v>294</v>
      </c>
      <c r="F826" s="1" t="s">
        <v>22</v>
      </c>
      <c r="G826" t="s">
        <v>22</v>
      </c>
      <c r="H826" t="s">
        <v>23</v>
      </c>
      <c r="I826" t="s">
        <v>23</v>
      </c>
      <c r="J826" t="s">
        <v>9</v>
      </c>
      <c r="K826" t="s">
        <v>1399</v>
      </c>
      <c r="L826" s="2">
        <v>523900</v>
      </c>
      <c r="M826" s="2">
        <v>1781.9727891156463</v>
      </c>
      <c r="N826" s="2">
        <v>130975</v>
      </c>
      <c r="O826" t="s">
        <v>212</v>
      </c>
    </row>
    <row r="827" spans="1:15" x14ac:dyDescent="0.3">
      <c r="A827" t="s">
        <v>3540</v>
      </c>
      <c r="B827" t="s">
        <v>103</v>
      </c>
      <c r="C827" s="1">
        <v>564500</v>
      </c>
      <c r="D827">
        <v>3</v>
      </c>
      <c r="E827">
        <v>397</v>
      </c>
      <c r="F827" s="1" t="s">
        <v>22</v>
      </c>
      <c r="G827" t="s">
        <v>22</v>
      </c>
      <c r="H827" t="s">
        <v>23</v>
      </c>
      <c r="I827" t="s">
        <v>23</v>
      </c>
      <c r="J827" t="s">
        <v>9</v>
      </c>
      <c r="K827" t="s">
        <v>1399</v>
      </c>
      <c r="L827" s="2">
        <v>564500</v>
      </c>
      <c r="M827" s="2">
        <v>1421.9143576826195</v>
      </c>
      <c r="N827" s="2">
        <v>188166.66666666666</v>
      </c>
      <c r="O827" t="s">
        <v>212</v>
      </c>
    </row>
    <row r="828" spans="1:15" x14ac:dyDescent="0.3">
      <c r="A828" t="s">
        <v>3541</v>
      </c>
      <c r="B828" t="s">
        <v>103</v>
      </c>
      <c r="C828" s="1">
        <v>564500</v>
      </c>
      <c r="D828">
        <v>4</v>
      </c>
      <c r="E828">
        <v>397</v>
      </c>
      <c r="F828" s="1" t="s">
        <v>22</v>
      </c>
      <c r="G828" t="s">
        <v>22</v>
      </c>
      <c r="H828" t="s">
        <v>23</v>
      </c>
      <c r="I828" t="s">
        <v>23</v>
      </c>
      <c r="J828" t="s">
        <v>9</v>
      </c>
      <c r="K828" t="s">
        <v>1399</v>
      </c>
      <c r="L828" s="2">
        <v>564500</v>
      </c>
      <c r="M828" s="2">
        <v>1421.9143576826195</v>
      </c>
      <c r="N828" s="2">
        <v>141125</v>
      </c>
      <c r="O828" t="s">
        <v>212</v>
      </c>
    </row>
    <row r="829" spans="1:15" x14ac:dyDescent="0.3">
      <c r="A829" t="s">
        <v>3542</v>
      </c>
      <c r="B829" t="s">
        <v>103</v>
      </c>
      <c r="C829" s="1">
        <v>699999</v>
      </c>
      <c r="D829">
        <v>5</v>
      </c>
      <c r="E829">
        <v>310</v>
      </c>
      <c r="F829" s="1" t="s">
        <v>22</v>
      </c>
      <c r="G829" t="s">
        <v>22</v>
      </c>
      <c r="H829" t="s">
        <v>23</v>
      </c>
      <c r="I829" t="s">
        <v>23</v>
      </c>
      <c r="J829" t="s">
        <v>9</v>
      </c>
      <c r="K829" t="s">
        <v>1399</v>
      </c>
      <c r="L829" s="2">
        <v>699999</v>
      </c>
      <c r="M829" s="2">
        <v>2258.0612903225806</v>
      </c>
      <c r="N829" s="2">
        <v>139999.79999999999</v>
      </c>
      <c r="O829" t="s">
        <v>212</v>
      </c>
    </row>
    <row r="830" spans="1:15" x14ac:dyDescent="0.3">
      <c r="A830" t="s">
        <v>3543</v>
      </c>
      <c r="B830" t="s">
        <v>103</v>
      </c>
      <c r="C830" s="1">
        <v>463822</v>
      </c>
      <c r="D830">
        <v>3</v>
      </c>
      <c r="E830">
        <v>153</v>
      </c>
      <c r="F830" s="1" t="s">
        <v>22</v>
      </c>
      <c r="G830" t="s">
        <v>22</v>
      </c>
      <c r="H830" t="s">
        <v>23</v>
      </c>
      <c r="I830" t="s">
        <v>23</v>
      </c>
      <c r="J830" t="s">
        <v>9</v>
      </c>
      <c r="K830" t="s">
        <v>1399</v>
      </c>
      <c r="L830" s="2">
        <v>463822</v>
      </c>
      <c r="M830" s="2">
        <v>3031.5163398692812</v>
      </c>
      <c r="N830" s="2">
        <v>154607.33333333334</v>
      </c>
      <c r="O830" t="s">
        <v>212</v>
      </c>
    </row>
    <row r="831" spans="1:15" x14ac:dyDescent="0.3">
      <c r="A831" t="s">
        <v>3544</v>
      </c>
      <c r="B831" t="s">
        <v>103</v>
      </c>
      <c r="C831" s="1">
        <v>463454</v>
      </c>
      <c r="D831">
        <v>3</v>
      </c>
      <c r="E831">
        <v>153</v>
      </c>
      <c r="F831" s="1" t="s">
        <v>22</v>
      </c>
      <c r="G831" t="s">
        <v>22</v>
      </c>
      <c r="H831" t="s">
        <v>23</v>
      </c>
      <c r="I831" t="s">
        <v>23</v>
      </c>
      <c r="J831" t="s">
        <v>9</v>
      </c>
      <c r="K831" t="s">
        <v>1399</v>
      </c>
      <c r="L831" s="2">
        <v>463454</v>
      </c>
      <c r="M831" s="2">
        <v>3029.1111111111113</v>
      </c>
      <c r="N831" s="2">
        <v>154484.66666666666</v>
      </c>
      <c r="O831" t="s">
        <v>212</v>
      </c>
    </row>
    <row r="832" spans="1:15" x14ac:dyDescent="0.3">
      <c r="A832" t="s">
        <v>3545</v>
      </c>
      <c r="B832" t="s">
        <v>103</v>
      </c>
      <c r="C832" s="1">
        <v>462948</v>
      </c>
      <c r="D832">
        <v>3</v>
      </c>
      <c r="E832">
        <v>153</v>
      </c>
      <c r="F832" s="1" t="s">
        <v>22</v>
      </c>
      <c r="G832" t="s">
        <v>22</v>
      </c>
      <c r="H832" t="s">
        <v>23</v>
      </c>
      <c r="I832" t="s">
        <v>23</v>
      </c>
      <c r="J832" t="s">
        <v>9</v>
      </c>
      <c r="K832" t="s">
        <v>1399</v>
      </c>
      <c r="L832" s="2">
        <v>462948</v>
      </c>
      <c r="M832" s="2">
        <v>3025.8039215686276</v>
      </c>
      <c r="N832" s="2">
        <v>154316</v>
      </c>
      <c r="O832" t="s">
        <v>212</v>
      </c>
    </row>
    <row r="833" spans="1:15" x14ac:dyDescent="0.3">
      <c r="A833" t="s">
        <v>3546</v>
      </c>
      <c r="B833" t="s">
        <v>103</v>
      </c>
      <c r="C833" s="1">
        <v>450000</v>
      </c>
      <c r="D833">
        <v>3</v>
      </c>
      <c r="E833">
        <v>225</v>
      </c>
      <c r="F833" s="1" t="s">
        <v>22</v>
      </c>
      <c r="G833" t="s">
        <v>22</v>
      </c>
      <c r="H833" t="s">
        <v>23</v>
      </c>
      <c r="I833" t="s">
        <v>23</v>
      </c>
      <c r="J833" t="s">
        <v>9</v>
      </c>
      <c r="K833" t="s">
        <v>1399</v>
      </c>
      <c r="L833" s="2">
        <v>450000</v>
      </c>
      <c r="M833" s="2">
        <v>2000</v>
      </c>
      <c r="N833" s="2">
        <v>150000</v>
      </c>
      <c r="O833" t="s">
        <v>212</v>
      </c>
    </row>
    <row r="834" spans="1:15" x14ac:dyDescent="0.3">
      <c r="A834" t="s">
        <v>3548</v>
      </c>
      <c r="B834" t="s">
        <v>103</v>
      </c>
      <c r="C834" s="1">
        <v>650000</v>
      </c>
      <c r="D834">
        <v>3</v>
      </c>
      <c r="E834">
        <v>217</v>
      </c>
      <c r="F834" s="1" t="s">
        <v>22</v>
      </c>
      <c r="G834" t="s">
        <v>22</v>
      </c>
      <c r="H834" t="s">
        <v>23</v>
      </c>
      <c r="I834" t="s">
        <v>23</v>
      </c>
      <c r="J834" t="s">
        <v>9</v>
      </c>
      <c r="K834" t="s">
        <v>1399</v>
      </c>
      <c r="L834" s="2">
        <v>650000</v>
      </c>
      <c r="M834" s="2">
        <v>2995.3917050691243</v>
      </c>
      <c r="N834" s="2">
        <v>216666.66666666666</v>
      </c>
      <c r="O834" t="s">
        <v>212</v>
      </c>
    </row>
    <row r="835" spans="1:15" x14ac:dyDescent="0.3">
      <c r="A835" t="s">
        <v>3550</v>
      </c>
      <c r="B835" t="s">
        <v>103</v>
      </c>
      <c r="C835" s="1">
        <v>1050000</v>
      </c>
      <c r="D835">
        <v>4</v>
      </c>
      <c r="E835">
        <v>322</v>
      </c>
      <c r="F835" s="1" t="s">
        <v>22</v>
      </c>
      <c r="G835" t="s">
        <v>22</v>
      </c>
      <c r="H835" t="s">
        <v>23</v>
      </c>
      <c r="I835" t="s">
        <v>23</v>
      </c>
      <c r="J835" t="s">
        <v>9</v>
      </c>
      <c r="K835" t="s">
        <v>1399</v>
      </c>
      <c r="L835" s="2">
        <v>1050000</v>
      </c>
      <c r="M835" s="2">
        <v>3260.8695652173915</v>
      </c>
      <c r="N835" s="2">
        <v>262500</v>
      </c>
      <c r="O835" t="s">
        <v>212</v>
      </c>
    </row>
    <row r="836" spans="1:15" x14ac:dyDescent="0.3">
      <c r="A836" t="s">
        <v>3552</v>
      </c>
      <c r="B836" t="s">
        <v>103</v>
      </c>
      <c r="C836" s="1">
        <v>281000</v>
      </c>
      <c r="D836">
        <v>4</v>
      </c>
      <c r="E836">
        <v>180</v>
      </c>
      <c r="F836" s="1" t="s">
        <v>22</v>
      </c>
      <c r="G836" t="s">
        <v>22</v>
      </c>
      <c r="H836" t="s">
        <v>23</v>
      </c>
      <c r="I836" t="s">
        <v>23</v>
      </c>
      <c r="J836" t="s">
        <v>9</v>
      </c>
      <c r="K836" t="s">
        <v>1399</v>
      </c>
      <c r="L836" s="2">
        <v>281000</v>
      </c>
      <c r="M836" s="2">
        <v>1561.1111111111111</v>
      </c>
      <c r="N836" s="2">
        <v>70250</v>
      </c>
      <c r="O836" t="s">
        <v>212</v>
      </c>
    </row>
    <row r="837" spans="1:15" x14ac:dyDescent="0.3">
      <c r="A837" t="s">
        <v>3553</v>
      </c>
      <c r="B837" t="s">
        <v>103</v>
      </c>
      <c r="C837" s="1">
        <v>1395000</v>
      </c>
      <c r="D837">
        <v>6</v>
      </c>
      <c r="E837">
        <v>408</v>
      </c>
      <c r="F837" s="1" t="s">
        <v>22</v>
      </c>
      <c r="G837" t="s">
        <v>22</v>
      </c>
      <c r="H837" t="s">
        <v>23</v>
      </c>
      <c r="I837" t="s">
        <v>23</v>
      </c>
      <c r="J837" t="s">
        <v>9</v>
      </c>
      <c r="K837" t="s">
        <v>1399</v>
      </c>
      <c r="L837" s="2">
        <v>1395000</v>
      </c>
      <c r="M837" s="2">
        <v>3419.1176470588234</v>
      </c>
      <c r="N837" s="2">
        <v>232500</v>
      </c>
      <c r="O837" t="s">
        <v>212</v>
      </c>
    </row>
    <row r="838" spans="1:15" x14ac:dyDescent="0.3">
      <c r="A838" t="s">
        <v>3554</v>
      </c>
      <c r="B838" t="s">
        <v>103</v>
      </c>
      <c r="C838" s="1">
        <v>520000</v>
      </c>
      <c r="D838">
        <v>6</v>
      </c>
      <c r="E838">
        <v>190</v>
      </c>
      <c r="F838" s="1" t="s">
        <v>22</v>
      </c>
      <c r="G838" t="s">
        <v>22</v>
      </c>
      <c r="H838" t="s">
        <v>23</v>
      </c>
      <c r="I838" t="s">
        <v>23</v>
      </c>
      <c r="J838" t="s">
        <v>9</v>
      </c>
      <c r="K838" t="s">
        <v>1399</v>
      </c>
      <c r="L838" s="2">
        <v>520000</v>
      </c>
      <c r="M838" s="2">
        <v>2736.8421052631579</v>
      </c>
      <c r="N838" s="2">
        <v>86666.666666666672</v>
      </c>
      <c r="O838" t="s">
        <v>212</v>
      </c>
    </row>
    <row r="839" spans="1:15" x14ac:dyDescent="0.3">
      <c r="A839" t="s">
        <v>3555</v>
      </c>
      <c r="B839" t="s">
        <v>103</v>
      </c>
      <c r="C839" s="1">
        <v>739000</v>
      </c>
      <c r="D839">
        <v>5</v>
      </c>
      <c r="E839">
        <v>345</v>
      </c>
      <c r="F839" s="1" t="s">
        <v>22</v>
      </c>
      <c r="G839" t="s">
        <v>22</v>
      </c>
      <c r="H839" t="s">
        <v>23</v>
      </c>
      <c r="I839" t="s">
        <v>23</v>
      </c>
      <c r="J839" t="s">
        <v>9</v>
      </c>
      <c r="K839" t="s">
        <v>1399</v>
      </c>
      <c r="L839" s="2">
        <v>739000</v>
      </c>
      <c r="M839" s="2">
        <v>2142.0289855072465</v>
      </c>
      <c r="N839" s="2">
        <v>147800</v>
      </c>
      <c r="O839" t="s">
        <v>212</v>
      </c>
    </row>
    <row r="840" spans="1:15" x14ac:dyDescent="0.3">
      <c r="A840" t="s">
        <v>3556</v>
      </c>
      <c r="B840" t="s">
        <v>103</v>
      </c>
      <c r="C840" s="1">
        <v>769000</v>
      </c>
      <c r="D840">
        <v>2</v>
      </c>
      <c r="E840">
        <v>211</v>
      </c>
      <c r="F840" s="1" t="s">
        <v>22</v>
      </c>
      <c r="G840" t="s">
        <v>22</v>
      </c>
      <c r="H840" t="s">
        <v>23</v>
      </c>
      <c r="I840" t="s">
        <v>23</v>
      </c>
      <c r="J840" t="s">
        <v>9</v>
      </c>
      <c r="K840" t="s">
        <v>1399</v>
      </c>
      <c r="L840" s="2">
        <v>769000</v>
      </c>
      <c r="M840" s="2">
        <v>3644.5497630331752</v>
      </c>
      <c r="N840" s="2">
        <v>384500</v>
      </c>
      <c r="O840" t="s">
        <v>212</v>
      </c>
    </row>
    <row r="841" spans="1:15" x14ac:dyDescent="0.3">
      <c r="A841" t="s">
        <v>3557</v>
      </c>
      <c r="B841" t="s">
        <v>103</v>
      </c>
      <c r="C841" s="1">
        <v>769000</v>
      </c>
      <c r="D841">
        <v>2</v>
      </c>
      <c r="E841">
        <v>211</v>
      </c>
      <c r="F841" s="1" t="s">
        <v>22</v>
      </c>
      <c r="G841" t="s">
        <v>22</v>
      </c>
      <c r="H841" t="s">
        <v>23</v>
      </c>
      <c r="I841" t="s">
        <v>23</v>
      </c>
      <c r="J841" t="s">
        <v>9</v>
      </c>
      <c r="K841" t="s">
        <v>1399</v>
      </c>
      <c r="L841" s="2">
        <v>769000</v>
      </c>
      <c r="M841" s="2">
        <v>3644.5497630331752</v>
      </c>
      <c r="N841" s="2">
        <v>384500</v>
      </c>
      <c r="O841" t="s">
        <v>212</v>
      </c>
    </row>
    <row r="842" spans="1:15" x14ac:dyDescent="0.3">
      <c r="A842" t="s">
        <v>3558</v>
      </c>
      <c r="B842" t="s">
        <v>103</v>
      </c>
      <c r="C842" s="1">
        <v>510000</v>
      </c>
      <c r="D842">
        <v>3</v>
      </c>
      <c r="E842">
        <v>186</v>
      </c>
      <c r="F842" s="1" t="s">
        <v>22</v>
      </c>
      <c r="G842" t="s">
        <v>22</v>
      </c>
      <c r="H842" t="s">
        <v>23</v>
      </c>
      <c r="I842" t="s">
        <v>23</v>
      </c>
      <c r="J842" t="s">
        <v>9</v>
      </c>
      <c r="K842" t="s">
        <v>1399</v>
      </c>
      <c r="L842" s="2">
        <v>510000</v>
      </c>
      <c r="M842" s="2">
        <v>2741.9354838709678</v>
      </c>
      <c r="N842" s="2">
        <v>170000</v>
      </c>
      <c r="O842" t="s">
        <v>212</v>
      </c>
    </row>
    <row r="843" spans="1:15" x14ac:dyDescent="0.3">
      <c r="A843" t="s">
        <v>3559</v>
      </c>
      <c r="B843" t="s">
        <v>103</v>
      </c>
      <c r="C843" s="1">
        <v>550000</v>
      </c>
      <c r="D843">
        <v>3</v>
      </c>
      <c r="E843">
        <v>240</v>
      </c>
      <c r="F843" s="1" t="s">
        <v>22</v>
      </c>
      <c r="G843" t="s">
        <v>22</v>
      </c>
      <c r="H843" t="s">
        <v>23</v>
      </c>
      <c r="I843" t="s">
        <v>23</v>
      </c>
      <c r="J843" t="s">
        <v>9</v>
      </c>
      <c r="K843" t="s">
        <v>1399</v>
      </c>
      <c r="L843" s="2">
        <v>550000</v>
      </c>
      <c r="M843" s="2">
        <v>2291.6666666666665</v>
      </c>
      <c r="N843" s="2">
        <v>183333.33333333334</v>
      </c>
      <c r="O843" t="s">
        <v>212</v>
      </c>
    </row>
    <row r="844" spans="1:15" x14ac:dyDescent="0.3">
      <c r="A844" t="s">
        <v>3560</v>
      </c>
      <c r="B844" t="s">
        <v>103</v>
      </c>
      <c r="C844" s="1">
        <v>109900</v>
      </c>
      <c r="D844">
        <v>1</v>
      </c>
      <c r="E844">
        <v>40</v>
      </c>
      <c r="F844" s="1" t="s">
        <v>22</v>
      </c>
      <c r="G844" t="s">
        <v>22</v>
      </c>
      <c r="H844" t="s">
        <v>23</v>
      </c>
      <c r="I844" t="s">
        <v>23</v>
      </c>
      <c r="J844" t="s">
        <v>9</v>
      </c>
      <c r="K844" t="s">
        <v>1399</v>
      </c>
      <c r="L844" s="2">
        <v>109900</v>
      </c>
      <c r="M844" s="2">
        <v>2747.5</v>
      </c>
      <c r="N844" s="2">
        <v>109900</v>
      </c>
      <c r="O844" t="s">
        <v>212</v>
      </c>
    </row>
    <row r="845" spans="1:15" x14ac:dyDescent="0.3">
      <c r="A845" t="s">
        <v>3563</v>
      </c>
      <c r="B845" t="s">
        <v>103</v>
      </c>
      <c r="C845" s="1">
        <v>315000</v>
      </c>
      <c r="D845">
        <v>5</v>
      </c>
      <c r="E845">
        <v>239</v>
      </c>
      <c r="F845" s="1" t="s">
        <v>22</v>
      </c>
      <c r="G845" t="s">
        <v>22</v>
      </c>
      <c r="H845" t="s">
        <v>23</v>
      </c>
      <c r="I845" t="s">
        <v>23</v>
      </c>
      <c r="J845" t="s">
        <v>9</v>
      </c>
      <c r="K845" t="s">
        <v>1399</v>
      </c>
      <c r="L845" s="2">
        <v>315000</v>
      </c>
      <c r="M845" s="2">
        <v>1317.9916317991631</v>
      </c>
      <c r="N845" s="2">
        <v>63000</v>
      </c>
      <c r="O845" t="s">
        <v>212</v>
      </c>
    </row>
    <row r="846" spans="1:15" x14ac:dyDescent="0.3">
      <c r="A846" t="s">
        <v>3565</v>
      </c>
      <c r="B846" t="s">
        <v>103</v>
      </c>
      <c r="C846" s="1">
        <v>490000</v>
      </c>
      <c r="D846">
        <v>3</v>
      </c>
      <c r="E846">
        <v>258</v>
      </c>
      <c r="F846" s="1" t="s">
        <v>22</v>
      </c>
      <c r="G846" t="s">
        <v>22</v>
      </c>
      <c r="H846" t="s">
        <v>23</v>
      </c>
      <c r="I846" t="s">
        <v>23</v>
      </c>
      <c r="J846" t="s">
        <v>9</v>
      </c>
      <c r="K846" t="s">
        <v>1399</v>
      </c>
      <c r="L846" s="2">
        <v>490000</v>
      </c>
      <c r="M846" s="2">
        <v>1899.2248062015503</v>
      </c>
      <c r="N846" s="2">
        <v>163333.33333333334</v>
      </c>
      <c r="O846" t="s">
        <v>212</v>
      </c>
    </row>
    <row r="847" spans="1:15" x14ac:dyDescent="0.3">
      <c r="A847" t="s">
        <v>3566</v>
      </c>
      <c r="B847" t="s">
        <v>103</v>
      </c>
      <c r="C847" s="1">
        <v>580000</v>
      </c>
      <c r="D847">
        <v>3</v>
      </c>
      <c r="E847">
        <v>384</v>
      </c>
      <c r="F847" s="1" t="s">
        <v>22</v>
      </c>
      <c r="G847" t="s">
        <v>22</v>
      </c>
      <c r="H847" t="s">
        <v>23</v>
      </c>
      <c r="I847" t="s">
        <v>23</v>
      </c>
      <c r="J847" t="s">
        <v>9</v>
      </c>
      <c r="K847" t="s">
        <v>1399</v>
      </c>
      <c r="L847" s="2">
        <v>580000</v>
      </c>
      <c r="M847" s="2">
        <v>1510.4166666666667</v>
      </c>
      <c r="N847" s="2">
        <v>193333.33333333334</v>
      </c>
      <c r="O847" t="s">
        <v>212</v>
      </c>
    </row>
    <row r="848" spans="1:15" x14ac:dyDescent="0.3">
      <c r="A848" t="s">
        <v>3567</v>
      </c>
      <c r="B848" t="s">
        <v>103</v>
      </c>
      <c r="C848" s="1">
        <v>590000</v>
      </c>
      <c r="D848">
        <v>4</v>
      </c>
      <c r="E848">
        <v>385</v>
      </c>
      <c r="F848" s="1" t="s">
        <v>22</v>
      </c>
      <c r="G848" t="s">
        <v>22</v>
      </c>
      <c r="H848" t="s">
        <v>23</v>
      </c>
      <c r="I848" t="s">
        <v>23</v>
      </c>
      <c r="J848" t="s">
        <v>9</v>
      </c>
      <c r="K848" t="s">
        <v>1399</v>
      </c>
      <c r="L848" s="2">
        <v>590000</v>
      </c>
      <c r="M848" s="2">
        <v>1532.4675324675325</v>
      </c>
      <c r="N848" s="2">
        <v>147500</v>
      </c>
      <c r="O848" t="s">
        <v>212</v>
      </c>
    </row>
    <row r="849" spans="1:15" x14ac:dyDescent="0.3">
      <c r="A849" t="s">
        <v>3568</v>
      </c>
      <c r="B849" t="s">
        <v>103</v>
      </c>
      <c r="C849" s="1">
        <v>648000</v>
      </c>
      <c r="D849">
        <v>3</v>
      </c>
      <c r="E849">
        <v>206</v>
      </c>
      <c r="F849" s="1" t="s">
        <v>22</v>
      </c>
      <c r="G849" t="s">
        <v>22</v>
      </c>
      <c r="H849" t="s">
        <v>23</v>
      </c>
      <c r="I849" t="s">
        <v>23</v>
      </c>
      <c r="J849" t="s">
        <v>9</v>
      </c>
      <c r="K849" t="s">
        <v>1399</v>
      </c>
      <c r="L849" s="2">
        <v>648000</v>
      </c>
      <c r="M849" s="2">
        <v>3145.6310679611652</v>
      </c>
      <c r="N849" s="2">
        <v>216000</v>
      </c>
      <c r="O849" t="s">
        <v>212</v>
      </c>
    </row>
    <row r="850" spans="1:15" x14ac:dyDescent="0.3">
      <c r="A850" t="s">
        <v>3569</v>
      </c>
      <c r="B850" t="s">
        <v>103</v>
      </c>
      <c r="C850" s="1">
        <v>1750000</v>
      </c>
      <c r="D850">
        <v>4</v>
      </c>
      <c r="E850">
        <v>400</v>
      </c>
      <c r="F850" s="1" t="s">
        <v>22</v>
      </c>
      <c r="G850" t="s">
        <v>22</v>
      </c>
      <c r="H850" t="s">
        <v>23</v>
      </c>
      <c r="I850" t="s">
        <v>23</v>
      </c>
      <c r="J850" t="s">
        <v>9</v>
      </c>
      <c r="K850" t="s">
        <v>1399</v>
      </c>
      <c r="L850" s="2">
        <v>1750000</v>
      </c>
      <c r="M850" s="2">
        <v>4375</v>
      </c>
      <c r="N850" s="2">
        <v>437500</v>
      </c>
      <c r="O850" t="s">
        <v>212</v>
      </c>
    </row>
    <row r="851" spans="1:15" x14ac:dyDescent="0.3">
      <c r="A851" t="s">
        <v>3570</v>
      </c>
      <c r="B851" t="s">
        <v>103</v>
      </c>
      <c r="C851" s="1">
        <v>1389000</v>
      </c>
      <c r="D851">
        <v>4</v>
      </c>
      <c r="E851">
        <v>400</v>
      </c>
      <c r="F851" s="1" t="s">
        <v>22</v>
      </c>
      <c r="G851" t="s">
        <v>22</v>
      </c>
      <c r="H851" t="s">
        <v>23</v>
      </c>
      <c r="I851" t="s">
        <v>23</v>
      </c>
      <c r="J851" t="s">
        <v>9</v>
      </c>
      <c r="K851" t="s">
        <v>1399</v>
      </c>
      <c r="L851" s="2">
        <v>1389000</v>
      </c>
      <c r="M851" s="2">
        <v>3472.5</v>
      </c>
      <c r="N851" s="2">
        <v>347250</v>
      </c>
      <c r="O851" t="s">
        <v>212</v>
      </c>
    </row>
    <row r="852" spans="1:15" x14ac:dyDescent="0.3">
      <c r="A852" t="s">
        <v>3573</v>
      </c>
      <c r="B852" t="s">
        <v>103</v>
      </c>
      <c r="C852" s="1">
        <v>1400000</v>
      </c>
      <c r="D852">
        <v>5</v>
      </c>
      <c r="E852">
        <v>530</v>
      </c>
      <c r="F852" s="1" t="s">
        <v>22</v>
      </c>
      <c r="G852" t="s">
        <v>22</v>
      </c>
      <c r="H852" t="s">
        <v>23</v>
      </c>
      <c r="I852" t="s">
        <v>23</v>
      </c>
      <c r="J852" t="s">
        <v>9</v>
      </c>
      <c r="K852" t="s">
        <v>1399</v>
      </c>
      <c r="L852" s="2">
        <v>1400000</v>
      </c>
      <c r="M852" s="2">
        <v>2641.5094339622642</v>
      </c>
      <c r="N852" s="2">
        <v>280000</v>
      </c>
      <c r="O852" t="s">
        <v>212</v>
      </c>
    </row>
    <row r="853" spans="1:15" x14ac:dyDescent="0.3">
      <c r="A853" t="s">
        <v>3574</v>
      </c>
      <c r="B853" t="s">
        <v>103</v>
      </c>
      <c r="C853" s="1">
        <v>1250000</v>
      </c>
      <c r="D853">
        <v>5</v>
      </c>
      <c r="E853">
        <v>440</v>
      </c>
      <c r="F853" s="1" t="s">
        <v>22</v>
      </c>
      <c r="G853" t="s">
        <v>22</v>
      </c>
      <c r="H853" t="s">
        <v>23</v>
      </c>
      <c r="I853" t="s">
        <v>23</v>
      </c>
      <c r="J853" t="s">
        <v>9</v>
      </c>
      <c r="K853" t="s">
        <v>1399</v>
      </c>
      <c r="L853" s="2">
        <v>1250000</v>
      </c>
      <c r="M853" s="2">
        <v>2840.909090909091</v>
      </c>
      <c r="N853" s="2">
        <v>250000</v>
      </c>
      <c r="O853" t="s">
        <v>212</v>
      </c>
    </row>
    <row r="854" spans="1:15" x14ac:dyDescent="0.3">
      <c r="A854" t="s">
        <v>3575</v>
      </c>
      <c r="B854" t="s">
        <v>103</v>
      </c>
      <c r="C854" s="1">
        <v>1150000</v>
      </c>
      <c r="D854">
        <v>7</v>
      </c>
      <c r="E854">
        <v>294</v>
      </c>
      <c r="F854" s="1" t="s">
        <v>22</v>
      </c>
      <c r="G854" t="s">
        <v>22</v>
      </c>
      <c r="H854" t="s">
        <v>23</v>
      </c>
      <c r="I854" t="s">
        <v>23</v>
      </c>
      <c r="J854" t="s">
        <v>9</v>
      </c>
      <c r="K854" t="s">
        <v>1399</v>
      </c>
      <c r="L854" s="2">
        <v>1150000</v>
      </c>
      <c r="M854" s="2">
        <v>3911.5646258503402</v>
      </c>
      <c r="N854" s="2">
        <v>164285.71428571429</v>
      </c>
      <c r="O854" t="s">
        <v>212</v>
      </c>
    </row>
    <row r="855" spans="1:15" x14ac:dyDescent="0.3">
      <c r="A855" t="s">
        <v>3576</v>
      </c>
      <c r="B855" t="s">
        <v>103</v>
      </c>
      <c r="C855" s="1">
        <v>1190000</v>
      </c>
      <c r="D855">
        <v>4</v>
      </c>
      <c r="E855">
        <v>336</v>
      </c>
      <c r="F855" s="1" t="s">
        <v>22</v>
      </c>
      <c r="G855" t="s">
        <v>22</v>
      </c>
      <c r="H855" t="s">
        <v>23</v>
      </c>
      <c r="I855" t="s">
        <v>23</v>
      </c>
      <c r="J855" t="s">
        <v>9</v>
      </c>
      <c r="K855" t="s">
        <v>1399</v>
      </c>
      <c r="L855" s="2">
        <v>1190000</v>
      </c>
      <c r="M855" s="2">
        <v>3541.6666666666665</v>
      </c>
      <c r="N855" s="2">
        <v>297500</v>
      </c>
      <c r="O855" t="s">
        <v>212</v>
      </c>
    </row>
    <row r="856" spans="1:15" x14ac:dyDescent="0.3">
      <c r="A856" t="s">
        <v>3577</v>
      </c>
      <c r="B856" t="s">
        <v>103</v>
      </c>
      <c r="C856" s="1">
        <v>1595000</v>
      </c>
      <c r="D856">
        <v>5</v>
      </c>
      <c r="E856">
        <v>485</v>
      </c>
      <c r="F856" s="1" t="s">
        <v>22</v>
      </c>
      <c r="G856" t="s">
        <v>22</v>
      </c>
      <c r="H856" t="s">
        <v>23</v>
      </c>
      <c r="I856" t="s">
        <v>23</v>
      </c>
      <c r="J856" t="s">
        <v>9</v>
      </c>
      <c r="K856" t="s">
        <v>1399</v>
      </c>
      <c r="L856" s="2">
        <v>1595000</v>
      </c>
      <c r="M856" s="2">
        <v>3288.6597938144332</v>
      </c>
      <c r="N856" s="2">
        <v>319000</v>
      </c>
      <c r="O856" t="s">
        <v>212</v>
      </c>
    </row>
    <row r="857" spans="1:15" x14ac:dyDescent="0.3">
      <c r="A857" t="s">
        <v>3578</v>
      </c>
      <c r="B857" t="s">
        <v>103</v>
      </c>
      <c r="C857" s="1">
        <v>1499000</v>
      </c>
      <c r="D857">
        <v>6</v>
      </c>
      <c r="E857">
        <v>601</v>
      </c>
      <c r="F857" s="1" t="s">
        <v>22</v>
      </c>
      <c r="G857" t="s">
        <v>22</v>
      </c>
      <c r="H857" t="s">
        <v>23</v>
      </c>
      <c r="I857" t="s">
        <v>23</v>
      </c>
      <c r="J857" t="s">
        <v>9</v>
      </c>
      <c r="K857" t="s">
        <v>1399</v>
      </c>
      <c r="L857" s="2">
        <v>1499000</v>
      </c>
      <c r="M857" s="2">
        <v>2494.1763727121465</v>
      </c>
      <c r="N857" s="2">
        <v>249833.33333333334</v>
      </c>
      <c r="O857" t="s">
        <v>212</v>
      </c>
    </row>
    <row r="858" spans="1:15" x14ac:dyDescent="0.3">
      <c r="A858" t="s">
        <v>3579</v>
      </c>
      <c r="B858" t="s">
        <v>103</v>
      </c>
      <c r="C858" s="1">
        <v>1150000</v>
      </c>
      <c r="D858">
        <v>4</v>
      </c>
      <c r="E858">
        <v>337</v>
      </c>
      <c r="F858" s="1" t="s">
        <v>22</v>
      </c>
      <c r="G858" t="s">
        <v>22</v>
      </c>
      <c r="H858" t="s">
        <v>23</v>
      </c>
      <c r="I858" t="s">
        <v>23</v>
      </c>
      <c r="J858" t="s">
        <v>9</v>
      </c>
      <c r="K858" t="s">
        <v>1399</v>
      </c>
      <c r="L858" s="2">
        <v>1150000</v>
      </c>
      <c r="M858" s="2">
        <v>3412.4629080118693</v>
      </c>
      <c r="N858" s="2">
        <v>287500</v>
      </c>
      <c r="O858" t="s">
        <v>212</v>
      </c>
    </row>
    <row r="859" spans="1:15" x14ac:dyDescent="0.3">
      <c r="A859" t="s">
        <v>3580</v>
      </c>
      <c r="B859" t="s">
        <v>103</v>
      </c>
      <c r="C859" s="1">
        <v>555000</v>
      </c>
      <c r="D859">
        <v>4</v>
      </c>
      <c r="E859">
        <v>260</v>
      </c>
      <c r="F859" s="1" t="s">
        <v>22</v>
      </c>
      <c r="G859" t="s">
        <v>22</v>
      </c>
      <c r="H859" t="s">
        <v>23</v>
      </c>
      <c r="I859" t="s">
        <v>23</v>
      </c>
      <c r="J859" t="s">
        <v>9</v>
      </c>
      <c r="K859" t="s">
        <v>1399</v>
      </c>
      <c r="L859" s="2">
        <v>555000</v>
      </c>
      <c r="M859" s="2">
        <v>2134.6153846153848</v>
      </c>
      <c r="N859" s="2">
        <v>138750</v>
      </c>
      <c r="O859" t="s">
        <v>212</v>
      </c>
    </row>
    <row r="860" spans="1:15" x14ac:dyDescent="0.3">
      <c r="A860" t="s">
        <v>3581</v>
      </c>
      <c r="B860" t="s">
        <v>103</v>
      </c>
      <c r="C860" s="1">
        <v>584900</v>
      </c>
      <c r="D860">
        <v>3</v>
      </c>
      <c r="E860">
        <v>325</v>
      </c>
      <c r="F860" s="1" t="s">
        <v>22</v>
      </c>
      <c r="G860" t="s">
        <v>22</v>
      </c>
      <c r="H860" t="s">
        <v>23</v>
      </c>
      <c r="I860" t="s">
        <v>23</v>
      </c>
      <c r="J860" t="s">
        <v>9</v>
      </c>
      <c r="K860" t="s">
        <v>1399</v>
      </c>
      <c r="L860" s="2">
        <v>584900</v>
      </c>
      <c r="M860" s="2">
        <v>1799.6923076923076</v>
      </c>
      <c r="N860" s="2">
        <v>194966.66666666666</v>
      </c>
      <c r="O860" t="s">
        <v>212</v>
      </c>
    </row>
    <row r="861" spans="1:15" x14ac:dyDescent="0.3">
      <c r="A861" t="s">
        <v>3582</v>
      </c>
      <c r="B861" t="s">
        <v>103</v>
      </c>
      <c r="C861" s="1">
        <v>464900</v>
      </c>
      <c r="D861">
        <v>5</v>
      </c>
      <c r="E861">
        <v>280</v>
      </c>
      <c r="F861" s="1" t="s">
        <v>22</v>
      </c>
      <c r="G861" t="s">
        <v>22</v>
      </c>
      <c r="H861" t="s">
        <v>23</v>
      </c>
      <c r="I861" t="s">
        <v>23</v>
      </c>
      <c r="J861" t="s">
        <v>9</v>
      </c>
      <c r="K861" t="s">
        <v>1399</v>
      </c>
      <c r="L861" s="2">
        <v>464900</v>
      </c>
      <c r="M861" s="2">
        <v>1660.3571428571429</v>
      </c>
      <c r="N861" s="2">
        <v>92980</v>
      </c>
      <c r="O861" t="s">
        <v>212</v>
      </c>
    </row>
    <row r="862" spans="1:15" x14ac:dyDescent="0.3">
      <c r="A862" t="s">
        <v>3583</v>
      </c>
      <c r="B862" t="s">
        <v>103</v>
      </c>
      <c r="C862" s="1">
        <v>474900</v>
      </c>
      <c r="D862">
        <v>3</v>
      </c>
      <c r="E862">
        <v>257</v>
      </c>
      <c r="F862" s="1" t="s">
        <v>22</v>
      </c>
      <c r="G862" t="s">
        <v>22</v>
      </c>
      <c r="H862" t="s">
        <v>23</v>
      </c>
      <c r="I862" t="s">
        <v>23</v>
      </c>
      <c r="J862" t="s">
        <v>9</v>
      </c>
      <c r="K862" t="s">
        <v>1399</v>
      </c>
      <c r="L862" s="2">
        <v>474900</v>
      </c>
      <c r="M862" s="2">
        <v>1847.8599221789884</v>
      </c>
      <c r="N862" s="2">
        <v>158300</v>
      </c>
      <c r="O862" t="s">
        <v>212</v>
      </c>
    </row>
    <row r="863" spans="1:15" x14ac:dyDescent="0.3">
      <c r="A863" t="s">
        <v>3584</v>
      </c>
      <c r="B863" t="s">
        <v>103</v>
      </c>
      <c r="C863" s="1">
        <v>299900</v>
      </c>
      <c r="D863">
        <v>4</v>
      </c>
      <c r="E863">
        <v>251</v>
      </c>
      <c r="F863" s="1" t="s">
        <v>22</v>
      </c>
      <c r="G863" t="s">
        <v>22</v>
      </c>
      <c r="H863" t="s">
        <v>23</v>
      </c>
      <c r="I863" t="s">
        <v>23</v>
      </c>
      <c r="J863" t="s">
        <v>9</v>
      </c>
      <c r="K863" t="s">
        <v>1399</v>
      </c>
      <c r="L863" s="2">
        <v>299900</v>
      </c>
      <c r="M863" s="2">
        <v>1194.8207171314741</v>
      </c>
      <c r="N863" s="2">
        <v>74975</v>
      </c>
      <c r="O863" t="s">
        <v>212</v>
      </c>
    </row>
    <row r="864" spans="1:15" x14ac:dyDescent="0.3">
      <c r="A864" t="s">
        <v>3586</v>
      </c>
      <c r="B864" t="s">
        <v>103</v>
      </c>
      <c r="C864" s="1">
        <v>509900</v>
      </c>
      <c r="D864">
        <v>3</v>
      </c>
      <c r="E864">
        <v>227</v>
      </c>
      <c r="F864" s="1" t="s">
        <v>22</v>
      </c>
      <c r="G864" t="s">
        <v>22</v>
      </c>
      <c r="H864" t="s">
        <v>23</v>
      </c>
      <c r="I864" t="s">
        <v>23</v>
      </c>
      <c r="J864" t="s">
        <v>9</v>
      </c>
      <c r="K864" t="s">
        <v>1399</v>
      </c>
      <c r="L864" s="2">
        <v>509900</v>
      </c>
      <c r="M864" s="2">
        <v>2246.2555066079294</v>
      </c>
      <c r="N864" s="2">
        <v>169966.66666666666</v>
      </c>
      <c r="O864" t="s">
        <v>212</v>
      </c>
    </row>
    <row r="865" spans="1:15" x14ac:dyDescent="0.3">
      <c r="A865" t="s">
        <v>3588</v>
      </c>
      <c r="B865" t="s">
        <v>103</v>
      </c>
      <c r="C865" s="1">
        <v>494900</v>
      </c>
      <c r="D865">
        <v>4</v>
      </c>
      <c r="E865">
        <v>210</v>
      </c>
      <c r="F865" s="1" t="s">
        <v>22</v>
      </c>
      <c r="G865" t="s">
        <v>22</v>
      </c>
      <c r="H865" t="s">
        <v>23</v>
      </c>
      <c r="I865" t="s">
        <v>23</v>
      </c>
      <c r="J865" t="s">
        <v>9</v>
      </c>
      <c r="K865" t="s">
        <v>1399</v>
      </c>
      <c r="L865" s="2">
        <v>494900</v>
      </c>
      <c r="M865" s="2">
        <v>2356.6666666666665</v>
      </c>
      <c r="N865" s="2">
        <v>123725</v>
      </c>
      <c r="O865" t="s">
        <v>212</v>
      </c>
    </row>
    <row r="866" spans="1:15" x14ac:dyDescent="0.3">
      <c r="A866" t="s">
        <v>3590</v>
      </c>
      <c r="B866" t="s">
        <v>103</v>
      </c>
      <c r="C866" s="1">
        <v>470000</v>
      </c>
      <c r="D866">
        <v>4</v>
      </c>
      <c r="E866">
        <v>252</v>
      </c>
      <c r="F866" s="1" t="s">
        <v>22</v>
      </c>
      <c r="G866" t="s">
        <v>22</v>
      </c>
      <c r="H866" t="s">
        <v>23</v>
      </c>
      <c r="I866" t="s">
        <v>23</v>
      </c>
      <c r="J866" t="s">
        <v>9</v>
      </c>
      <c r="K866" t="s">
        <v>1399</v>
      </c>
      <c r="L866" s="2">
        <v>470000</v>
      </c>
      <c r="M866" s="2">
        <v>1865.0793650793651</v>
      </c>
      <c r="N866" s="2">
        <v>117500</v>
      </c>
      <c r="O866" t="s">
        <v>212</v>
      </c>
    </row>
    <row r="867" spans="1:15" x14ac:dyDescent="0.3">
      <c r="A867" t="s">
        <v>3591</v>
      </c>
      <c r="B867" t="s">
        <v>103</v>
      </c>
      <c r="C867" s="1">
        <v>519900</v>
      </c>
      <c r="D867">
        <v>5</v>
      </c>
      <c r="E867">
        <v>255</v>
      </c>
      <c r="F867" s="1" t="s">
        <v>22</v>
      </c>
      <c r="G867" t="s">
        <v>22</v>
      </c>
      <c r="H867" t="s">
        <v>23</v>
      </c>
      <c r="I867" t="s">
        <v>23</v>
      </c>
      <c r="J867" t="s">
        <v>9</v>
      </c>
      <c r="K867" t="s">
        <v>1399</v>
      </c>
      <c r="L867" s="2">
        <v>519900</v>
      </c>
      <c r="M867" s="2">
        <v>2038.8235294117646</v>
      </c>
      <c r="N867" s="2">
        <v>103980</v>
      </c>
      <c r="O867" t="s">
        <v>212</v>
      </c>
    </row>
    <row r="868" spans="1:15" x14ac:dyDescent="0.3">
      <c r="A868" t="s">
        <v>3592</v>
      </c>
      <c r="B868" t="s">
        <v>103</v>
      </c>
      <c r="C868" s="1">
        <v>420000</v>
      </c>
      <c r="D868">
        <v>5</v>
      </c>
      <c r="E868">
        <v>163</v>
      </c>
      <c r="F868" s="1" t="s">
        <v>22</v>
      </c>
      <c r="G868" t="s">
        <v>22</v>
      </c>
      <c r="H868" t="s">
        <v>23</v>
      </c>
      <c r="I868" t="s">
        <v>23</v>
      </c>
      <c r="J868" t="s">
        <v>9</v>
      </c>
      <c r="K868" t="s">
        <v>1399</v>
      </c>
      <c r="L868" s="2">
        <v>420000</v>
      </c>
      <c r="M868" s="2">
        <v>2576.687116564417</v>
      </c>
      <c r="N868" s="2">
        <v>84000</v>
      </c>
      <c r="O868" t="s">
        <v>212</v>
      </c>
    </row>
    <row r="869" spans="1:15" x14ac:dyDescent="0.3">
      <c r="A869" t="s">
        <v>3593</v>
      </c>
      <c r="B869" t="s">
        <v>103</v>
      </c>
      <c r="C869" s="1">
        <v>410000</v>
      </c>
      <c r="D869">
        <v>3</v>
      </c>
      <c r="E869">
        <v>204</v>
      </c>
      <c r="F869" s="1" t="s">
        <v>22</v>
      </c>
      <c r="G869" t="s">
        <v>22</v>
      </c>
      <c r="H869" t="s">
        <v>23</v>
      </c>
      <c r="I869" t="s">
        <v>23</v>
      </c>
      <c r="J869" t="s">
        <v>9</v>
      </c>
      <c r="K869" t="s">
        <v>1399</v>
      </c>
      <c r="L869" s="2">
        <v>410000</v>
      </c>
      <c r="M869" s="2">
        <v>2009.8039215686274</v>
      </c>
      <c r="N869" s="2">
        <v>136666.66666666666</v>
      </c>
      <c r="O869" t="s">
        <v>212</v>
      </c>
    </row>
    <row r="870" spans="1:15" x14ac:dyDescent="0.3">
      <c r="A870" t="s">
        <v>3594</v>
      </c>
      <c r="B870" t="s">
        <v>103</v>
      </c>
      <c r="C870" s="1">
        <v>410000</v>
      </c>
      <c r="D870">
        <v>3</v>
      </c>
      <c r="E870">
        <v>204</v>
      </c>
      <c r="F870" s="1" t="s">
        <v>22</v>
      </c>
      <c r="G870" t="s">
        <v>22</v>
      </c>
      <c r="H870" t="s">
        <v>23</v>
      </c>
      <c r="I870" t="s">
        <v>23</v>
      </c>
      <c r="J870" t="s">
        <v>9</v>
      </c>
      <c r="K870" t="s">
        <v>1399</v>
      </c>
      <c r="L870" s="2">
        <v>410000</v>
      </c>
      <c r="M870" s="2">
        <v>2009.8039215686274</v>
      </c>
      <c r="N870" s="2">
        <v>136666.66666666666</v>
      </c>
      <c r="O870" t="s">
        <v>212</v>
      </c>
    </row>
    <row r="871" spans="1:15" x14ac:dyDescent="0.3">
      <c r="A871" t="s">
        <v>3595</v>
      </c>
      <c r="B871" t="s">
        <v>103</v>
      </c>
      <c r="C871" s="1">
        <v>417000</v>
      </c>
      <c r="D871">
        <v>3</v>
      </c>
      <c r="E871">
        <v>173</v>
      </c>
      <c r="F871" s="1" t="s">
        <v>22</v>
      </c>
      <c r="G871" t="s">
        <v>22</v>
      </c>
      <c r="H871" t="s">
        <v>23</v>
      </c>
      <c r="I871" t="s">
        <v>23</v>
      </c>
      <c r="J871" t="s">
        <v>9</v>
      </c>
      <c r="K871" t="s">
        <v>1399</v>
      </c>
      <c r="L871" s="2">
        <v>417000</v>
      </c>
      <c r="M871" s="2">
        <v>2410.4046242774566</v>
      </c>
      <c r="N871" s="2">
        <v>139000</v>
      </c>
      <c r="O871" t="s">
        <v>212</v>
      </c>
    </row>
    <row r="872" spans="1:15" x14ac:dyDescent="0.3">
      <c r="A872" t="s">
        <v>3596</v>
      </c>
      <c r="B872" t="s">
        <v>103</v>
      </c>
      <c r="C872" s="1">
        <v>419900</v>
      </c>
      <c r="D872">
        <v>4</v>
      </c>
      <c r="E872">
        <v>270</v>
      </c>
      <c r="F872" s="1" t="s">
        <v>22</v>
      </c>
      <c r="G872" t="s">
        <v>22</v>
      </c>
      <c r="H872" t="s">
        <v>23</v>
      </c>
      <c r="I872" t="s">
        <v>23</v>
      </c>
      <c r="J872" t="s">
        <v>9</v>
      </c>
      <c r="K872" t="s">
        <v>1399</v>
      </c>
      <c r="L872" s="2">
        <v>419900</v>
      </c>
      <c r="M872" s="2">
        <v>1555.1851851851852</v>
      </c>
      <c r="N872" s="2">
        <v>104975</v>
      </c>
      <c r="O872" t="s">
        <v>212</v>
      </c>
    </row>
    <row r="873" spans="1:15" x14ac:dyDescent="0.3">
      <c r="A873" t="s">
        <v>3597</v>
      </c>
      <c r="B873" t="s">
        <v>103</v>
      </c>
      <c r="C873" s="1">
        <v>379900</v>
      </c>
      <c r="D873">
        <v>4</v>
      </c>
      <c r="E873">
        <v>201</v>
      </c>
      <c r="F873" s="1" t="s">
        <v>22</v>
      </c>
      <c r="G873" t="s">
        <v>22</v>
      </c>
      <c r="H873" t="s">
        <v>23</v>
      </c>
      <c r="I873" t="s">
        <v>23</v>
      </c>
      <c r="J873" t="s">
        <v>9</v>
      </c>
      <c r="K873" t="s">
        <v>1399</v>
      </c>
      <c r="L873" s="2">
        <v>379900</v>
      </c>
      <c r="M873" s="2">
        <v>1890.0497512437812</v>
      </c>
      <c r="N873" s="2">
        <v>94975</v>
      </c>
      <c r="O873" t="s">
        <v>212</v>
      </c>
    </row>
    <row r="874" spans="1:15" x14ac:dyDescent="0.3">
      <c r="A874" t="s">
        <v>3598</v>
      </c>
      <c r="B874" t="s">
        <v>103</v>
      </c>
      <c r="C874" s="1">
        <v>495000</v>
      </c>
      <c r="D874">
        <v>5</v>
      </c>
      <c r="E874">
        <v>336</v>
      </c>
      <c r="F874" s="1" t="s">
        <v>22</v>
      </c>
      <c r="G874" t="s">
        <v>22</v>
      </c>
      <c r="H874" t="s">
        <v>23</v>
      </c>
      <c r="I874" t="s">
        <v>23</v>
      </c>
      <c r="J874" t="s">
        <v>9</v>
      </c>
      <c r="K874" t="s">
        <v>1399</v>
      </c>
      <c r="L874" s="2">
        <v>495000</v>
      </c>
      <c r="M874" s="2">
        <v>1473.2142857142858</v>
      </c>
      <c r="N874" s="2">
        <v>99000</v>
      </c>
      <c r="O874" t="s">
        <v>212</v>
      </c>
    </row>
    <row r="875" spans="1:15" x14ac:dyDescent="0.3">
      <c r="A875" t="s">
        <v>3599</v>
      </c>
      <c r="B875" t="s">
        <v>103</v>
      </c>
      <c r="C875" s="1">
        <v>459900</v>
      </c>
      <c r="D875">
        <v>4</v>
      </c>
      <c r="E875">
        <v>260</v>
      </c>
      <c r="F875" s="1" t="s">
        <v>22</v>
      </c>
      <c r="G875" t="s">
        <v>22</v>
      </c>
      <c r="H875" t="s">
        <v>23</v>
      </c>
      <c r="I875" t="s">
        <v>23</v>
      </c>
      <c r="J875" t="s">
        <v>9</v>
      </c>
      <c r="K875" t="s">
        <v>1399</v>
      </c>
      <c r="L875" s="2">
        <v>459900</v>
      </c>
      <c r="M875" s="2">
        <v>1768.8461538461538</v>
      </c>
      <c r="N875" s="2">
        <v>114975</v>
      </c>
      <c r="O875" t="s">
        <v>212</v>
      </c>
    </row>
    <row r="876" spans="1:15" x14ac:dyDescent="0.3">
      <c r="A876" t="s">
        <v>3600</v>
      </c>
      <c r="B876" t="s">
        <v>103</v>
      </c>
      <c r="C876" s="1">
        <v>419900</v>
      </c>
      <c r="D876">
        <v>4</v>
      </c>
      <c r="E876">
        <v>289</v>
      </c>
      <c r="F876" s="1" t="s">
        <v>22</v>
      </c>
      <c r="G876" t="s">
        <v>22</v>
      </c>
      <c r="H876" t="s">
        <v>23</v>
      </c>
      <c r="I876" t="s">
        <v>23</v>
      </c>
      <c r="J876" t="s">
        <v>9</v>
      </c>
      <c r="K876" t="s">
        <v>1399</v>
      </c>
      <c r="L876" s="2">
        <v>419900</v>
      </c>
      <c r="M876" s="2">
        <v>1452.9411764705883</v>
      </c>
      <c r="N876" s="2">
        <v>104975</v>
      </c>
      <c r="O876" t="s">
        <v>212</v>
      </c>
    </row>
    <row r="877" spans="1:15" x14ac:dyDescent="0.3">
      <c r="A877" t="s">
        <v>3601</v>
      </c>
      <c r="B877" t="s">
        <v>103</v>
      </c>
      <c r="C877" s="1">
        <v>484900</v>
      </c>
      <c r="D877">
        <v>4</v>
      </c>
      <c r="E877">
        <v>268</v>
      </c>
      <c r="F877" s="1" t="s">
        <v>22</v>
      </c>
      <c r="G877" t="s">
        <v>22</v>
      </c>
      <c r="H877" t="s">
        <v>23</v>
      </c>
      <c r="I877" t="s">
        <v>23</v>
      </c>
      <c r="J877" t="s">
        <v>9</v>
      </c>
      <c r="K877" t="s">
        <v>1399</v>
      </c>
      <c r="L877" s="2">
        <v>484900</v>
      </c>
      <c r="M877" s="2">
        <v>1809.3283582089553</v>
      </c>
      <c r="N877" s="2">
        <v>121225</v>
      </c>
      <c r="O877" t="s">
        <v>212</v>
      </c>
    </row>
    <row r="878" spans="1:15" x14ac:dyDescent="0.3">
      <c r="A878" t="s">
        <v>3603</v>
      </c>
      <c r="B878" t="s">
        <v>103</v>
      </c>
      <c r="C878" s="1">
        <v>694900</v>
      </c>
      <c r="D878">
        <v>4</v>
      </c>
      <c r="E878">
        <v>780</v>
      </c>
      <c r="F878" s="1" t="s">
        <v>22</v>
      </c>
      <c r="G878" t="s">
        <v>22</v>
      </c>
      <c r="H878" t="s">
        <v>23</v>
      </c>
      <c r="I878" t="s">
        <v>23</v>
      </c>
      <c r="J878" t="s">
        <v>9</v>
      </c>
      <c r="K878" t="s">
        <v>1399</v>
      </c>
      <c r="L878" s="2">
        <v>694900</v>
      </c>
      <c r="M878" s="2">
        <v>890.89743589743591</v>
      </c>
      <c r="N878" s="2">
        <v>173725</v>
      </c>
      <c r="O878" t="s">
        <v>212</v>
      </c>
    </row>
    <row r="879" spans="1:15" x14ac:dyDescent="0.3">
      <c r="A879" t="s">
        <v>3604</v>
      </c>
      <c r="B879" t="s">
        <v>103</v>
      </c>
      <c r="C879" s="1">
        <v>659900</v>
      </c>
      <c r="D879">
        <v>3</v>
      </c>
      <c r="E879">
        <v>290</v>
      </c>
      <c r="F879" s="1" t="s">
        <v>22</v>
      </c>
      <c r="G879" t="s">
        <v>22</v>
      </c>
      <c r="H879" t="s">
        <v>23</v>
      </c>
      <c r="I879" t="s">
        <v>23</v>
      </c>
      <c r="J879" t="s">
        <v>9</v>
      </c>
      <c r="K879" t="s">
        <v>1399</v>
      </c>
      <c r="L879" s="2">
        <v>659900</v>
      </c>
      <c r="M879" s="2">
        <v>2275.5172413793102</v>
      </c>
      <c r="N879" s="2">
        <v>219966.66666666666</v>
      </c>
      <c r="O879" t="s">
        <v>212</v>
      </c>
    </row>
    <row r="880" spans="1:15" x14ac:dyDescent="0.3">
      <c r="A880" t="s">
        <v>3605</v>
      </c>
      <c r="B880" t="s">
        <v>103</v>
      </c>
      <c r="C880" s="1">
        <v>619900</v>
      </c>
      <c r="D880">
        <v>4</v>
      </c>
      <c r="E880">
        <v>256</v>
      </c>
      <c r="F880" s="1" t="s">
        <v>22</v>
      </c>
      <c r="G880" t="s">
        <v>22</v>
      </c>
      <c r="H880" t="s">
        <v>23</v>
      </c>
      <c r="I880" t="s">
        <v>23</v>
      </c>
      <c r="J880" t="s">
        <v>9</v>
      </c>
      <c r="K880" t="s">
        <v>1399</v>
      </c>
      <c r="L880" s="2">
        <v>619900</v>
      </c>
      <c r="M880" s="2">
        <v>2421.484375</v>
      </c>
      <c r="N880" s="2">
        <v>154975</v>
      </c>
      <c r="O880" t="s">
        <v>212</v>
      </c>
    </row>
    <row r="881" spans="1:15" x14ac:dyDescent="0.3">
      <c r="A881" t="s">
        <v>3606</v>
      </c>
      <c r="B881" t="s">
        <v>103</v>
      </c>
      <c r="C881" s="1">
        <v>544900</v>
      </c>
      <c r="D881">
        <v>4</v>
      </c>
      <c r="E881">
        <v>268</v>
      </c>
      <c r="F881" s="1" t="s">
        <v>22</v>
      </c>
      <c r="G881" t="s">
        <v>22</v>
      </c>
      <c r="H881" t="s">
        <v>23</v>
      </c>
      <c r="I881" t="s">
        <v>23</v>
      </c>
      <c r="J881" t="s">
        <v>9</v>
      </c>
      <c r="K881" t="s">
        <v>1399</v>
      </c>
      <c r="L881" s="2">
        <v>544900</v>
      </c>
      <c r="M881" s="2">
        <v>2033.2089552238806</v>
      </c>
      <c r="N881" s="2">
        <v>136225</v>
      </c>
      <c r="O881" t="s">
        <v>212</v>
      </c>
    </row>
    <row r="882" spans="1:15" x14ac:dyDescent="0.3">
      <c r="A882" t="s">
        <v>3607</v>
      </c>
      <c r="B882" t="s">
        <v>103</v>
      </c>
      <c r="C882" s="1">
        <v>599900</v>
      </c>
      <c r="D882">
        <v>5</v>
      </c>
      <c r="E882">
        <v>320</v>
      </c>
      <c r="F882" s="1" t="s">
        <v>22</v>
      </c>
      <c r="G882" t="s">
        <v>22</v>
      </c>
      <c r="H882" t="s">
        <v>23</v>
      </c>
      <c r="I882" t="s">
        <v>23</v>
      </c>
      <c r="J882" t="s">
        <v>9</v>
      </c>
      <c r="K882" t="s">
        <v>1399</v>
      </c>
      <c r="L882" s="2">
        <v>599900</v>
      </c>
      <c r="M882" s="2">
        <v>1874.6875</v>
      </c>
      <c r="N882" s="2">
        <v>119980</v>
      </c>
      <c r="O882" t="s">
        <v>212</v>
      </c>
    </row>
    <row r="883" spans="1:15" x14ac:dyDescent="0.3">
      <c r="A883" t="s">
        <v>3608</v>
      </c>
      <c r="B883" t="s">
        <v>103</v>
      </c>
      <c r="C883" s="1">
        <v>480000</v>
      </c>
      <c r="D883">
        <v>4</v>
      </c>
      <c r="E883">
        <v>162</v>
      </c>
      <c r="F883" s="1" t="s">
        <v>22</v>
      </c>
      <c r="G883" t="s">
        <v>22</v>
      </c>
      <c r="H883" t="s">
        <v>23</v>
      </c>
      <c r="I883" t="s">
        <v>23</v>
      </c>
      <c r="J883" t="s">
        <v>9</v>
      </c>
      <c r="K883" t="s">
        <v>1399</v>
      </c>
      <c r="L883" s="2">
        <v>480000</v>
      </c>
      <c r="M883" s="2">
        <v>2962.962962962963</v>
      </c>
      <c r="N883" s="2">
        <v>120000</v>
      </c>
      <c r="O883" t="s">
        <v>212</v>
      </c>
    </row>
    <row r="884" spans="1:15" x14ac:dyDescent="0.3">
      <c r="A884" t="s">
        <v>3609</v>
      </c>
      <c r="B884" t="s">
        <v>103</v>
      </c>
      <c r="C884" s="1">
        <v>669900</v>
      </c>
      <c r="D884">
        <v>4</v>
      </c>
      <c r="E884">
        <v>254</v>
      </c>
      <c r="F884" s="1" t="s">
        <v>22</v>
      </c>
      <c r="G884" t="s">
        <v>22</v>
      </c>
      <c r="H884" t="s">
        <v>23</v>
      </c>
      <c r="I884" t="s">
        <v>23</v>
      </c>
      <c r="J884" t="s">
        <v>9</v>
      </c>
      <c r="K884" t="s">
        <v>1399</v>
      </c>
      <c r="L884" s="2">
        <v>669900</v>
      </c>
      <c r="M884" s="2">
        <v>2637.4015748031497</v>
      </c>
      <c r="N884" s="2">
        <v>167475</v>
      </c>
      <c r="O884" t="s">
        <v>212</v>
      </c>
    </row>
    <row r="885" spans="1:15" x14ac:dyDescent="0.3">
      <c r="A885" t="s">
        <v>3610</v>
      </c>
      <c r="B885" t="s">
        <v>103</v>
      </c>
      <c r="C885" s="1">
        <v>469900</v>
      </c>
      <c r="D885">
        <v>4</v>
      </c>
      <c r="E885">
        <v>282</v>
      </c>
      <c r="F885" s="1" t="s">
        <v>22</v>
      </c>
      <c r="G885" t="s">
        <v>22</v>
      </c>
      <c r="H885" t="s">
        <v>23</v>
      </c>
      <c r="I885" t="s">
        <v>23</v>
      </c>
      <c r="J885" t="s">
        <v>9</v>
      </c>
      <c r="K885" t="s">
        <v>1399</v>
      </c>
      <c r="L885" s="2">
        <v>469900</v>
      </c>
      <c r="M885" s="2">
        <v>1666.3120567375886</v>
      </c>
      <c r="N885" s="2">
        <v>117475</v>
      </c>
      <c r="O885" t="s">
        <v>212</v>
      </c>
    </row>
    <row r="886" spans="1:15" x14ac:dyDescent="0.3">
      <c r="A886" t="s">
        <v>3611</v>
      </c>
      <c r="B886" t="s">
        <v>103</v>
      </c>
      <c r="C886" s="1">
        <v>540000</v>
      </c>
      <c r="D886">
        <v>6</v>
      </c>
      <c r="E886">
        <v>308</v>
      </c>
      <c r="F886" s="1" t="s">
        <v>22</v>
      </c>
      <c r="G886" t="s">
        <v>22</v>
      </c>
      <c r="H886" t="s">
        <v>23</v>
      </c>
      <c r="I886" t="s">
        <v>23</v>
      </c>
      <c r="J886" t="s">
        <v>9</v>
      </c>
      <c r="K886" t="s">
        <v>1399</v>
      </c>
      <c r="L886" s="2">
        <v>540000</v>
      </c>
      <c r="M886" s="2">
        <v>1753.2467532467533</v>
      </c>
      <c r="N886" s="2">
        <v>90000</v>
      </c>
      <c r="O886" t="s">
        <v>212</v>
      </c>
    </row>
    <row r="887" spans="1:15" x14ac:dyDescent="0.3">
      <c r="A887" t="s">
        <v>3612</v>
      </c>
      <c r="B887" t="s">
        <v>103</v>
      </c>
      <c r="C887" s="1">
        <v>524900</v>
      </c>
      <c r="D887">
        <v>4</v>
      </c>
      <c r="E887">
        <v>208</v>
      </c>
      <c r="F887" s="1" t="s">
        <v>22</v>
      </c>
      <c r="G887" t="s">
        <v>22</v>
      </c>
      <c r="H887" t="s">
        <v>23</v>
      </c>
      <c r="I887" t="s">
        <v>23</v>
      </c>
      <c r="J887" t="s">
        <v>9</v>
      </c>
      <c r="K887" t="s">
        <v>1399</v>
      </c>
      <c r="L887" s="2">
        <v>524900</v>
      </c>
      <c r="M887" s="2">
        <v>2523.5576923076924</v>
      </c>
      <c r="N887" s="2">
        <v>131225</v>
      </c>
      <c r="O887" t="s">
        <v>212</v>
      </c>
    </row>
    <row r="888" spans="1:15" x14ac:dyDescent="0.3">
      <c r="A888" t="s">
        <v>3613</v>
      </c>
      <c r="B888" t="s">
        <v>103</v>
      </c>
      <c r="C888" s="1">
        <v>489900</v>
      </c>
      <c r="D888">
        <v>4</v>
      </c>
      <c r="E888">
        <v>325</v>
      </c>
      <c r="F888" s="1" t="s">
        <v>22</v>
      </c>
      <c r="G888" t="s">
        <v>22</v>
      </c>
      <c r="H888" t="s">
        <v>23</v>
      </c>
      <c r="I888" t="s">
        <v>23</v>
      </c>
      <c r="J888" t="s">
        <v>9</v>
      </c>
      <c r="K888" t="s">
        <v>1399</v>
      </c>
      <c r="L888" s="2">
        <v>489900</v>
      </c>
      <c r="M888" s="2">
        <v>1507.3846153846155</v>
      </c>
      <c r="N888" s="2">
        <v>122475</v>
      </c>
      <c r="O888" t="s">
        <v>212</v>
      </c>
    </row>
    <row r="889" spans="1:15" x14ac:dyDescent="0.3">
      <c r="A889" t="s">
        <v>3614</v>
      </c>
      <c r="B889" t="s">
        <v>103</v>
      </c>
      <c r="C889" s="1">
        <v>499900</v>
      </c>
      <c r="D889">
        <v>5</v>
      </c>
      <c r="E889">
        <v>284</v>
      </c>
      <c r="F889" s="1" t="s">
        <v>22</v>
      </c>
      <c r="G889" t="s">
        <v>22</v>
      </c>
      <c r="H889" t="s">
        <v>23</v>
      </c>
      <c r="I889" t="s">
        <v>23</v>
      </c>
      <c r="J889" t="s">
        <v>9</v>
      </c>
      <c r="K889" t="s">
        <v>1399</v>
      </c>
      <c r="L889" s="2">
        <v>499900</v>
      </c>
      <c r="M889" s="2">
        <v>1760.2112676056338</v>
      </c>
      <c r="N889" s="2">
        <v>99980</v>
      </c>
      <c r="O889" t="s">
        <v>212</v>
      </c>
    </row>
    <row r="890" spans="1:15" x14ac:dyDescent="0.3">
      <c r="A890" t="s">
        <v>3615</v>
      </c>
      <c r="B890" t="s">
        <v>103</v>
      </c>
      <c r="C890" s="1">
        <v>895000</v>
      </c>
      <c r="D890">
        <v>5</v>
      </c>
      <c r="E890">
        <v>240</v>
      </c>
      <c r="F890" s="1" t="s">
        <v>22</v>
      </c>
      <c r="G890" t="s">
        <v>22</v>
      </c>
      <c r="H890" t="s">
        <v>23</v>
      </c>
      <c r="I890" t="s">
        <v>23</v>
      </c>
      <c r="J890" t="s">
        <v>9</v>
      </c>
      <c r="K890" t="s">
        <v>1399</v>
      </c>
      <c r="L890" s="2">
        <v>895000</v>
      </c>
      <c r="M890" s="2">
        <v>3729.1666666666665</v>
      </c>
      <c r="N890" s="2">
        <v>179000</v>
      </c>
      <c r="O890" t="s">
        <v>212</v>
      </c>
    </row>
    <row r="891" spans="1:15" x14ac:dyDescent="0.3">
      <c r="A891" t="s">
        <v>3618</v>
      </c>
      <c r="B891" t="s">
        <v>103</v>
      </c>
      <c r="C891" s="1">
        <v>825000</v>
      </c>
      <c r="D891">
        <v>4</v>
      </c>
      <c r="E891">
        <v>233</v>
      </c>
      <c r="F891" s="1" t="s">
        <v>22</v>
      </c>
      <c r="G891" t="s">
        <v>22</v>
      </c>
      <c r="H891" t="s">
        <v>23</v>
      </c>
      <c r="I891" t="s">
        <v>23</v>
      </c>
      <c r="J891" t="s">
        <v>9</v>
      </c>
      <c r="K891" t="s">
        <v>1399</v>
      </c>
      <c r="L891" s="2">
        <v>825000</v>
      </c>
      <c r="M891" s="2">
        <v>3540.7725321888411</v>
      </c>
      <c r="N891" s="2">
        <v>206250</v>
      </c>
      <c r="O891" t="s">
        <v>212</v>
      </c>
    </row>
    <row r="892" spans="1:15" x14ac:dyDescent="0.3">
      <c r="A892" t="s">
        <v>3619</v>
      </c>
      <c r="B892" t="s">
        <v>103</v>
      </c>
      <c r="C892" s="1">
        <v>569900</v>
      </c>
      <c r="D892">
        <v>5</v>
      </c>
      <c r="E892">
        <v>315</v>
      </c>
      <c r="F892" s="1" t="s">
        <v>22</v>
      </c>
      <c r="G892" t="s">
        <v>22</v>
      </c>
      <c r="H892" t="s">
        <v>23</v>
      </c>
      <c r="I892" t="s">
        <v>23</v>
      </c>
      <c r="J892" t="s">
        <v>9</v>
      </c>
      <c r="K892" t="s">
        <v>1399</v>
      </c>
      <c r="L892" s="2">
        <v>569900</v>
      </c>
      <c r="M892" s="2">
        <v>1809.2063492063492</v>
      </c>
      <c r="N892" s="2">
        <v>113980</v>
      </c>
      <c r="O892" t="s">
        <v>212</v>
      </c>
    </row>
    <row r="893" spans="1:15" x14ac:dyDescent="0.3">
      <c r="A893" t="s">
        <v>3620</v>
      </c>
      <c r="B893" t="s">
        <v>103</v>
      </c>
      <c r="C893" s="1">
        <v>675000</v>
      </c>
      <c r="D893">
        <v>4</v>
      </c>
      <c r="E893">
        <v>242</v>
      </c>
      <c r="F893" s="1" t="s">
        <v>22</v>
      </c>
      <c r="G893" t="s">
        <v>22</v>
      </c>
      <c r="H893" t="s">
        <v>23</v>
      </c>
      <c r="I893" t="s">
        <v>23</v>
      </c>
      <c r="J893" t="s">
        <v>9</v>
      </c>
      <c r="K893" t="s">
        <v>1399</v>
      </c>
      <c r="L893" s="2">
        <v>675000</v>
      </c>
      <c r="M893" s="2">
        <v>2789.2561983471073</v>
      </c>
      <c r="N893" s="2">
        <v>168750</v>
      </c>
      <c r="O893" t="s">
        <v>212</v>
      </c>
    </row>
    <row r="894" spans="1:15" x14ac:dyDescent="0.3">
      <c r="A894" t="s">
        <v>3621</v>
      </c>
      <c r="B894" t="s">
        <v>103</v>
      </c>
      <c r="C894" s="1">
        <v>549900</v>
      </c>
      <c r="D894">
        <v>9</v>
      </c>
      <c r="E894">
        <v>494</v>
      </c>
      <c r="F894" s="1" t="s">
        <v>22</v>
      </c>
      <c r="G894" t="s">
        <v>22</v>
      </c>
      <c r="H894" t="s">
        <v>23</v>
      </c>
      <c r="I894" t="s">
        <v>23</v>
      </c>
      <c r="J894" t="s">
        <v>9</v>
      </c>
      <c r="K894" t="s">
        <v>1399</v>
      </c>
      <c r="L894" s="2">
        <v>549900</v>
      </c>
      <c r="M894" s="2">
        <v>1113.1578947368421</v>
      </c>
      <c r="N894" s="2">
        <v>61100</v>
      </c>
      <c r="O894" t="s">
        <v>212</v>
      </c>
    </row>
    <row r="895" spans="1:15" x14ac:dyDescent="0.3">
      <c r="A895" t="s">
        <v>3622</v>
      </c>
      <c r="B895" t="s">
        <v>103</v>
      </c>
      <c r="C895" s="1">
        <v>495000</v>
      </c>
      <c r="D895">
        <v>4</v>
      </c>
      <c r="E895">
        <v>288</v>
      </c>
      <c r="F895" s="1" t="s">
        <v>22</v>
      </c>
      <c r="G895" t="s">
        <v>22</v>
      </c>
      <c r="H895" t="s">
        <v>23</v>
      </c>
      <c r="I895" t="s">
        <v>23</v>
      </c>
      <c r="J895" t="s">
        <v>9</v>
      </c>
      <c r="K895" t="s">
        <v>1399</v>
      </c>
      <c r="L895" s="2">
        <v>495000</v>
      </c>
      <c r="M895" s="2">
        <v>1718.75</v>
      </c>
      <c r="N895" s="2">
        <v>123750</v>
      </c>
      <c r="O895" t="s">
        <v>212</v>
      </c>
    </row>
    <row r="896" spans="1:15" x14ac:dyDescent="0.3">
      <c r="A896" t="s">
        <v>3623</v>
      </c>
      <c r="B896" t="s">
        <v>103</v>
      </c>
      <c r="C896" s="1">
        <v>495000</v>
      </c>
      <c r="D896">
        <v>4</v>
      </c>
      <c r="E896">
        <v>288</v>
      </c>
      <c r="F896" s="1" t="s">
        <v>22</v>
      </c>
      <c r="G896" t="s">
        <v>22</v>
      </c>
      <c r="H896" t="s">
        <v>23</v>
      </c>
      <c r="I896" t="s">
        <v>23</v>
      </c>
      <c r="J896" t="s">
        <v>9</v>
      </c>
      <c r="K896" t="s">
        <v>1399</v>
      </c>
      <c r="L896" s="2">
        <v>495000</v>
      </c>
      <c r="M896" s="2">
        <v>1718.75</v>
      </c>
      <c r="N896" s="2">
        <v>123750</v>
      </c>
      <c r="O896" t="s">
        <v>212</v>
      </c>
    </row>
    <row r="897" spans="1:15" x14ac:dyDescent="0.3">
      <c r="A897" t="s">
        <v>3624</v>
      </c>
      <c r="B897" t="s">
        <v>103</v>
      </c>
      <c r="C897" s="1">
        <v>760000</v>
      </c>
      <c r="D897">
        <v>6</v>
      </c>
      <c r="E897">
        <v>354</v>
      </c>
      <c r="F897" s="1" t="s">
        <v>22</v>
      </c>
      <c r="G897" t="s">
        <v>22</v>
      </c>
      <c r="H897" t="s">
        <v>23</v>
      </c>
      <c r="I897" t="s">
        <v>23</v>
      </c>
      <c r="J897" t="s">
        <v>9</v>
      </c>
      <c r="K897" t="s">
        <v>1399</v>
      </c>
      <c r="L897" s="2">
        <v>760000</v>
      </c>
      <c r="M897" s="2">
        <v>2146.8926553672318</v>
      </c>
      <c r="N897" s="2">
        <v>126666.66666666667</v>
      </c>
      <c r="O897" t="s">
        <v>212</v>
      </c>
    </row>
    <row r="898" spans="1:15" x14ac:dyDescent="0.3">
      <c r="A898" t="s">
        <v>3625</v>
      </c>
      <c r="B898" t="s">
        <v>103</v>
      </c>
      <c r="C898" s="1">
        <v>654900</v>
      </c>
      <c r="D898">
        <v>4</v>
      </c>
      <c r="E898">
        <v>207</v>
      </c>
      <c r="F898" s="1" t="s">
        <v>22</v>
      </c>
      <c r="G898" t="s">
        <v>22</v>
      </c>
      <c r="H898" t="s">
        <v>23</v>
      </c>
      <c r="I898" t="s">
        <v>23</v>
      </c>
      <c r="J898" t="s">
        <v>9</v>
      </c>
      <c r="K898" t="s">
        <v>1399</v>
      </c>
      <c r="L898" s="2">
        <v>654900</v>
      </c>
      <c r="M898" s="2">
        <v>3163.768115942029</v>
      </c>
      <c r="N898" s="2">
        <v>163725</v>
      </c>
      <c r="O898" t="s">
        <v>212</v>
      </c>
    </row>
    <row r="899" spans="1:15" x14ac:dyDescent="0.3">
      <c r="A899" t="s">
        <v>3626</v>
      </c>
      <c r="B899" t="s">
        <v>103</v>
      </c>
      <c r="C899" s="1">
        <v>709900</v>
      </c>
      <c r="D899">
        <v>4</v>
      </c>
      <c r="E899">
        <v>371</v>
      </c>
      <c r="F899" s="1" t="s">
        <v>22</v>
      </c>
      <c r="G899" t="s">
        <v>22</v>
      </c>
      <c r="H899" t="s">
        <v>23</v>
      </c>
      <c r="I899" t="s">
        <v>23</v>
      </c>
      <c r="J899" t="s">
        <v>9</v>
      </c>
      <c r="K899" t="s">
        <v>1399</v>
      </c>
      <c r="L899" s="2">
        <v>709900</v>
      </c>
      <c r="M899" s="2">
        <v>1913.477088948787</v>
      </c>
      <c r="N899" s="2">
        <v>177475</v>
      </c>
      <c r="O899" t="s">
        <v>212</v>
      </c>
    </row>
    <row r="900" spans="1:15" x14ac:dyDescent="0.3">
      <c r="A900" t="s">
        <v>3627</v>
      </c>
      <c r="B900" t="s">
        <v>103</v>
      </c>
      <c r="C900" s="1">
        <v>739900</v>
      </c>
      <c r="D900">
        <v>4</v>
      </c>
      <c r="E900">
        <v>457</v>
      </c>
      <c r="F900" s="1" t="s">
        <v>22</v>
      </c>
      <c r="G900" t="s">
        <v>22</v>
      </c>
      <c r="H900" t="s">
        <v>23</v>
      </c>
      <c r="I900" t="s">
        <v>23</v>
      </c>
      <c r="J900" t="s">
        <v>9</v>
      </c>
      <c r="K900" t="s">
        <v>1399</v>
      </c>
      <c r="L900" s="2">
        <v>739900</v>
      </c>
      <c r="M900" s="2">
        <v>1619.0371991247264</v>
      </c>
      <c r="N900" s="2">
        <v>184975</v>
      </c>
      <c r="O900" t="s">
        <v>212</v>
      </c>
    </row>
    <row r="901" spans="1:15" x14ac:dyDescent="0.3">
      <c r="A901" t="s">
        <v>3629</v>
      </c>
      <c r="B901" t="s">
        <v>103</v>
      </c>
      <c r="C901" s="1">
        <v>229900</v>
      </c>
      <c r="D901">
        <v>3</v>
      </c>
      <c r="E901">
        <v>172</v>
      </c>
      <c r="F901" s="1" t="s">
        <v>22</v>
      </c>
      <c r="G901" t="s">
        <v>22</v>
      </c>
      <c r="H901" t="s">
        <v>23</v>
      </c>
      <c r="I901" t="s">
        <v>23</v>
      </c>
      <c r="J901" t="s">
        <v>9</v>
      </c>
      <c r="K901" t="s">
        <v>1399</v>
      </c>
      <c r="L901" s="2">
        <v>229900</v>
      </c>
      <c r="M901" s="2">
        <v>1336.6279069767443</v>
      </c>
      <c r="N901" s="2">
        <v>76633.333333333328</v>
      </c>
      <c r="O901" t="s">
        <v>212</v>
      </c>
    </row>
    <row r="902" spans="1:15" x14ac:dyDescent="0.3">
      <c r="A902" t="s">
        <v>3630</v>
      </c>
      <c r="B902" t="s">
        <v>103</v>
      </c>
      <c r="C902" s="1">
        <v>1890000</v>
      </c>
      <c r="D902">
        <v>5</v>
      </c>
      <c r="E902">
        <v>393</v>
      </c>
      <c r="F902" s="1" t="s">
        <v>22</v>
      </c>
      <c r="G902" t="s">
        <v>22</v>
      </c>
      <c r="H902" t="s">
        <v>23</v>
      </c>
      <c r="I902" t="s">
        <v>23</v>
      </c>
      <c r="J902" t="s">
        <v>9</v>
      </c>
      <c r="K902" t="s">
        <v>1399</v>
      </c>
      <c r="L902" s="2">
        <v>1890000</v>
      </c>
      <c r="M902" s="2">
        <v>4809.160305343511</v>
      </c>
      <c r="N902" s="2">
        <v>378000</v>
      </c>
      <c r="O902" t="s">
        <v>212</v>
      </c>
    </row>
    <row r="903" spans="1:15" x14ac:dyDescent="0.3">
      <c r="A903" t="s">
        <v>3631</v>
      </c>
      <c r="B903" t="s">
        <v>103</v>
      </c>
      <c r="C903" s="1">
        <v>375000</v>
      </c>
      <c r="D903">
        <v>4</v>
      </c>
      <c r="E903">
        <v>228</v>
      </c>
      <c r="F903" s="1" t="s">
        <v>22</v>
      </c>
      <c r="G903" t="s">
        <v>22</v>
      </c>
      <c r="H903" t="s">
        <v>23</v>
      </c>
      <c r="I903" t="s">
        <v>23</v>
      </c>
      <c r="J903" t="s">
        <v>9</v>
      </c>
      <c r="K903" t="s">
        <v>1399</v>
      </c>
      <c r="L903" s="2">
        <v>375000</v>
      </c>
      <c r="M903" s="2">
        <v>1644.7368421052631</v>
      </c>
      <c r="N903" s="2">
        <v>93750</v>
      </c>
      <c r="O903" t="s">
        <v>212</v>
      </c>
    </row>
    <row r="904" spans="1:15" x14ac:dyDescent="0.3">
      <c r="A904" t="s">
        <v>3632</v>
      </c>
      <c r="B904" t="s">
        <v>103</v>
      </c>
      <c r="C904" s="1">
        <v>1100000</v>
      </c>
      <c r="D904">
        <v>4</v>
      </c>
      <c r="E904">
        <v>160</v>
      </c>
      <c r="F904" s="1" t="s">
        <v>22</v>
      </c>
      <c r="G904" t="s">
        <v>22</v>
      </c>
      <c r="H904" t="s">
        <v>23</v>
      </c>
      <c r="I904" t="s">
        <v>23</v>
      </c>
      <c r="J904" t="s">
        <v>9</v>
      </c>
      <c r="K904" t="s">
        <v>1399</v>
      </c>
      <c r="L904" s="2">
        <v>1100000</v>
      </c>
      <c r="M904" s="2">
        <v>6875</v>
      </c>
      <c r="N904" s="2">
        <v>275000</v>
      </c>
      <c r="O904" t="s">
        <v>212</v>
      </c>
    </row>
    <row r="905" spans="1:15" x14ac:dyDescent="0.3">
      <c r="A905" t="s">
        <v>3633</v>
      </c>
      <c r="B905" t="s">
        <v>103</v>
      </c>
      <c r="C905" s="1">
        <v>1850000</v>
      </c>
      <c r="D905">
        <v>4</v>
      </c>
      <c r="E905">
        <v>400</v>
      </c>
      <c r="F905" s="1" t="s">
        <v>22</v>
      </c>
      <c r="G905" t="s">
        <v>22</v>
      </c>
      <c r="H905" t="s">
        <v>23</v>
      </c>
      <c r="I905" t="s">
        <v>23</v>
      </c>
      <c r="J905" t="s">
        <v>9</v>
      </c>
      <c r="K905" t="s">
        <v>1399</v>
      </c>
      <c r="L905" s="2">
        <v>1850000</v>
      </c>
      <c r="M905" s="2">
        <v>4625</v>
      </c>
      <c r="N905" s="2">
        <v>462500</v>
      </c>
      <c r="O905" t="s">
        <v>212</v>
      </c>
    </row>
    <row r="906" spans="1:15" x14ac:dyDescent="0.3">
      <c r="A906" t="s">
        <v>3635</v>
      </c>
      <c r="B906" t="s">
        <v>103</v>
      </c>
      <c r="C906" s="1">
        <v>685000</v>
      </c>
      <c r="D906">
        <v>5</v>
      </c>
      <c r="E906">
        <v>234</v>
      </c>
      <c r="F906" s="1" t="s">
        <v>22</v>
      </c>
      <c r="G906" t="s">
        <v>22</v>
      </c>
      <c r="H906" t="s">
        <v>23</v>
      </c>
      <c r="I906" t="s">
        <v>23</v>
      </c>
      <c r="J906" t="s">
        <v>9</v>
      </c>
      <c r="K906" t="s">
        <v>1399</v>
      </c>
      <c r="L906" s="2">
        <v>685000</v>
      </c>
      <c r="M906" s="2">
        <v>2927.3504273504273</v>
      </c>
      <c r="N906" s="2">
        <v>137000</v>
      </c>
      <c r="O906" t="s">
        <v>212</v>
      </c>
    </row>
    <row r="907" spans="1:15" x14ac:dyDescent="0.3">
      <c r="A907" t="s">
        <v>3636</v>
      </c>
      <c r="B907" t="s">
        <v>103</v>
      </c>
      <c r="C907" s="1">
        <v>750000</v>
      </c>
      <c r="D907">
        <v>4</v>
      </c>
      <c r="E907">
        <v>245</v>
      </c>
      <c r="F907" s="1" t="s">
        <v>22</v>
      </c>
      <c r="G907" t="s">
        <v>22</v>
      </c>
      <c r="H907" t="s">
        <v>23</v>
      </c>
      <c r="I907" t="s">
        <v>23</v>
      </c>
      <c r="J907" t="s">
        <v>9</v>
      </c>
      <c r="K907" t="s">
        <v>1399</v>
      </c>
      <c r="L907" s="2">
        <v>750000</v>
      </c>
      <c r="M907" s="2">
        <v>3061.2244897959185</v>
      </c>
      <c r="N907" s="2">
        <v>187500</v>
      </c>
      <c r="O907" t="s">
        <v>212</v>
      </c>
    </row>
    <row r="908" spans="1:15" x14ac:dyDescent="0.3">
      <c r="A908" t="s">
        <v>3637</v>
      </c>
      <c r="B908" t="s">
        <v>103</v>
      </c>
      <c r="C908" s="1">
        <v>1210000</v>
      </c>
      <c r="D908">
        <v>5</v>
      </c>
      <c r="E908">
        <v>367</v>
      </c>
      <c r="F908" s="1" t="s">
        <v>22</v>
      </c>
      <c r="G908" t="s">
        <v>22</v>
      </c>
      <c r="H908" t="s">
        <v>23</v>
      </c>
      <c r="I908" t="s">
        <v>23</v>
      </c>
      <c r="J908" t="s">
        <v>9</v>
      </c>
      <c r="K908" t="s">
        <v>1399</v>
      </c>
      <c r="L908" s="2">
        <v>1210000</v>
      </c>
      <c r="M908" s="2">
        <v>3297.0027247956405</v>
      </c>
      <c r="N908" s="2">
        <v>242000</v>
      </c>
      <c r="O908" t="s">
        <v>212</v>
      </c>
    </row>
    <row r="909" spans="1:15" x14ac:dyDescent="0.3">
      <c r="A909" t="s">
        <v>3638</v>
      </c>
      <c r="B909" t="s">
        <v>103</v>
      </c>
      <c r="C909" s="1">
        <v>390000</v>
      </c>
      <c r="D909">
        <v>3</v>
      </c>
      <c r="E909">
        <v>199</v>
      </c>
      <c r="F909" s="1" t="s">
        <v>22</v>
      </c>
      <c r="G909" t="s">
        <v>22</v>
      </c>
      <c r="H909" t="s">
        <v>23</v>
      </c>
      <c r="I909" t="s">
        <v>23</v>
      </c>
      <c r="J909" t="s">
        <v>9</v>
      </c>
      <c r="K909" t="s">
        <v>1399</v>
      </c>
      <c r="L909" s="2">
        <v>390000</v>
      </c>
      <c r="M909" s="2">
        <v>1959.7989949748744</v>
      </c>
      <c r="N909" s="2">
        <v>130000</v>
      </c>
      <c r="O909" t="s">
        <v>212</v>
      </c>
    </row>
    <row r="910" spans="1:15" x14ac:dyDescent="0.3">
      <c r="A910" t="s">
        <v>3642</v>
      </c>
      <c r="B910" t="s">
        <v>103</v>
      </c>
      <c r="C910" s="1">
        <v>1980000</v>
      </c>
      <c r="D910">
        <v>5</v>
      </c>
      <c r="E910" s="3">
        <v>1196</v>
      </c>
      <c r="F910" s="1" t="s">
        <v>22</v>
      </c>
      <c r="G910" t="s">
        <v>22</v>
      </c>
      <c r="H910" t="s">
        <v>23</v>
      </c>
      <c r="I910" t="s">
        <v>23</v>
      </c>
      <c r="J910" t="s">
        <v>9</v>
      </c>
      <c r="K910" t="s">
        <v>1399</v>
      </c>
      <c r="L910" s="2">
        <v>1980000</v>
      </c>
      <c r="M910" s="2">
        <v>1655.5183946488294</v>
      </c>
      <c r="N910" s="2">
        <v>396000</v>
      </c>
      <c r="O910" t="s">
        <v>212</v>
      </c>
    </row>
    <row r="911" spans="1:15" x14ac:dyDescent="0.3">
      <c r="A911" t="s">
        <v>3643</v>
      </c>
      <c r="B911" t="s">
        <v>103</v>
      </c>
      <c r="C911" s="1">
        <v>1600000</v>
      </c>
      <c r="D911">
        <v>5</v>
      </c>
      <c r="E911">
        <v>550</v>
      </c>
      <c r="F911" s="1" t="s">
        <v>22</v>
      </c>
      <c r="G911" t="s">
        <v>22</v>
      </c>
      <c r="H911" t="s">
        <v>23</v>
      </c>
      <c r="I911" t="s">
        <v>23</v>
      </c>
      <c r="J911" t="s">
        <v>9</v>
      </c>
      <c r="K911" t="s">
        <v>1399</v>
      </c>
      <c r="L911" s="2">
        <v>1600000</v>
      </c>
      <c r="M911" s="2">
        <v>2909.090909090909</v>
      </c>
      <c r="N911" s="2">
        <v>320000</v>
      </c>
      <c r="O911" t="s">
        <v>212</v>
      </c>
    </row>
    <row r="912" spans="1:15" x14ac:dyDescent="0.3">
      <c r="A912" t="s">
        <v>3644</v>
      </c>
      <c r="B912" t="s">
        <v>103</v>
      </c>
      <c r="C912" s="1">
        <v>499000</v>
      </c>
      <c r="D912">
        <v>3</v>
      </c>
      <c r="E912">
        <v>225</v>
      </c>
      <c r="F912" s="1" t="s">
        <v>22</v>
      </c>
      <c r="G912" t="s">
        <v>22</v>
      </c>
      <c r="H912" t="s">
        <v>23</v>
      </c>
      <c r="I912" t="s">
        <v>23</v>
      </c>
      <c r="J912" t="s">
        <v>9</v>
      </c>
      <c r="K912" t="s">
        <v>1399</v>
      </c>
      <c r="L912" s="2">
        <v>499000</v>
      </c>
      <c r="M912" s="2">
        <v>2217.7777777777778</v>
      </c>
      <c r="N912" s="2">
        <v>166333.33333333334</v>
      </c>
      <c r="O912" t="s">
        <v>212</v>
      </c>
    </row>
    <row r="913" spans="1:15" x14ac:dyDescent="0.3">
      <c r="A913" t="s">
        <v>3645</v>
      </c>
      <c r="B913" t="s">
        <v>103</v>
      </c>
      <c r="C913" s="1">
        <v>480000</v>
      </c>
      <c r="D913">
        <v>6</v>
      </c>
      <c r="E913">
        <v>322</v>
      </c>
      <c r="F913" s="1" t="s">
        <v>22</v>
      </c>
      <c r="G913" t="s">
        <v>22</v>
      </c>
      <c r="H913" t="s">
        <v>23</v>
      </c>
      <c r="I913" t="s">
        <v>23</v>
      </c>
      <c r="J913" t="s">
        <v>9</v>
      </c>
      <c r="K913" t="s">
        <v>1399</v>
      </c>
      <c r="L913" s="2">
        <v>480000</v>
      </c>
      <c r="M913" s="2">
        <v>1490.6832298136646</v>
      </c>
      <c r="N913" s="2">
        <v>80000</v>
      </c>
      <c r="O913" t="s">
        <v>212</v>
      </c>
    </row>
    <row r="914" spans="1:15" x14ac:dyDescent="0.3">
      <c r="A914" t="s">
        <v>3647</v>
      </c>
      <c r="B914" t="s">
        <v>103</v>
      </c>
      <c r="C914" s="1">
        <v>460000</v>
      </c>
      <c r="D914">
        <v>4</v>
      </c>
      <c r="E914">
        <v>213</v>
      </c>
      <c r="F914" s="1" t="s">
        <v>22</v>
      </c>
      <c r="G914" t="s">
        <v>22</v>
      </c>
      <c r="H914" t="s">
        <v>23</v>
      </c>
      <c r="I914" t="s">
        <v>23</v>
      </c>
      <c r="J914" t="s">
        <v>9</v>
      </c>
      <c r="K914" t="s">
        <v>1399</v>
      </c>
      <c r="L914" s="2">
        <v>460000</v>
      </c>
      <c r="M914" s="2">
        <v>2159.6244131455401</v>
      </c>
      <c r="N914" s="2">
        <v>115000</v>
      </c>
      <c r="O914" t="s">
        <v>212</v>
      </c>
    </row>
    <row r="915" spans="1:15" x14ac:dyDescent="0.3">
      <c r="A915" t="s">
        <v>3651</v>
      </c>
      <c r="B915" t="s">
        <v>103</v>
      </c>
      <c r="C915" s="1">
        <v>995000</v>
      </c>
      <c r="D915">
        <v>5</v>
      </c>
      <c r="E915">
        <v>487</v>
      </c>
      <c r="F915" s="1" t="s">
        <v>22</v>
      </c>
      <c r="G915" t="s">
        <v>22</v>
      </c>
      <c r="H915" t="s">
        <v>23</v>
      </c>
      <c r="I915" t="s">
        <v>23</v>
      </c>
      <c r="J915" t="s">
        <v>9</v>
      </c>
      <c r="K915" t="s">
        <v>1399</v>
      </c>
      <c r="L915" s="2">
        <v>995000</v>
      </c>
      <c r="M915" s="2">
        <v>2043.1211498973305</v>
      </c>
      <c r="N915" s="2">
        <v>199000</v>
      </c>
      <c r="O915" t="s">
        <v>212</v>
      </c>
    </row>
    <row r="916" spans="1:15" x14ac:dyDescent="0.3">
      <c r="A916" t="s">
        <v>3653</v>
      </c>
      <c r="B916" t="s">
        <v>103</v>
      </c>
      <c r="C916" s="1">
        <v>2400000</v>
      </c>
      <c r="D916">
        <v>5</v>
      </c>
      <c r="E916">
        <v>267</v>
      </c>
      <c r="F916" s="1" t="s">
        <v>22</v>
      </c>
      <c r="G916" t="s">
        <v>22</v>
      </c>
      <c r="H916" t="s">
        <v>23</v>
      </c>
      <c r="I916" t="s">
        <v>23</v>
      </c>
      <c r="J916" t="s">
        <v>9</v>
      </c>
      <c r="K916" t="s">
        <v>1399</v>
      </c>
      <c r="L916" s="2">
        <v>2400000</v>
      </c>
      <c r="M916" s="2">
        <v>8988.7640449438204</v>
      </c>
      <c r="N916" s="2">
        <v>480000</v>
      </c>
      <c r="O916" t="s">
        <v>212</v>
      </c>
    </row>
    <row r="917" spans="1:15" x14ac:dyDescent="0.3">
      <c r="A917" t="s">
        <v>3654</v>
      </c>
      <c r="B917" t="s">
        <v>103</v>
      </c>
      <c r="C917" s="1">
        <v>1750000</v>
      </c>
      <c r="D917">
        <v>4</v>
      </c>
      <c r="E917" s="3">
        <v>1194</v>
      </c>
      <c r="F917" s="1" t="s">
        <v>22</v>
      </c>
      <c r="G917" t="s">
        <v>22</v>
      </c>
      <c r="H917" t="s">
        <v>23</v>
      </c>
      <c r="I917" t="s">
        <v>23</v>
      </c>
      <c r="J917" t="s">
        <v>9</v>
      </c>
      <c r="K917" t="s">
        <v>1399</v>
      </c>
      <c r="L917" s="2">
        <v>1750000</v>
      </c>
      <c r="M917" s="2">
        <v>1465.6616415410385</v>
      </c>
      <c r="N917" s="2">
        <v>437500</v>
      </c>
      <c r="O917" t="s">
        <v>212</v>
      </c>
    </row>
    <row r="918" spans="1:15" x14ac:dyDescent="0.3">
      <c r="A918" t="s">
        <v>3655</v>
      </c>
      <c r="B918" t="s">
        <v>103</v>
      </c>
      <c r="C918" s="1">
        <v>561000</v>
      </c>
      <c r="D918">
        <v>3</v>
      </c>
      <c r="E918">
        <v>316</v>
      </c>
      <c r="F918" s="1" t="s">
        <v>22</v>
      </c>
      <c r="G918" t="s">
        <v>22</v>
      </c>
      <c r="H918" t="s">
        <v>23</v>
      </c>
      <c r="I918" t="s">
        <v>23</v>
      </c>
      <c r="J918" t="s">
        <v>9</v>
      </c>
      <c r="K918" t="s">
        <v>1399</v>
      </c>
      <c r="L918" s="2">
        <v>561000</v>
      </c>
      <c r="M918" s="2">
        <v>1775.3164556962026</v>
      </c>
      <c r="N918" s="2">
        <v>187000</v>
      </c>
      <c r="O918" t="s">
        <v>212</v>
      </c>
    </row>
    <row r="919" spans="1:15" x14ac:dyDescent="0.3">
      <c r="A919" t="s">
        <v>3658</v>
      </c>
      <c r="B919" t="s">
        <v>103</v>
      </c>
      <c r="C919" s="1">
        <v>850000</v>
      </c>
      <c r="D919">
        <v>4</v>
      </c>
      <c r="E919">
        <v>170</v>
      </c>
      <c r="F919" s="1" t="s">
        <v>22</v>
      </c>
      <c r="G919" t="s">
        <v>22</v>
      </c>
      <c r="H919" t="s">
        <v>23</v>
      </c>
      <c r="I919" t="s">
        <v>23</v>
      </c>
      <c r="J919" t="s">
        <v>9</v>
      </c>
      <c r="K919" t="s">
        <v>1399</v>
      </c>
      <c r="L919" s="2">
        <v>850000</v>
      </c>
      <c r="M919" s="2">
        <v>5000</v>
      </c>
      <c r="N919" s="2">
        <v>212500</v>
      </c>
      <c r="O919" t="s">
        <v>212</v>
      </c>
    </row>
    <row r="920" spans="1:15" x14ac:dyDescent="0.3">
      <c r="A920" t="s">
        <v>3660</v>
      </c>
      <c r="B920" t="s">
        <v>103</v>
      </c>
      <c r="C920" s="1">
        <v>375000</v>
      </c>
      <c r="D920">
        <v>3</v>
      </c>
      <c r="E920">
        <v>313</v>
      </c>
      <c r="F920" s="1" t="s">
        <v>22</v>
      </c>
      <c r="G920" t="s">
        <v>22</v>
      </c>
      <c r="H920" t="s">
        <v>23</v>
      </c>
      <c r="I920" t="s">
        <v>23</v>
      </c>
      <c r="J920" t="s">
        <v>9</v>
      </c>
      <c r="K920" t="s">
        <v>1399</v>
      </c>
      <c r="L920" s="2">
        <v>375000</v>
      </c>
      <c r="M920" s="2">
        <v>1198.0830670926518</v>
      </c>
      <c r="N920" s="2">
        <v>125000</v>
      </c>
      <c r="O920" t="s">
        <v>212</v>
      </c>
    </row>
    <row r="921" spans="1:15" x14ac:dyDescent="0.3">
      <c r="A921" t="s">
        <v>3665</v>
      </c>
      <c r="B921" t="s">
        <v>103</v>
      </c>
      <c r="C921" s="1">
        <v>1900000</v>
      </c>
      <c r="D921">
        <v>7</v>
      </c>
      <c r="E921">
        <v>460</v>
      </c>
      <c r="F921" s="1" t="s">
        <v>22</v>
      </c>
      <c r="G921" t="s">
        <v>22</v>
      </c>
      <c r="H921" t="s">
        <v>23</v>
      </c>
      <c r="I921" t="s">
        <v>23</v>
      </c>
      <c r="J921" t="s">
        <v>9</v>
      </c>
      <c r="K921" t="s">
        <v>1399</v>
      </c>
      <c r="L921" s="2">
        <v>1900000</v>
      </c>
      <c r="M921" s="2">
        <v>4130.434782608696</v>
      </c>
      <c r="N921" s="2">
        <v>271428.57142857142</v>
      </c>
      <c r="O921" t="s">
        <v>212</v>
      </c>
    </row>
    <row r="922" spans="1:15" x14ac:dyDescent="0.3">
      <c r="A922" t="s">
        <v>3666</v>
      </c>
      <c r="B922" t="s">
        <v>103</v>
      </c>
      <c r="C922" s="1">
        <v>470000</v>
      </c>
      <c r="D922">
        <v>5</v>
      </c>
      <c r="E922">
        <v>170</v>
      </c>
      <c r="F922" s="1" t="s">
        <v>22</v>
      </c>
      <c r="G922" t="s">
        <v>22</v>
      </c>
      <c r="H922" t="s">
        <v>23</v>
      </c>
      <c r="I922" t="s">
        <v>23</v>
      </c>
      <c r="J922" t="s">
        <v>9</v>
      </c>
      <c r="K922" t="s">
        <v>1399</v>
      </c>
      <c r="L922" s="2">
        <v>470000</v>
      </c>
      <c r="M922" s="2">
        <v>2764.705882352941</v>
      </c>
      <c r="N922" s="2">
        <v>94000</v>
      </c>
      <c r="O922" t="s">
        <v>212</v>
      </c>
    </row>
    <row r="923" spans="1:15" x14ac:dyDescent="0.3">
      <c r="A923" t="s">
        <v>3667</v>
      </c>
      <c r="B923" t="s">
        <v>103</v>
      </c>
      <c r="C923" s="1">
        <v>625000</v>
      </c>
      <c r="D923">
        <v>6</v>
      </c>
      <c r="E923">
        <v>271</v>
      </c>
      <c r="F923" s="1" t="s">
        <v>22</v>
      </c>
      <c r="G923" t="s">
        <v>22</v>
      </c>
      <c r="H923" t="s">
        <v>23</v>
      </c>
      <c r="I923" t="s">
        <v>23</v>
      </c>
      <c r="J923" t="s">
        <v>9</v>
      </c>
      <c r="K923" t="s">
        <v>1399</v>
      </c>
      <c r="L923" s="2">
        <v>625000</v>
      </c>
      <c r="M923" s="2">
        <v>2306.2730627306273</v>
      </c>
      <c r="N923" s="2">
        <v>104166.66666666667</v>
      </c>
      <c r="O923" t="s">
        <v>212</v>
      </c>
    </row>
    <row r="924" spans="1:15" x14ac:dyDescent="0.3">
      <c r="A924" t="s">
        <v>3669</v>
      </c>
      <c r="B924" t="s">
        <v>103</v>
      </c>
      <c r="C924" s="1">
        <v>584900</v>
      </c>
      <c r="D924">
        <v>3</v>
      </c>
      <c r="E924">
        <v>329</v>
      </c>
      <c r="F924" s="1" t="s">
        <v>22</v>
      </c>
      <c r="G924" t="s">
        <v>22</v>
      </c>
      <c r="H924" t="s">
        <v>23</v>
      </c>
      <c r="I924" t="s">
        <v>23</v>
      </c>
      <c r="J924" t="s">
        <v>9</v>
      </c>
      <c r="K924" t="s">
        <v>1399</v>
      </c>
      <c r="L924" s="2">
        <v>584900</v>
      </c>
      <c r="M924" s="2">
        <v>1777.8115501519758</v>
      </c>
      <c r="N924" s="2">
        <v>194966.66666666666</v>
      </c>
      <c r="O924" t="s">
        <v>212</v>
      </c>
    </row>
    <row r="925" spans="1:15" x14ac:dyDescent="0.3">
      <c r="A925" t="s">
        <v>3670</v>
      </c>
      <c r="B925" t="s">
        <v>103</v>
      </c>
      <c r="C925" s="1">
        <v>299000</v>
      </c>
      <c r="D925">
        <v>5</v>
      </c>
      <c r="E925">
        <v>246</v>
      </c>
      <c r="F925" s="1" t="s">
        <v>22</v>
      </c>
      <c r="G925" t="s">
        <v>22</v>
      </c>
      <c r="H925" t="s">
        <v>23</v>
      </c>
      <c r="I925" t="s">
        <v>23</v>
      </c>
      <c r="J925" t="s">
        <v>9</v>
      </c>
      <c r="K925" t="s">
        <v>1399</v>
      </c>
      <c r="L925" s="2">
        <v>299000</v>
      </c>
      <c r="M925" s="2">
        <v>1215.4471544715448</v>
      </c>
      <c r="N925" s="2">
        <v>59800</v>
      </c>
      <c r="O925" t="s">
        <v>212</v>
      </c>
    </row>
    <row r="926" spans="1:15" x14ac:dyDescent="0.3">
      <c r="A926" t="s">
        <v>3673</v>
      </c>
      <c r="B926" t="s">
        <v>103</v>
      </c>
      <c r="C926" s="1">
        <v>585000</v>
      </c>
      <c r="D926">
        <v>5</v>
      </c>
      <c r="E926">
        <v>380</v>
      </c>
      <c r="F926" s="1" t="s">
        <v>22</v>
      </c>
      <c r="G926" t="s">
        <v>22</v>
      </c>
      <c r="H926" t="s">
        <v>23</v>
      </c>
      <c r="I926" t="s">
        <v>23</v>
      </c>
      <c r="J926" t="s">
        <v>9</v>
      </c>
      <c r="K926" t="s">
        <v>1399</v>
      </c>
      <c r="L926" s="2">
        <v>585000</v>
      </c>
      <c r="M926" s="2">
        <v>1539.4736842105262</v>
      </c>
      <c r="N926" s="2">
        <v>117000</v>
      </c>
      <c r="O926" t="s">
        <v>212</v>
      </c>
    </row>
    <row r="927" spans="1:15" x14ac:dyDescent="0.3">
      <c r="A927" t="s">
        <v>3674</v>
      </c>
      <c r="B927" t="s">
        <v>103</v>
      </c>
      <c r="C927" s="1">
        <v>585000</v>
      </c>
      <c r="D927">
        <v>5</v>
      </c>
      <c r="E927">
        <v>380</v>
      </c>
      <c r="F927" s="1" t="s">
        <v>22</v>
      </c>
      <c r="G927" t="s">
        <v>22</v>
      </c>
      <c r="H927" t="s">
        <v>23</v>
      </c>
      <c r="I927" t="s">
        <v>23</v>
      </c>
      <c r="J927" t="s">
        <v>9</v>
      </c>
      <c r="K927" t="s">
        <v>1399</v>
      </c>
      <c r="L927" s="2">
        <v>585000</v>
      </c>
      <c r="M927" s="2">
        <v>1539.4736842105262</v>
      </c>
      <c r="N927" s="2">
        <v>117000</v>
      </c>
      <c r="O927" t="s">
        <v>212</v>
      </c>
    </row>
    <row r="928" spans="1:15" x14ac:dyDescent="0.3">
      <c r="A928" t="s">
        <v>3675</v>
      </c>
      <c r="B928" t="s">
        <v>103</v>
      </c>
      <c r="C928" s="1">
        <v>585000</v>
      </c>
      <c r="D928">
        <v>5</v>
      </c>
      <c r="E928">
        <v>380</v>
      </c>
      <c r="F928" s="1" t="s">
        <v>22</v>
      </c>
      <c r="G928" t="s">
        <v>22</v>
      </c>
      <c r="H928" t="s">
        <v>23</v>
      </c>
      <c r="I928" t="s">
        <v>23</v>
      </c>
      <c r="J928" t="s">
        <v>9</v>
      </c>
      <c r="K928" t="s">
        <v>1399</v>
      </c>
      <c r="L928" s="2">
        <v>585000</v>
      </c>
      <c r="M928" s="2">
        <v>1539.4736842105262</v>
      </c>
      <c r="N928" s="2">
        <v>117000</v>
      </c>
      <c r="O928" t="s">
        <v>212</v>
      </c>
    </row>
    <row r="929" spans="1:15" x14ac:dyDescent="0.3">
      <c r="A929" t="s">
        <v>3683</v>
      </c>
      <c r="B929" t="s">
        <v>103</v>
      </c>
      <c r="C929" s="1">
        <v>1200000</v>
      </c>
      <c r="D929">
        <v>6</v>
      </c>
      <c r="E929">
        <v>601</v>
      </c>
      <c r="F929" s="1" t="s">
        <v>22</v>
      </c>
      <c r="G929" t="s">
        <v>22</v>
      </c>
      <c r="H929" t="s">
        <v>23</v>
      </c>
      <c r="I929" t="s">
        <v>23</v>
      </c>
      <c r="J929" t="s">
        <v>9</v>
      </c>
      <c r="K929" t="s">
        <v>1399</v>
      </c>
      <c r="L929" s="2">
        <v>1200000</v>
      </c>
      <c r="M929" s="2">
        <v>1996.6722129783693</v>
      </c>
      <c r="N929" s="2">
        <v>200000</v>
      </c>
      <c r="O929" t="s">
        <v>212</v>
      </c>
    </row>
    <row r="930" spans="1:15" x14ac:dyDescent="0.3">
      <c r="A930" t="s">
        <v>3685</v>
      </c>
      <c r="B930" t="s">
        <v>103</v>
      </c>
      <c r="C930" s="1">
        <v>959000</v>
      </c>
      <c r="D930">
        <v>5</v>
      </c>
      <c r="E930">
        <v>310</v>
      </c>
      <c r="F930" s="1" t="s">
        <v>22</v>
      </c>
      <c r="G930" t="s">
        <v>22</v>
      </c>
      <c r="H930" t="s">
        <v>23</v>
      </c>
      <c r="I930" t="s">
        <v>23</v>
      </c>
      <c r="J930" t="s">
        <v>9</v>
      </c>
      <c r="K930" t="s">
        <v>1399</v>
      </c>
      <c r="L930" s="2">
        <v>959000</v>
      </c>
      <c r="M930" s="2">
        <v>3093.5483870967741</v>
      </c>
      <c r="N930" s="2">
        <v>191800</v>
      </c>
      <c r="O930" t="s">
        <v>212</v>
      </c>
    </row>
    <row r="931" spans="1:15" x14ac:dyDescent="0.3">
      <c r="A931" t="s">
        <v>3688</v>
      </c>
      <c r="B931" t="s">
        <v>103</v>
      </c>
      <c r="C931" s="1">
        <v>555000</v>
      </c>
      <c r="D931">
        <v>4</v>
      </c>
      <c r="E931">
        <v>260</v>
      </c>
      <c r="F931" s="1" t="s">
        <v>22</v>
      </c>
      <c r="G931" t="s">
        <v>22</v>
      </c>
      <c r="H931" t="s">
        <v>23</v>
      </c>
      <c r="I931" t="s">
        <v>23</v>
      </c>
      <c r="J931" t="s">
        <v>9</v>
      </c>
      <c r="K931" t="s">
        <v>1399</v>
      </c>
      <c r="L931" s="2">
        <v>555000</v>
      </c>
      <c r="M931" s="2">
        <v>2134.6153846153848</v>
      </c>
      <c r="N931" s="2">
        <v>138750</v>
      </c>
      <c r="O931" t="s">
        <v>212</v>
      </c>
    </row>
    <row r="932" spans="1:15" x14ac:dyDescent="0.3">
      <c r="A932" t="s">
        <v>3690</v>
      </c>
      <c r="B932" t="s">
        <v>103</v>
      </c>
      <c r="C932" s="1">
        <v>670000</v>
      </c>
      <c r="D932">
        <v>3</v>
      </c>
      <c r="E932">
        <v>275</v>
      </c>
      <c r="F932" s="1" t="s">
        <v>22</v>
      </c>
      <c r="G932" t="s">
        <v>22</v>
      </c>
      <c r="H932" t="s">
        <v>23</v>
      </c>
      <c r="I932" t="s">
        <v>23</v>
      </c>
      <c r="J932" t="s">
        <v>9</v>
      </c>
      <c r="K932" t="s">
        <v>1399</v>
      </c>
      <c r="L932" s="2">
        <v>670000</v>
      </c>
      <c r="M932" s="2">
        <v>2436.3636363636365</v>
      </c>
      <c r="N932" s="2">
        <v>223333.33333333334</v>
      </c>
      <c r="O932" t="s">
        <v>212</v>
      </c>
    </row>
    <row r="933" spans="1:15" x14ac:dyDescent="0.3">
      <c r="A933" t="s">
        <v>3692</v>
      </c>
      <c r="B933" t="s">
        <v>103</v>
      </c>
      <c r="C933" s="1">
        <v>599000</v>
      </c>
      <c r="D933">
        <v>4</v>
      </c>
      <c r="E933">
        <v>377</v>
      </c>
      <c r="F933" s="1" t="s">
        <v>22</v>
      </c>
      <c r="G933" t="s">
        <v>22</v>
      </c>
      <c r="H933" t="s">
        <v>23</v>
      </c>
      <c r="I933" t="s">
        <v>23</v>
      </c>
      <c r="J933" t="s">
        <v>9</v>
      </c>
      <c r="K933" t="s">
        <v>1399</v>
      </c>
      <c r="L933" s="2">
        <v>599000</v>
      </c>
      <c r="M933" s="2">
        <v>1588.8594164456233</v>
      </c>
      <c r="N933" s="2">
        <v>149750</v>
      </c>
      <c r="O933" t="s">
        <v>212</v>
      </c>
    </row>
    <row r="934" spans="1:15" x14ac:dyDescent="0.3">
      <c r="A934" t="s">
        <v>3693</v>
      </c>
      <c r="B934" t="s">
        <v>103</v>
      </c>
      <c r="C934" s="1">
        <v>379999</v>
      </c>
      <c r="D934">
        <v>5</v>
      </c>
      <c r="E934">
        <v>329</v>
      </c>
      <c r="F934" s="1" t="s">
        <v>22</v>
      </c>
      <c r="G934" t="s">
        <v>22</v>
      </c>
      <c r="H934" t="s">
        <v>23</v>
      </c>
      <c r="I934" t="s">
        <v>23</v>
      </c>
      <c r="J934" t="s">
        <v>9</v>
      </c>
      <c r="K934" t="s">
        <v>1399</v>
      </c>
      <c r="L934" s="2">
        <v>379999</v>
      </c>
      <c r="M934" s="2">
        <v>1155.0121580547113</v>
      </c>
      <c r="N934" s="2">
        <v>75999.8</v>
      </c>
      <c r="O934" t="s">
        <v>212</v>
      </c>
    </row>
    <row r="935" spans="1:15" x14ac:dyDescent="0.3">
      <c r="A935" t="s">
        <v>3695</v>
      </c>
      <c r="B935" t="s">
        <v>103</v>
      </c>
      <c r="C935" s="1">
        <v>419900</v>
      </c>
      <c r="D935">
        <v>6</v>
      </c>
      <c r="E935">
        <v>268</v>
      </c>
      <c r="F935" s="1" t="s">
        <v>22</v>
      </c>
      <c r="G935" t="s">
        <v>22</v>
      </c>
      <c r="H935" t="s">
        <v>23</v>
      </c>
      <c r="I935" t="s">
        <v>23</v>
      </c>
      <c r="J935" t="s">
        <v>9</v>
      </c>
      <c r="K935" t="s">
        <v>1399</v>
      </c>
      <c r="L935" s="2">
        <v>419900</v>
      </c>
      <c r="M935" s="2">
        <v>1566.7910447761194</v>
      </c>
      <c r="N935" s="2">
        <v>69983.333333333328</v>
      </c>
      <c r="O935" t="s">
        <v>212</v>
      </c>
    </row>
    <row r="936" spans="1:15" x14ac:dyDescent="0.3">
      <c r="A936" t="s">
        <v>3696</v>
      </c>
      <c r="B936" t="s">
        <v>103</v>
      </c>
      <c r="C936" s="1">
        <v>699900</v>
      </c>
      <c r="D936">
        <v>5</v>
      </c>
      <c r="E936">
        <v>278</v>
      </c>
      <c r="F936" s="1" t="s">
        <v>22</v>
      </c>
      <c r="G936" t="s">
        <v>22</v>
      </c>
      <c r="H936" t="s">
        <v>23</v>
      </c>
      <c r="I936" t="s">
        <v>23</v>
      </c>
      <c r="J936" t="s">
        <v>9</v>
      </c>
      <c r="K936" t="s">
        <v>1399</v>
      </c>
      <c r="L936" s="2">
        <v>699900</v>
      </c>
      <c r="M936" s="2">
        <v>2517.6258992805756</v>
      </c>
      <c r="N936" s="2">
        <v>139980</v>
      </c>
      <c r="O936" t="s">
        <v>212</v>
      </c>
    </row>
    <row r="937" spans="1:15" x14ac:dyDescent="0.3">
      <c r="A937" t="s">
        <v>3697</v>
      </c>
      <c r="B937" t="s">
        <v>103</v>
      </c>
      <c r="C937" s="1">
        <v>329900</v>
      </c>
      <c r="D937">
        <v>3</v>
      </c>
      <c r="E937">
        <v>173</v>
      </c>
      <c r="F937" s="1" t="s">
        <v>22</v>
      </c>
      <c r="G937" t="s">
        <v>22</v>
      </c>
      <c r="H937" t="s">
        <v>23</v>
      </c>
      <c r="I937" t="s">
        <v>23</v>
      </c>
      <c r="J937" t="s">
        <v>9</v>
      </c>
      <c r="K937" t="s">
        <v>1399</v>
      </c>
      <c r="L937" s="2">
        <v>329900</v>
      </c>
      <c r="M937" s="2">
        <v>1906.936416184971</v>
      </c>
      <c r="N937" s="2">
        <v>109966.66666666667</v>
      </c>
      <c r="O937" t="s">
        <v>212</v>
      </c>
    </row>
    <row r="938" spans="1:15" x14ac:dyDescent="0.3">
      <c r="A938" t="s">
        <v>3698</v>
      </c>
      <c r="B938" t="s">
        <v>103</v>
      </c>
      <c r="C938" s="1">
        <v>1275000</v>
      </c>
      <c r="D938">
        <v>4</v>
      </c>
      <c r="E938">
        <v>388</v>
      </c>
      <c r="F938" s="1" t="s">
        <v>22</v>
      </c>
      <c r="G938" t="s">
        <v>22</v>
      </c>
      <c r="H938" t="s">
        <v>23</v>
      </c>
      <c r="I938" t="s">
        <v>23</v>
      </c>
      <c r="J938" t="s">
        <v>9</v>
      </c>
      <c r="K938" t="s">
        <v>1399</v>
      </c>
      <c r="L938" s="2">
        <v>1275000</v>
      </c>
      <c r="M938" s="2">
        <v>3286.0824742268042</v>
      </c>
      <c r="N938" s="2">
        <v>318750</v>
      </c>
      <c r="O938" t="s">
        <v>212</v>
      </c>
    </row>
    <row r="939" spans="1:15" x14ac:dyDescent="0.3">
      <c r="A939" t="s">
        <v>3699</v>
      </c>
      <c r="B939" t="s">
        <v>103</v>
      </c>
      <c r="C939" s="1">
        <v>1499000</v>
      </c>
      <c r="D939">
        <v>6</v>
      </c>
      <c r="E939">
        <v>602</v>
      </c>
      <c r="F939" s="1" t="s">
        <v>22</v>
      </c>
      <c r="G939" t="s">
        <v>22</v>
      </c>
      <c r="H939" t="s">
        <v>23</v>
      </c>
      <c r="I939" t="s">
        <v>23</v>
      </c>
      <c r="J939" t="s">
        <v>9</v>
      </c>
      <c r="K939" t="s">
        <v>1399</v>
      </c>
      <c r="L939" s="2">
        <v>1499000</v>
      </c>
      <c r="M939" s="2">
        <v>2490.0332225913621</v>
      </c>
      <c r="N939" s="2">
        <v>249833.33333333334</v>
      </c>
      <c r="O939" t="s">
        <v>212</v>
      </c>
    </row>
    <row r="940" spans="1:15" x14ac:dyDescent="0.3">
      <c r="A940" t="s">
        <v>3700</v>
      </c>
      <c r="B940" t="s">
        <v>103</v>
      </c>
      <c r="C940" s="1">
        <v>1150000</v>
      </c>
      <c r="D940">
        <v>5</v>
      </c>
      <c r="E940">
        <v>300</v>
      </c>
      <c r="F940" s="1" t="s">
        <v>22</v>
      </c>
      <c r="G940" t="s">
        <v>22</v>
      </c>
      <c r="H940" t="s">
        <v>23</v>
      </c>
      <c r="I940" t="s">
        <v>23</v>
      </c>
      <c r="J940" t="s">
        <v>9</v>
      </c>
      <c r="K940" t="s">
        <v>1399</v>
      </c>
      <c r="L940" s="2">
        <v>1150000</v>
      </c>
      <c r="M940" s="2">
        <v>3833.3333333333335</v>
      </c>
      <c r="N940" s="2">
        <v>230000</v>
      </c>
      <c r="O940" t="s">
        <v>212</v>
      </c>
    </row>
    <row r="941" spans="1:15" x14ac:dyDescent="0.3">
      <c r="A941" t="s">
        <v>3701</v>
      </c>
      <c r="B941" t="s">
        <v>103</v>
      </c>
      <c r="C941" s="1">
        <v>254800</v>
      </c>
      <c r="D941">
        <v>3</v>
      </c>
      <c r="E941">
        <v>80</v>
      </c>
      <c r="F941" s="1" t="s">
        <v>22</v>
      </c>
      <c r="G941" t="s">
        <v>22</v>
      </c>
      <c r="H941" t="s">
        <v>23</v>
      </c>
      <c r="I941" t="s">
        <v>23</v>
      </c>
      <c r="J941" t="s">
        <v>9</v>
      </c>
      <c r="K941" t="s">
        <v>1399</v>
      </c>
      <c r="L941" s="2">
        <v>254800</v>
      </c>
      <c r="M941" s="2">
        <v>3185</v>
      </c>
      <c r="N941" s="2">
        <v>84933.333333333328</v>
      </c>
      <c r="O941" t="s">
        <v>212</v>
      </c>
    </row>
    <row r="942" spans="1:15" x14ac:dyDescent="0.3">
      <c r="A942" t="s">
        <v>3702</v>
      </c>
      <c r="B942" t="s">
        <v>103</v>
      </c>
      <c r="C942" s="1">
        <v>395000</v>
      </c>
      <c r="D942">
        <v>4</v>
      </c>
      <c r="E942">
        <v>186</v>
      </c>
      <c r="F942" s="1" t="s">
        <v>22</v>
      </c>
      <c r="G942" t="s">
        <v>22</v>
      </c>
      <c r="H942" t="s">
        <v>23</v>
      </c>
      <c r="I942" t="s">
        <v>23</v>
      </c>
      <c r="J942" t="s">
        <v>9</v>
      </c>
      <c r="K942" t="s">
        <v>1399</v>
      </c>
      <c r="L942" s="2">
        <v>395000</v>
      </c>
      <c r="M942" s="2">
        <v>2123.6559139784945</v>
      </c>
      <c r="N942" s="2">
        <v>98750</v>
      </c>
      <c r="O942" t="s">
        <v>212</v>
      </c>
    </row>
    <row r="943" spans="1:15" x14ac:dyDescent="0.3">
      <c r="A943" t="s">
        <v>3703</v>
      </c>
      <c r="B943" t="s">
        <v>103</v>
      </c>
      <c r="C943" s="1">
        <v>820000</v>
      </c>
      <c r="D943">
        <v>9</v>
      </c>
      <c r="E943">
        <v>332</v>
      </c>
      <c r="F943" s="1" t="s">
        <v>22</v>
      </c>
      <c r="G943" t="s">
        <v>22</v>
      </c>
      <c r="H943" t="s">
        <v>23</v>
      </c>
      <c r="I943" t="s">
        <v>23</v>
      </c>
      <c r="J943" t="s">
        <v>9</v>
      </c>
      <c r="K943" t="s">
        <v>1399</v>
      </c>
      <c r="L943" s="2">
        <v>820000</v>
      </c>
      <c r="M943" s="2">
        <v>2469.8795180722891</v>
      </c>
      <c r="N943" s="2">
        <v>91111.111111111109</v>
      </c>
      <c r="O943" t="s">
        <v>212</v>
      </c>
    </row>
    <row r="944" spans="1:15" x14ac:dyDescent="0.3">
      <c r="A944" t="s">
        <v>3710</v>
      </c>
      <c r="B944" t="s">
        <v>103</v>
      </c>
      <c r="C944" s="1">
        <v>555000</v>
      </c>
      <c r="D944">
        <v>5</v>
      </c>
      <c r="E944">
        <v>400</v>
      </c>
      <c r="F944" s="1" t="s">
        <v>22</v>
      </c>
      <c r="G944" t="s">
        <v>22</v>
      </c>
      <c r="H944" t="s">
        <v>23</v>
      </c>
      <c r="I944" t="s">
        <v>23</v>
      </c>
      <c r="J944" t="s">
        <v>9</v>
      </c>
      <c r="K944" t="s">
        <v>1399</v>
      </c>
      <c r="L944" s="2">
        <v>555000</v>
      </c>
      <c r="M944" s="2">
        <v>1387.5</v>
      </c>
      <c r="N944" s="2">
        <v>111000</v>
      </c>
      <c r="O944" t="s">
        <v>212</v>
      </c>
    </row>
    <row r="945" spans="1:15" x14ac:dyDescent="0.3">
      <c r="A945" t="s">
        <v>3711</v>
      </c>
      <c r="B945" t="s">
        <v>103</v>
      </c>
      <c r="C945" s="1">
        <v>435000</v>
      </c>
      <c r="D945">
        <v>4</v>
      </c>
      <c r="E945">
        <v>348</v>
      </c>
      <c r="F945" s="1" t="s">
        <v>22</v>
      </c>
      <c r="G945" t="s">
        <v>22</v>
      </c>
      <c r="H945" t="s">
        <v>23</v>
      </c>
      <c r="I945" t="s">
        <v>23</v>
      </c>
      <c r="J945" t="s">
        <v>9</v>
      </c>
      <c r="K945" t="s">
        <v>1399</v>
      </c>
      <c r="L945" s="2">
        <v>435000</v>
      </c>
      <c r="M945" s="2">
        <v>1250</v>
      </c>
      <c r="N945" s="2">
        <v>108750</v>
      </c>
      <c r="O945" t="s">
        <v>212</v>
      </c>
    </row>
    <row r="946" spans="1:15" x14ac:dyDescent="0.3">
      <c r="A946" t="s">
        <v>3712</v>
      </c>
      <c r="B946" t="s">
        <v>103</v>
      </c>
      <c r="C946" s="1">
        <v>4000000</v>
      </c>
      <c r="D946">
        <v>6</v>
      </c>
      <c r="E946">
        <v>969</v>
      </c>
      <c r="F946" s="1" t="s">
        <v>22</v>
      </c>
      <c r="G946" t="s">
        <v>22</v>
      </c>
      <c r="H946" t="s">
        <v>23</v>
      </c>
      <c r="I946" t="s">
        <v>23</v>
      </c>
      <c r="J946" t="s">
        <v>9</v>
      </c>
      <c r="K946" t="s">
        <v>1399</v>
      </c>
      <c r="L946" s="2">
        <v>4000000</v>
      </c>
      <c r="M946" s="2">
        <v>4127.9669762641897</v>
      </c>
      <c r="N946" s="2">
        <v>666666.66666666663</v>
      </c>
      <c r="O946" t="s">
        <v>212</v>
      </c>
    </row>
    <row r="947" spans="1:15" x14ac:dyDescent="0.3">
      <c r="A947" t="s">
        <v>3715</v>
      </c>
      <c r="B947" t="s">
        <v>103</v>
      </c>
      <c r="C947" s="1">
        <v>1990000</v>
      </c>
      <c r="D947">
        <v>5</v>
      </c>
      <c r="E947">
        <v>784</v>
      </c>
      <c r="F947" s="1" t="s">
        <v>22</v>
      </c>
      <c r="G947" t="s">
        <v>22</v>
      </c>
      <c r="H947" t="s">
        <v>23</v>
      </c>
      <c r="I947" t="s">
        <v>23</v>
      </c>
      <c r="J947" t="s">
        <v>9</v>
      </c>
      <c r="K947" t="s">
        <v>1399</v>
      </c>
      <c r="L947" s="2">
        <v>1990000</v>
      </c>
      <c r="M947" s="2">
        <v>2538.2653061224491</v>
      </c>
      <c r="N947" s="2">
        <v>398000</v>
      </c>
      <c r="O947" t="s">
        <v>212</v>
      </c>
    </row>
    <row r="948" spans="1:15" x14ac:dyDescent="0.3">
      <c r="A948" t="s">
        <v>3716</v>
      </c>
      <c r="B948" t="s">
        <v>103</v>
      </c>
      <c r="C948" s="1">
        <v>1990000</v>
      </c>
      <c r="D948">
        <v>5</v>
      </c>
      <c r="E948">
        <v>784</v>
      </c>
      <c r="F948" s="1" t="s">
        <v>22</v>
      </c>
      <c r="G948" t="s">
        <v>22</v>
      </c>
      <c r="H948" t="s">
        <v>23</v>
      </c>
      <c r="I948" t="s">
        <v>23</v>
      </c>
      <c r="J948" t="s">
        <v>9</v>
      </c>
      <c r="K948" t="s">
        <v>1399</v>
      </c>
      <c r="L948" s="2">
        <v>1990000</v>
      </c>
      <c r="M948" s="2">
        <v>2538.2653061224491</v>
      </c>
      <c r="N948" s="2">
        <v>398000</v>
      </c>
      <c r="O948" t="s">
        <v>212</v>
      </c>
    </row>
    <row r="949" spans="1:15" x14ac:dyDescent="0.3">
      <c r="A949" t="s">
        <v>3717</v>
      </c>
      <c r="B949" t="s">
        <v>103</v>
      </c>
      <c r="C949" s="1">
        <v>710000</v>
      </c>
      <c r="D949">
        <v>5</v>
      </c>
      <c r="E949">
        <v>341</v>
      </c>
      <c r="F949" s="1" t="s">
        <v>22</v>
      </c>
      <c r="G949" t="s">
        <v>22</v>
      </c>
      <c r="H949" t="s">
        <v>23</v>
      </c>
      <c r="I949" t="s">
        <v>23</v>
      </c>
      <c r="J949" t="s">
        <v>9</v>
      </c>
      <c r="K949" t="s">
        <v>1399</v>
      </c>
      <c r="L949" s="2">
        <v>710000</v>
      </c>
      <c r="M949" s="2">
        <v>2082.1114369501465</v>
      </c>
      <c r="N949" s="2">
        <v>142000</v>
      </c>
      <c r="O949" t="s">
        <v>212</v>
      </c>
    </row>
    <row r="950" spans="1:15" x14ac:dyDescent="0.3">
      <c r="A950" t="s">
        <v>3721</v>
      </c>
      <c r="B950" t="s">
        <v>103</v>
      </c>
      <c r="C950" s="1">
        <v>335000</v>
      </c>
      <c r="D950">
        <v>3</v>
      </c>
      <c r="E950">
        <v>167</v>
      </c>
      <c r="F950" s="1" t="s">
        <v>22</v>
      </c>
      <c r="G950" t="s">
        <v>22</v>
      </c>
      <c r="H950" t="s">
        <v>23</v>
      </c>
      <c r="I950" t="s">
        <v>23</v>
      </c>
      <c r="J950" t="s">
        <v>9</v>
      </c>
      <c r="K950" t="s">
        <v>1399</v>
      </c>
      <c r="L950" s="2">
        <v>335000</v>
      </c>
      <c r="M950" s="2">
        <v>2005.9880239520958</v>
      </c>
      <c r="N950" s="2">
        <v>111666.66666666667</v>
      </c>
      <c r="O950" t="s">
        <v>212</v>
      </c>
    </row>
    <row r="951" spans="1:15" x14ac:dyDescent="0.3">
      <c r="A951" t="s">
        <v>3722</v>
      </c>
      <c r="B951" t="s">
        <v>103</v>
      </c>
      <c r="C951" s="1">
        <v>479900</v>
      </c>
      <c r="D951">
        <v>4</v>
      </c>
      <c r="E951">
        <v>292</v>
      </c>
      <c r="F951" s="1" t="s">
        <v>22</v>
      </c>
      <c r="G951" t="s">
        <v>22</v>
      </c>
      <c r="H951" t="s">
        <v>23</v>
      </c>
      <c r="I951" t="s">
        <v>23</v>
      </c>
      <c r="J951" t="s">
        <v>9</v>
      </c>
      <c r="K951" t="s">
        <v>1399</v>
      </c>
      <c r="L951" s="2">
        <v>479900</v>
      </c>
      <c r="M951" s="2">
        <v>1643.4931506849316</v>
      </c>
      <c r="N951" s="2">
        <v>119975</v>
      </c>
      <c r="O951" t="s">
        <v>212</v>
      </c>
    </row>
    <row r="952" spans="1:15" x14ac:dyDescent="0.3">
      <c r="A952" t="s">
        <v>3723</v>
      </c>
      <c r="B952" t="s">
        <v>103</v>
      </c>
      <c r="C952" s="1">
        <v>670000</v>
      </c>
      <c r="D952">
        <v>4</v>
      </c>
      <c r="E952">
        <v>275</v>
      </c>
      <c r="F952" s="1" t="s">
        <v>22</v>
      </c>
      <c r="G952" t="s">
        <v>22</v>
      </c>
      <c r="H952" t="s">
        <v>23</v>
      </c>
      <c r="I952" t="s">
        <v>23</v>
      </c>
      <c r="J952" t="s">
        <v>9</v>
      </c>
      <c r="K952" t="s">
        <v>1399</v>
      </c>
      <c r="L952" s="2">
        <v>670000</v>
      </c>
      <c r="M952" s="2">
        <v>2436.3636363636365</v>
      </c>
      <c r="N952" s="2">
        <v>167500</v>
      </c>
      <c r="O952" t="s">
        <v>212</v>
      </c>
    </row>
    <row r="953" spans="1:15" x14ac:dyDescent="0.3">
      <c r="A953" t="s">
        <v>3724</v>
      </c>
      <c r="B953" t="s">
        <v>103</v>
      </c>
      <c r="C953" s="1">
        <v>599900</v>
      </c>
      <c r="D953">
        <v>3</v>
      </c>
      <c r="E953">
        <v>115</v>
      </c>
      <c r="F953" s="1" t="s">
        <v>22</v>
      </c>
      <c r="G953" t="s">
        <v>22</v>
      </c>
      <c r="H953" t="s">
        <v>23</v>
      </c>
      <c r="I953" t="s">
        <v>23</v>
      </c>
      <c r="J953" t="s">
        <v>9</v>
      </c>
      <c r="K953" t="s">
        <v>1399</v>
      </c>
      <c r="L953" s="2">
        <v>599900</v>
      </c>
      <c r="M953" s="2">
        <v>5216.521739130435</v>
      </c>
      <c r="N953" s="2">
        <v>199966.66666666666</v>
      </c>
      <c r="O953" t="s">
        <v>212</v>
      </c>
    </row>
    <row r="954" spans="1:15" x14ac:dyDescent="0.3">
      <c r="A954" t="s">
        <v>3725</v>
      </c>
      <c r="B954" t="s">
        <v>103</v>
      </c>
      <c r="C954" s="1">
        <v>825000</v>
      </c>
      <c r="D954">
        <v>4</v>
      </c>
      <c r="E954">
        <v>400</v>
      </c>
      <c r="F954" s="1" t="s">
        <v>22</v>
      </c>
      <c r="G954" t="s">
        <v>22</v>
      </c>
      <c r="H954" t="s">
        <v>23</v>
      </c>
      <c r="I954" t="s">
        <v>23</v>
      </c>
      <c r="J954" t="s">
        <v>9</v>
      </c>
      <c r="K954" t="s">
        <v>1399</v>
      </c>
      <c r="L954" s="2">
        <v>825000</v>
      </c>
      <c r="M954" s="2">
        <v>2062.5</v>
      </c>
      <c r="N954" s="2">
        <v>206250</v>
      </c>
      <c r="O954" t="s">
        <v>212</v>
      </c>
    </row>
    <row r="955" spans="1:15" x14ac:dyDescent="0.3">
      <c r="A955" t="s">
        <v>3727</v>
      </c>
      <c r="B955" t="s">
        <v>103</v>
      </c>
      <c r="C955" s="1">
        <v>364900</v>
      </c>
      <c r="D955">
        <v>4</v>
      </c>
      <c r="E955">
        <v>176</v>
      </c>
      <c r="F955" s="1" t="s">
        <v>22</v>
      </c>
      <c r="G955" t="s">
        <v>22</v>
      </c>
      <c r="H955" t="s">
        <v>23</v>
      </c>
      <c r="I955" t="s">
        <v>23</v>
      </c>
      <c r="J955" t="s">
        <v>9</v>
      </c>
      <c r="K955" t="s">
        <v>1399</v>
      </c>
      <c r="L955" s="2">
        <v>364900</v>
      </c>
      <c r="M955" s="2">
        <v>2073.2954545454545</v>
      </c>
      <c r="N955" s="2">
        <v>91225</v>
      </c>
      <c r="O955" t="s">
        <v>212</v>
      </c>
    </row>
    <row r="956" spans="1:15" x14ac:dyDescent="0.3">
      <c r="A956" t="s">
        <v>3728</v>
      </c>
      <c r="B956" t="s">
        <v>103</v>
      </c>
      <c r="C956" s="1">
        <v>2500000</v>
      </c>
      <c r="D956">
        <v>5</v>
      </c>
      <c r="E956">
        <v>392</v>
      </c>
      <c r="F956" s="1" t="s">
        <v>22</v>
      </c>
      <c r="G956" t="s">
        <v>22</v>
      </c>
      <c r="H956" t="s">
        <v>23</v>
      </c>
      <c r="I956" t="s">
        <v>23</v>
      </c>
      <c r="J956" t="s">
        <v>9</v>
      </c>
      <c r="K956" t="s">
        <v>1399</v>
      </c>
      <c r="L956" s="2">
        <v>2500000</v>
      </c>
      <c r="M956" s="2">
        <v>6377.5510204081629</v>
      </c>
      <c r="N956" s="2">
        <v>500000</v>
      </c>
      <c r="O956" t="s">
        <v>212</v>
      </c>
    </row>
    <row r="957" spans="1:15" x14ac:dyDescent="0.3">
      <c r="A957" t="s">
        <v>3731</v>
      </c>
      <c r="B957" t="s">
        <v>103</v>
      </c>
      <c r="C957" s="1">
        <v>3500000</v>
      </c>
      <c r="D957">
        <v>5</v>
      </c>
      <c r="E957">
        <v>376</v>
      </c>
      <c r="F957" s="1" t="s">
        <v>22</v>
      </c>
      <c r="G957" t="s">
        <v>22</v>
      </c>
      <c r="H957" t="s">
        <v>23</v>
      </c>
      <c r="I957" t="s">
        <v>23</v>
      </c>
      <c r="J957" t="s">
        <v>9</v>
      </c>
      <c r="K957" t="s">
        <v>1399</v>
      </c>
      <c r="L957" s="2">
        <v>3500000</v>
      </c>
      <c r="M957" s="2">
        <v>9308.510638297872</v>
      </c>
      <c r="N957" s="2">
        <v>700000</v>
      </c>
      <c r="O957" t="s">
        <v>212</v>
      </c>
    </row>
    <row r="958" spans="1:15" x14ac:dyDescent="0.3">
      <c r="A958" t="s">
        <v>3732</v>
      </c>
      <c r="B958" t="s">
        <v>103</v>
      </c>
      <c r="C958" s="1">
        <v>2990000</v>
      </c>
      <c r="D958">
        <v>6</v>
      </c>
      <c r="E958">
        <v>680</v>
      </c>
      <c r="F958" s="1" t="s">
        <v>22</v>
      </c>
      <c r="G958" t="s">
        <v>22</v>
      </c>
      <c r="H958" t="s">
        <v>23</v>
      </c>
      <c r="I958" t="s">
        <v>23</v>
      </c>
      <c r="J958" t="s">
        <v>9</v>
      </c>
      <c r="K958" t="s">
        <v>1399</v>
      </c>
      <c r="L958" s="2">
        <v>2990000</v>
      </c>
      <c r="M958" s="2">
        <v>4397.0588235294117</v>
      </c>
      <c r="N958" s="2">
        <v>498333.33333333331</v>
      </c>
      <c r="O958" t="s">
        <v>212</v>
      </c>
    </row>
    <row r="959" spans="1:15" x14ac:dyDescent="0.3">
      <c r="A959" t="s">
        <v>3733</v>
      </c>
      <c r="B959" t="s">
        <v>103</v>
      </c>
      <c r="C959" s="1">
        <v>2990000</v>
      </c>
      <c r="D959">
        <v>6</v>
      </c>
      <c r="E959">
        <v>680</v>
      </c>
      <c r="F959" s="1" t="s">
        <v>22</v>
      </c>
      <c r="G959" t="s">
        <v>22</v>
      </c>
      <c r="H959" t="s">
        <v>23</v>
      </c>
      <c r="I959" t="s">
        <v>23</v>
      </c>
      <c r="J959" t="s">
        <v>9</v>
      </c>
      <c r="K959" t="s">
        <v>1399</v>
      </c>
      <c r="L959" s="2">
        <v>2990000</v>
      </c>
      <c r="M959" s="2">
        <v>4397.0588235294117</v>
      </c>
      <c r="N959" s="2">
        <v>498333.33333333331</v>
      </c>
      <c r="O959" t="s">
        <v>212</v>
      </c>
    </row>
    <row r="960" spans="1:15" x14ac:dyDescent="0.3">
      <c r="A960" t="s">
        <v>3734</v>
      </c>
      <c r="B960" t="s">
        <v>103</v>
      </c>
      <c r="C960" s="1">
        <v>2990000</v>
      </c>
      <c r="D960">
        <v>6</v>
      </c>
      <c r="E960">
        <v>770</v>
      </c>
      <c r="F960" s="1" t="s">
        <v>22</v>
      </c>
      <c r="G960" t="s">
        <v>22</v>
      </c>
      <c r="H960" t="s">
        <v>23</v>
      </c>
      <c r="I960" t="s">
        <v>23</v>
      </c>
      <c r="J960" t="s">
        <v>9</v>
      </c>
      <c r="K960" t="s">
        <v>1399</v>
      </c>
      <c r="L960" s="2">
        <v>2990000</v>
      </c>
      <c r="M960" s="2">
        <v>3883.1168831168829</v>
      </c>
      <c r="N960" s="2">
        <v>498333.33333333331</v>
      </c>
      <c r="O960" t="s">
        <v>212</v>
      </c>
    </row>
    <row r="961" spans="1:15" x14ac:dyDescent="0.3">
      <c r="A961" t="s">
        <v>3735</v>
      </c>
      <c r="B961" t="s">
        <v>103</v>
      </c>
      <c r="C961" s="1">
        <v>2500000</v>
      </c>
      <c r="D961">
        <v>5</v>
      </c>
      <c r="E961">
        <v>401</v>
      </c>
      <c r="F961" s="1" t="s">
        <v>22</v>
      </c>
      <c r="G961" t="s">
        <v>22</v>
      </c>
      <c r="H961" t="s">
        <v>23</v>
      </c>
      <c r="I961" t="s">
        <v>23</v>
      </c>
      <c r="J961" t="s">
        <v>9</v>
      </c>
      <c r="K961" t="s">
        <v>1399</v>
      </c>
      <c r="L961" s="2">
        <v>2500000</v>
      </c>
      <c r="M961" s="2">
        <v>6234.4139650872821</v>
      </c>
      <c r="N961" s="2">
        <v>500000</v>
      </c>
      <c r="O961" t="s">
        <v>212</v>
      </c>
    </row>
    <row r="962" spans="1:15" x14ac:dyDescent="0.3">
      <c r="A962" t="s">
        <v>3736</v>
      </c>
      <c r="B962" t="s">
        <v>103</v>
      </c>
      <c r="C962" s="1">
        <v>2380000</v>
      </c>
      <c r="D962">
        <v>6</v>
      </c>
      <c r="E962">
        <v>519</v>
      </c>
      <c r="F962" s="1" t="s">
        <v>22</v>
      </c>
      <c r="G962" t="s">
        <v>22</v>
      </c>
      <c r="H962" t="s">
        <v>23</v>
      </c>
      <c r="I962" t="s">
        <v>23</v>
      </c>
      <c r="J962" t="s">
        <v>9</v>
      </c>
      <c r="K962" t="s">
        <v>1399</v>
      </c>
      <c r="L962" s="2">
        <v>2380000</v>
      </c>
      <c r="M962" s="2">
        <v>4585.7418111753368</v>
      </c>
      <c r="N962" s="2">
        <v>396666.66666666669</v>
      </c>
      <c r="O962" t="s">
        <v>212</v>
      </c>
    </row>
    <row r="963" spans="1:15" x14ac:dyDescent="0.3">
      <c r="A963" t="s">
        <v>3737</v>
      </c>
      <c r="B963" t="s">
        <v>103</v>
      </c>
      <c r="C963" s="1">
        <v>2380000</v>
      </c>
      <c r="D963">
        <v>6</v>
      </c>
      <c r="E963">
        <v>519</v>
      </c>
      <c r="F963" s="1" t="s">
        <v>22</v>
      </c>
      <c r="G963" t="s">
        <v>22</v>
      </c>
      <c r="H963" t="s">
        <v>23</v>
      </c>
      <c r="I963" t="s">
        <v>23</v>
      </c>
      <c r="J963" t="s">
        <v>9</v>
      </c>
      <c r="K963" t="s">
        <v>1399</v>
      </c>
      <c r="L963" s="2">
        <v>2380000</v>
      </c>
      <c r="M963" s="2">
        <v>4585.7418111753368</v>
      </c>
      <c r="N963" s="2">
        <v>396666.66666666669</v>
      </c>
      <c r="O963" t="s">
        <v>212</v>
      </c>
    </row>
    <row r="964" spans="1:15" x14ac:dyDescent="0.3">
      <c r="A964" t="s">
        <v>3738</v>
      </c>
      <c r="B964" t="s">
        <v>103</v>
      </c>
      <c r="C964" s="1">
        <v>3950000</v>
      </c>
      <c r="D964">
        <v>7</v>
      </c>
      <c r="E964">
        <v>800</v>
      </c>
      <c r="F964" s="1" t="s">
        <v>22</v>
      </c>
      <c r="G964" t="s">
        <v>22</v>
      </c>
      <c r="H964" t="s">
        <v>23</v>
      </c>
      <c r="I964" t="s">
        <v>23</v>
      </c>
      <c r="J964" t="s">
        <v>9</v>
      </c>
      <c r="K964" t="s">
        <v>1399</v>
      </c>
      <c r="L964" s="2">
        <v>3950000</v>
      </c>
      <c r="M964" s="2">
        <v>4937.5</v>
      </c>
      <c r="N964" s="2">
        <v>564285.71428571432</v>
      </c>
      <c r="O964" t="s">
        <v>212</v>
      </c>
    </row>
    <row r="965" spans="1:15" x14ac:dyDescent="0.3">
      <c r="A965" t="s">
        <v>3739</v>
      </c>
      <c r="B965" t="s">
        <v>103</v>
      </c>
      <c r="C965" s="1">
        <v>2480000</v>
      </c>
      <c r="D965">
        <v>7</v>
      </c>
      <c r="E965" s="3">
        <v>1080</v>
      </c>
      <c r="F965" s="1" t="s">
        <v>22</v>
      </c>
      <c r="G965" t="s">
        <v>22</v>
      </c>
      <c r="H965" t="s">
        <v>23</v>
      </c>
      <c r="I965" t="s">
        <v>23</v>
      </c>
      <c r="J965" t="s">
        <v>9</v>
      </c>
      <c r="K965" t="s">
        <v>1399</v>
      </c>
      <c r="L965" s="2">
        <v>2480000</v>
      </c>
      <c r="M965" s="2">
        <v>2296.2962962962961</v>
      </c>
      <c r="N965" s="2">
        <v>354285.71428571426</v>
      </c>
      <c r="O965" t="s">
        <v>212</v>
      </c>
    </row>
    <row r="966" spans="1:15" x14ac:dyDescent="0.3">
      <c r="A966" t="s">
        <v>3740</v>
      </c>
      <c r="B966" t="s">
        <v>103</v>
      </c>
      <c r="C966" s="1">
        <v>3950000</v>
      </c>
      <c r="D966">
        <v>7</v>
      </c>
      <c r="E966">
        <v>725</v>
      </c>
      <c r="F966" s="1" t="s">
        <v>22</v>
      </c>
      <c r="G966" t="s">
        <v>22</v>
      </c>
      <c r="H966" t="s">
        <v>23</v>
      </c>
      <c r="I966" t="s">
        <v>23</v>
      </c>
      <c r="J966" t="s">
        <v>9</v>
      </c>
      <c r="K966" t="s">
        <v>1399</v>
      </c>
      <c r="L966" s="2">
        <v>3950000</v>
      </c>
      <c r="M966" s="2">
        <v>5448.2758620689656</v>
      </c>
      <c r="N966" s="2">
        <v>564285.71428571432</v>
      </c>
      <c r="O966" t="s">
        <v>212</v>
      </c>
    </row>
    <row r="967" spans="1:15" x14ac:dyDescent="0.3">
      <c r="A967" t="s">
        <v>3741</v>
      </c>
      <c r="B967" t="s">
        <v>103</v>
      </c>
      <c r="C967" s="1">
        <v>3950000</v>
      </c>
      <c r="D967">
        <v>8</v>
      </c>
      <c r="E967">
        <v>725</v>
      </c>
      <c r="F967" s="1" t="s">
        <v>22</v>
      </c>
      <c r="G967" t="s">
        <v>22</v>
      </c>
      <c r="H967" t="s">
        <v>23</v>
      </c>
      <c r="I967" t="s">
        <v>23</v>
      </c>
      <c r="J967" t="s">
        <v>9</v>
      </c>
      <c r="K967" t="s">
        <v>1399</v>
      </c>
      <c r="L967" s="2">
        <v>3950000</v>
      </c>
      <c r="M967" s="2">
        <v>5448.2758620689656</v>
      </c>
      <c r="N967" s="2">
        <v>493750</v>
      </c>
      <c r="O967" t="s">
        <v>212</v>
      </c>
    </row>
    <row r="968" spans="1:15" x14ac:dyDescent="0.3">
      <c r="A968" t="s">
        <v>3742</v>
      </c>
      <c r="B968" t="s">
        <v>103</v>
      </c>
      <c r="C968" s="1">
        <v>2700000</v>
      </c>
      <c r="D968">
        <v>7</v>
      </c>
      <c r="E968" s="3">
        <v>1286</v>
      </c>
      <c r="F968" s="1" t="s">
        <v>22</v>
      </c>
      <c r="G968" t="s">
        <v>22</v>
      </c>
      <c r="H968" t="s">
        <v>23</v>
      </c>
      <c r="I968" t="s">
        <v>23</v>
      </c>
      <c r="J968" t="s">
        <v>9</v>
      </c>
      <c r="K968" t="s">
        <v>1399</v>
      </c>
      <c r="L968" s="2">
        <v>2700000</v>
      </c>
      <c r="M968" s="2">
        <v>2099.5334370139967</v>
      </c>
      <c r="N968" s="2">
        <v>385714.28571428574</v>
      </c>
      <c r="O968" t="s">
        <v>212</v>
      </c>
    </row>
    <row r="969" spans="1:15" x14ac:dyDescent="0.3">
      <c r="A969" t="s">
        <v>3743</v>
      </c>
      <c r="B969" t="s">
        <v>103</v>
      </c>
      <c r="C969" s="1">
        <v>2700000</v>
      </c>
      <c r="D969">
        <v>7</v>
      </c>
      <c r="E969" s="3">
        <v>1286</v>
      </c>
      <c r="F969" s="1" t="s">
        <v>22</v>
      </c>
      <c r="G969" t="s">
        <v>22</v>
      </c>
      <c r="H969" t="s">
        <v>23</v>
      </c>
      <c r="I969" t="s">
        <v>23</v>
      </c>
      <c r="J969" t="s">
        <v>9</v>
      </c>
      <c r="K969" t="s">
        <v>1399</v>
      </c>
      <c r="L969" s="2">
        <v>2700000</v>
      </c>
      <c r="M969" s="2">
        <v>2099.5334370139967</v>
      </c>
      <c r="N969" s="2">
        <v>385714.28571428574</v>
      </c>
      <c r="O969" t="s">
        <v>212</v>
      </c>
    </row>
    <row r="970" spans="1:15" x14ac:dyDescent="0.3">
      <c r="A970" t="s">
        <v>3744</v>
      </c>
      <c r="B970" t="s">
        <v>103</v>
      </c>
      <c r="C970" s="1">
        <v>2950000</v>
      </c>
      <c r="D970">
        <v>7</v>
      </c>
      <c r="E970">
        <v>780</v>
      </c>
      <c r="F970" s="1" t="s">
        <v>22</v>
      </c>
      <c r="G970" t="s">
        <v>22</v>
      </c>
      <c r="H970" t="s">
        <v>23</v>
      </c>
      <c r="I970" t="s">
        <v>23</v>
      </c>
      <c r="J970" t="s">
        <v>9</v>
      </c>
      <c r="K970" t="s">
        <v>1399</v>
      </c>
      <c r="L970" s="2">
        <v>2950000</v>
      </c>
      <c r="M970" s="2">
        <v>3782.0512820512822</v>
      </c>
      <c r="N970" s="2">
        <v>421428.57142857142</v>
      </c>
      <c r="O970" t="s">
        <v>212</v>
      </c>
    </row>
    <row r="971" spans="1:15" x14ac:dyDescent="0.3">
      <c r="A971" t="s">
        <v>3745</v>
      </c>
      <c r="B971" t="s">
        <v>103</v>
      </c>
      <c r="C971" s="1">
        <v>2500000</v>
      </c>
      <c r="D971">
        <v>5</v>
      </c>
      <c r="E971">
        <v>541</v>
      </c>
      <c r="F971" s="1" t="s">
        <v>22</v>
      </c>
      <c r="G971" t="s">
        <v>22</v>
      </c>
      <c r="H971" t="s">
        <v>23</v>
      </c>
      <c r="I971" t="s">
        <v>23</v>
      </c>
      <c r="J971" t="s">
        <v>9</v>
      </c>
      <c r="K971" t="s">
        <v>1399</v>
      </c>
      <c r="L971" s="2">
        <v>2500000</v>
      </c>
      <c r="M971" s="2">
        <v>4621.0720887245843</v>
      </c>
      <c r="N971" s="2">
        <v>500000</v>
      </c>
      <c r="O971" t="s">
        <v>212</v>
      </c>
    </row>
    <row r="972" spans="1:15" x14ac:dyDescent="0.3">
      <c r="A972" t="s">
        <v>3748</v>
      </c>
      <c r="B972" t="s">
        <v>103</v>
      </c>
      <c r="C972" s="1">
        <v>2450000</v>
      </c>
      <c r="D972">
        <v>8</v>
      </c>
      <c r="E972" s="3">
        <v>1300</v>
      </c>
      <c r="F972" s="1" t="s">
        <v>22</v>
      </c>
      <c r="G972" t="s">
        <v>22</v>
      </c>
      <c r="H972" t="s">
        <v>23</v>
      </c>
      <c r="I972" t="s">
        <v>23</v>
      </c>
      <c r="J972" t="s">
        <v>9</v>
      </c>
      <c r="K972" t="s">
        <v>1399</v>
      </c>
      <c r="L972" s="2">
        <v>2450000</v>
      </c>
      <c r="M972" s="2">
        <v>1884.6153846153845</v>
      </c>
      <c r="N972" s="2">
        <v>306250</v>
      </c>
      <c r="O972" t="s">
        <v>212</v>
      </c>
    </row>
    <row r="973" spans="1:15" x14ac:dyDescent="0.3">
      <c r="A973" t="s">
        <v>3751</v>
      </c>
      <c r="B973" t="s">
        <v>103</v>
      </c>
      <c r="C973" s="1">
        <v>4650000</v>
      </c>
      <c r="D973">
        <v>7</v>
      </c>
      <c r="E973">
        <v>875</v>
      </c>
      <c r="F973" s="1" t="s">
        <v>22</v>
      </c>
      <c r="G973" t="s">
        <v>22</v>
      </c>
      <c r="H973" t="s">
        <v>23</v>
      </c>
      <c r="I973" t="s">
        <v>23</v>
      </c>
      <c r="J973" t="s">
        <v>9</v>
      </c>
      <c r="K973" t="s">
        <v>1399</v>
      </c>
      <c r="L973" s="2">
        <v>4650000</v>
      </c>
      <c r="M973" s="2">
        <v>5314.2857142857147</v>
      </c>
      <c r="N973" s="2">
        <v>664285.71428571432</v>
      </c>
      <c r="O973" t="s">
        <v>212</v>
      </c>
    </row>
    <row r="974" spans="1:15" x14ac:dyDescent="0.3">
      <c r="A974" t="s">
        <v>3752</v>
      </c>
      <c r="B974" t="s">
        <v>103</v>
      </c>
      <c r="C974" s="1">
        <v>4650000</v>
      </c>
      <c r="D974">
        <v>7</v>
      </c>
      <c r="E974">
        <v>875</v>
      </c>
      <c r="F974" s="1" t="s">
        <v>22</v>
      </c>
      <c r="G974" t="s">
        <v>22</v>
      </c>
      <c r="H974" t="s">
        <v>23</v>
      </c>
      <c r="I974" t="s">
        <v>23</v>
      </c>
      <c r="J974" t="s">
        <v>9</v>
      </c>
      <c r="K974" t="s">
        <v>1399</v>
      </c>
      <c r="L974" s="2">
        <v>4650000</v>
      </c>
      <c r="M974" s="2">
        <v>5314.2857142857147</v>
      </c>
      <c r="N974" s="2">
        <v>664285.71428571432</v>
      </c>
      <c r="O974" t="s">
        <v>212</v>
      </c>
    </row>
    <row r="975" spans="1:15" x14ac:dyDescent="0.3">
      <c r="A975" t="s">
        <v>3753</v>
      </c>
      <c r="B975" t="s">
        <v>103</v>
      </c>
      <c r="C975" s="1">
        <v>3200000</v>
      </c>
      <c r="D975">
        <v>5</v>
      </c>
      <c r="E975">
        <v>720</v>
      </c>
      <c r="F975" s="1" t="s">
        <v>22</v>
      </c>
      <c r="G975" t="s">
        <v>22</v>
      </c>
      <c r="H975" t="s">
        <v>23</v>
      </c>
      <c r="I975" t="s">
        <v>23</v>
      </c>
      <c r="J975" t="s">
        <v>9</v>
      </c>
      <c r="K975" t="s">
        <v>1399</v>
      </c>
      <c r="L975" s="2">
        <v>3200000</v>
      </c>
      <c r="M975" s="2">
        <v>4444.4444444444443</v>
      </c>
      <c r="N975" s="2">
        <v>640000</v>
      </c>
      <c r="O975" t="s">
        <v>212</v>
      </c>
    </row>
    <row r="976" spans="1:15" x14ac:dyDescent="0.3">
      <c r="A976" t="s">
        <v>3755</v>
      </c>
      <c r="B976" t="s">
        <v>103</v>
      </c>
      <c r="C976" s="1">
        <v>2850000</v>
      </c>
      <c r="D976">
        <v>5</v>
      </c>
      <c r="E976">
        <v>781</v>
      </c>
      <c r="F976" s="1" t="s">
        <v>22</v>
      </c>
      <c r="G976" t="s">
        <v>22</v>
      </c>
      <c r="H976" t="s">
        <v>23</v>
      </c>
      <c r="I976" t="s">
        <v>23</v>
      </c>
      <c r="J976" t="s">
        <v>9</v>
      </c>
      <c r="K976" t="s">
        <v>1399</v>
      </c>
      <c r="L976" s="2">
        <v>2850000</v>
      </c>
      <c r="M976" s="2">
        <v>3649.1677336747757</v>
      </c>
      <c r="N976" s="2">
        <v>570000</v>
      </c>
      <c r="O976" t="s">
        <v>212</v>
      </c>
    </row>
    <row r="977" spans="1:15" x14ac:dyDescent="0.3">
      <c r="A977" t="s">
        <v>3756</v>
      </c>
      <c r="B977" t="s">
        <v>103</v>
      </c>
      <c r="C977" s="1">
        <v>2890000</v>
      </c>
      <c r="D977">
        <v>5</v>
      </c>
      <c r="E977">
        <v>754</v>
      </c>
      <c r="F977" s="1" t="s">
        <v>22</v>
      </c>
      <c r="G977" t="s">
        <v>22</v>
      </c>
      <c r="H977" t="s">
        <v>23</v>
      </c>
      <c r="I977" t="s">
        <v>23</v>
      </c>
      <c r="J977" t="s">
        <v>9</v>
      </c>
      <c r="K977" t="s">
        <v>1399</v>
      </c>
      <c r="L977" s="2">
        <v>2890000</v>
      </c>
      <c r="M977" s="2">
        <v>3832.8912466843503</v>
      </c>
      <c r="N977" s="2">
        <v>578000</v>
      </c>
      <c r="O977" t="s">
        <v>212</v>
      </c>
    </row>
    <row r="978" spans="1:15" x14ac:dyDescent="0.3">
      <c r="A978" t="s">
        <v>3757</v>
      </c>
      <c r="B978" t="s">
        <v>103</v>
      </c>
      <c r="C978" s="1">
        <v>6300000</v>
      </c>
      <c r="D978">
        <v>5</v>
      </c>
      <c r="E978">
        <v>621</v>
      </c>
      <c r="F978" s="1" t="s">
        <v>22</v>
      </c>
      <c r="G978" t="s">
        <v>22</v>
      </c>
      <c r="H978" t="s">
        <v>23</v>
      </c>
      <c r="I978" t="s">
        <v>23</v>
      </c>
      <c r="J978" t="s">
        <v>9</v>
      </c>
      <c r="K978" t="s">
        <v>1399</v>
      </c>
      <c r="L978" s="2">
        <v>6300000</v>
      </c>
      <c r="M978" s="2">
        <v>10144.927536231884</v>
      </c>
      <c r="N978" s="2">
        <v>1260000</v>
      </c>
      <c r="O978" t="s">
        <v>212</v>
      </c>
    </row>
    <row r="979" spans="1:15" x14ac:dyDescent="0.3">
      <c r="A979" t="s">
        <v>3758</v>
      </c>
      <c r="B979" t="s">
        <v>103</v>
      </c>
      <c r="C979" s="1">
        <v>6300000</v>
      </c>
      <c r="D979">
        <v>5</v>
      </c>
      <c r="E979">
        <v>621</v>
      </c>
      <c r="F979" s="1" t="s">
        <v>22</v>
      </c>
      <c r="G979" t="s">
        <v>22</v>
      </c>
      <c r="H979" t="s">
        <v>23</v>
      </c>
      <c r="I979" t="s">
        <v>23</v>
      </c>
      <c r="J979" t="s">
        <v>9</v>
      </c>
      <c r="K979" t="s">
        <v>1399</v>
      </c>
      <c r="L979" s="2">
        <v>6300000</v>
      </c>
      <c r="M979" s="2">
        <v>10144.927536231884</v>
      </c>
      <c r="N979" s="2">
        <v>1260000</v>
      </c>
      <c r="O979" t="s">
        <v>212</v>
      </c>
    </row>
    <row r="980" spans="1:15" x14ac:dyDescent="0.3">
      <c r="A980" t="s">
        <v>3759</v>
      </c>
      <c r="B980" t="s">
        <v>103</v>
      </c>
      <c r="C980" s="1">
        <v>6300000</v>
      </c>
      <c r="D980">
        <v>5</v>
      </c>
      <c r="E980">
        <v>621</v>
      </c>
      <c r="F980" s="1" t="s">
        <v>22</v>
      </c>
      <c r="G980" t="s">
        <v>22</v>
      </c>
      <c r="H980" t="s">
        <v>23</v>
      </c>
      <c r="I980" t="s">
        <v>23</v>
      </c>
      <c r="J980" t="s">
        <v>9</v>
      </c>
      <c r="K980" t="s">
        <v>1399</v>
      </c>
      <c r="L980" s="2">
        <v>6300000</v>
      </c>
      <c r="M980" s="2">
        <v>10144.927536231884</v>
      </c>
      <c r="N980" s="2">
        <v>1260000</v>
      </c>
      <c r="O980" t="s">
        <v>212</v>
      </c>
    </row>
    <row r="981" spans="1:15" x14ac:dyDescent="0.3">
      <c r="A981" t="s">
        <v>3760</v>
      </c>
      <c r="B981" t="s">
        <v>103</v>
      </c>
      <c r="C981" s="1">
        <v>4300000</v>
      </c>
      <c r="D981">
        <v>7</v>
      </c>
      <c r="E981">
        <v>963</v>
      </c>
      <c r="F981" s="1" t="s">
        <v>22</v>
      </c>
      <c r="G981" t="s">
        <v>22</v>
      </c>
      <c r="H981" t="s">
        <v>23</v>
      </c>
      <c r="I981" t="s">
        <v>23</v>
      </c>
      <c r="J981" t="s">
        <v>9</v>
      </c>
      <c r="K981" t="s">
        <v>1399</v>
      </c>
      <c r="L981" s="2">
        <v>4300000</v>
      </c>
      <c r="M981" s="2">
        <v>4465.2128764278295</v>
      </c>
      <c r="N981" s="2">
        <v>614285.71428571432</v>
      </c>
      <c r="O981" t="s">
        <v>212</v>
      </c>
    </row>
    <row r="982" spans="1:15" x14ac:dyDescent="0.3">
      <c r="A982" t="s">
        <v>3761</v>
      </c>
      <c r="B982" t="s">
        <v>103</v>
      </c>
      <c r="C982" s="1">
        <v>5420000</v>
      </c>
      <c r="D982">
        <v>8</v>
      </c>
      <c r="E982" s="3">
        <v>2300</v>
      </c>
      <c r="F982" s="1" t="s">
        <v>22</v>
      </c>
      <c r="G982" t="s">
        <v>22</v>
      </c>
      <c r="H982" t="s">
        <v>23</v>
      </c>
      <c r="I982" t="s">
        <v>23</v>
      </c>
      <c r="J982" t="s">
        <v>9</v>
      </c>
      <c r="K982" t="s">
        <v>1399</v>
      </c>
      <c r="L982" s="2">
        <v>5420000</v>
      </c>
      <c r="M982" s="2">
        <v>2356.521739130435</v>
      </c>
      <c r="N982" s="2">
        <v>677500</v>
      </c>
      <c r="O982" t="s">
        <v>212</v>
      </c>
    </row>
    <row r="983" spans="1:15" x14ac:dyDescent="0.3">
      <c r="A983" t="s">
        <v>3762</v>
      </c>
      <c r="B983" t="s">
        <v>103</v>
      </c>
      <c r="C983" s="1">
        <v>2295000</v>
      </c>
      <c r="D983">
        <v>8</v>
      </c>
      <c r="E983" s="3">
        <v>1250</v>
      </c>
      <c r="F983" s="1" t="s">
        <v>22</v>
      </c>
      <c r="G983" t="s">
        <v>22</v>
      </c>
      <c r="H983" t="s">
        <v>23</v>
      </c>
      <c r="I983" t="s">
        <v>23</v>
      </c>
      <c r="J983" t="s">
        <v>9</v>
      </c>
      <c r="K983" t="s">
        <v>1399</v>
      </c>
      <c r="L983" s="2">
        <v>2295000</v>
      </c>
      <c r="M983" s="2">
        <v>1836</v>
      </c>
      <c r="N983" s="2">
        <v>286875</v>
      </c>
      <c r="O983" t="s">
        <v>212</v>
      </c>
    </row>
    <row r="984" spans="1:15" x14ac:dyDescent="0.3">
      <c r="A984" t="s">
        <v>3763</v>
      </c>
      <c r="B984" t="s">
        <v>103</v>
      </c>
      <c r="C984" s="1">
        <v>2480000</v>
      </c>
      <c r="D984">
        <v>8</v>
      </c>
      <c r="E984" s="3">
        <v>1080</v>
      </c>
      <c r="F984" s="1" t="s">
        <v>22</v>
      </c>
      <c r="G984" t="s">
        <v>22</v>
      </c>
      <c r="H984" t="s">
        <v>23</v>
      </c>
      <c r="I984" t="s">
        <v>23</v>
      </c>
      <c r="J984" t="s">
        <v>9</v>
      </c>
      <c r="K984" t="s">
        <v>1399</v>
      </c>
      <c r="L984" s="2">
        <v>2480000</v>
      </c>
      <c r="M984" s="2">
        <v>2296.2962962962961</v>
      </c>
      <c r="N984" s="2">
        <v>310000</v>
      </c>
      <c r="O984" t="s">
        <v>212</v>
      </c>
    </row>
    <row r="985" spans="1:15" x14ac:dyDescent="0.3">
      <c r="A985" t="s">
        <v>3764</v>
      </c>
      <c r="B985" t="s">
        <v>103</v>
      </c>
      <c r="C985" s="1">
        <v>3950000</v>
      </c>
      <c r="D985">
        <v>7</v>
      </c>
      <c r="E985" s="3">
        <v>2034</v>
      </c>
      <c r="F985" s="1" t="s">
        <v>22</v>
      </c>
      <c r="G985" t="s">
        <v>22</v>
      </c>
      <c r="H985" t="s">
        <v>23</v>
      </c>
      <c r="I985" t="s">
        <v>23</v>
      </c>
      <c r="J985" t="s">
        <v>9</v>
      </c>
      <c r="K985" t="s">
        <v>1399</v>
      </c>
      <c r="L985" s="2">
        <v>3950000</v>
      </c>
      <c r="M985" s="2">
        <v>1941.9862340216323</v>
      </c>
      <c r="N985" s="2">
        <v>564285.71428571432</v>
      </c>
      <c r="O985" t="s">
        <v>212</v>
      </c>
    </row>
    <row r="986" spans="1:15" x14ac:dyDescent="0.3">
      <c r="A986" t="s">
        <v>3765</v>
      </c>
      <c r="B986" t="s">
        <v>103</v>
      </c>
      <c r="C986" s="1">
        <v>3900000</v>
      </c>
      <c r="D986">
        <v>7</v>
      </c>
      <c r="E986" s="3">
        <v>1532</v>
      </c>
      <c r="F986" s="1" t="s">
        <v>22</v>
      </c>
      <c r="G986" t="s">
        <v>22</v>
      </c>
      <c r="H986" t="s">
        <v>23</v>
      </c>
      <c r="I986" t="s">
        <v>23</v>
      </c>
      <c r="J986" t="s">
        <v>9</v>
      </c>
      <c r="K986" t="s">
        <v>1399</v>
      </c>
      <c r="L986" s="2">
        <v>3900000</v>
      </c>
      <c r="M986" s="2">
        <v>2545.6919060052219</v>
      </c>
      <c r="N986" s="2">
        <v>557142.85714285716</v>
      </c>
      <c r="O986" t="s">
        <v>212</v>
      </c>
    </row>
    <row r="987" spans="1:15" x14ac:dyDescent="0.3">
      <c r="A987" t="s">
        <v>3766</v>
      </c>
      <c r="B987" t="s">
        <v>103</v>
      </c>
      <c r="C987" s="1">
        <v>3950000</v>
      </c>
      <c r="D987">
        <v>7</v>
      </c>
      <c r="E987" s="3">
        <v>1900</v>
      </c>
      <c r="F987" s="1" t="s">
        <v>22</v>
      </c>
      <c r="G987" t="s">
        <v>22</v>
      </c>
      <c r="H987" t="s">
        <v>23</v>
      </c>
      <c r="I987" t="s">
        <v>23</v>
      </c>
      <c r="J987" t="s">
        <v>9</v>
      </c>
      <c r="K987" t="s">
        <v>1399</v>
      </c>
      <c r="L987" s="2">
        <v>3950000</v>
      </c>
      <c r="M987" s="2">
        <v>2078.9473684210525</v>
      </c>
      <c r="N987" s="2">
        <v>564285.71428571432</v>
      </c>
      <c r="O987" t="s">
        <v>212</v>
      </c>
    </row>
    <row r="988" spans="1:15" x14ac:dyDescent="0.3">
      <c r="A988" t="s">
        <v>3767</v>
      </c>
      <c r="B988" t="s">
        <v>103</v>
      </c>
      <c r="C988" s="1">
        <v>4500000</v>
      </c>
      <c r="D988">
        <v>5</v>
      </c>
      <c r="E988">
        <v>977</v>
      </c>
      <c r="F988" s="1" t="s">
        <v>22</v>
      </c>
      <c r="G988" t="s">
        <v>22</v>
      </c>
      <c r="H988" t="s">
        <v>23</v>
      </c>
      <c r="I988" t="s">
        <v>23</v>
      </c>
      <c r="J988" t="s">
        <v>9</v>
      </c>
      <c r="K988" t="s">
        <v>1399</v>
      </c>
      <c r="L988" s="2">
        <v>4500000</v>
      </c>
      <c r="M988" s="2">
        <v>4605.9365404298878</v>
      </c>
      <c r="N988" s="2">
        <v>900000</v>
      </c>
      <c r="O988" t="s">
        <v>212</v>
      </c>
    </row>
    <row r="989" spans="1:15" x14ac:dyDescent="0.3">
      <c r="A989" t="s">
        <v>3768</v>
      </c>
      <c r="B989" t="s">
        <v>103</v>
      </c>
      <c r="C989" s="1">
        <v>4500000</v>
      </c>
      <c r="D989">
        <v>6</v>
      </c>
      <c r="E989">
        <v>977</v>
      </c>
      <c r="F989" s="1" t="s">
        <v>22</v>
      </c>
      <c r="G989" t="s">
        <v>22</v>
      </c>
      <c r="H989" t="s">
        <v>23</v>
      </c>
      <c r="I989" t="s">
        <v>23</v>
      </c>
      <c r="J989" t="s">
        <v>9</v>
      </c>
      <c r="K989" t="s">
        <v>1399</v>
      </c>
      <c r="L989" s="2">
        <v>4500000</v>
      </c>
      <c r="M989" s="2">
        <v>4605.9365404298878</v>
      </c>
      <c r="N989" s="2">
        <v>750000</v>
      </c>
      <c r="O989" t="s">
        <v>212</v>
      </c>
    </row>
    <row r="990" spans="1:15" x14ac:dyDescent="0.3">
      <c r="A990" t="s">
        <v>3769</v>
      </c>
      <c r="B990" t="s">
        <v>103</v>
      </c>
      <c r="C990" s="1">
        <v>2895000</v>
      </c>
      <c r="D990">
        <v>7</v>
      </c>
      <c r="E990">
        <v>840</v>
      </c>
      <c r="F990" s="1" t="s">
        <v>22</v>
      </c>
      <c r="G990" t="s">
        <v>22</v>
      </c>
      <c r="H990" t="s">
        <v>23</v>
      </c>
      <c r="I990" t="s">
        <v>23</v>
      </c>
      <c r="J990" t="s">
        <v>9</v>
      </c>
      <c r="K990" t="s">
        <v>1399</v>
      </c>
      <c r="L990" s="2">
        <v>2895000</v>
      </c>
      <c r="M990" s="2">
        <v>3446.4285714285716</v>
      </c>
      <c r="N990" s="2">
        <v>413571.42857142858</v>
      </c>
      <c r="O990" t="s">
        <v>212</v>
      </c>
    </row>
    <row r="991" spans="1:15" x14ac:dyDescent="0.3">
      <c r="A991" t="s">
        <v>3772</v>
      </c>
      <c r="B991" t="s">
        <v>103</v>
      </c>
      <c r="C991" s="1">
        <v>4500000</v>
      </c>
      <c r="D991">
        <v>5</v>
      </c>
      <c r="E991">
        <v>977</v>
      </c>
      <c r="F991" s="1" t="s">
        <v>22</v>
      </c>
      <c r="G991" t="s">
        <v>22</v>
      </c>
      <c r="H991" t="s">
        <v>23</v>
      </c>
      <c r="I991" t="s">
        <v>23</v>
      </c>
      <c r="J991" t="s">
        <v>9</v>
      </c>
      <c r="K991" t="s">
        <v>1399</v>
      </c>
      <c r="L991" s="2">
        <v>4500000</v>
      </c>
      <c r="M991" s="2">
        <v>4605.9365404298878</v>
      </c>
      <c r="N991" s="2">
        <v>900000</v>
      </c>
      <c r="O991" t="s">
        <v>212</v>
      </c>
    </row>
    <row r="992" spans="1:15" x14ac:dyDescent="0.3">
      <c r="A992" t="s">
        <v>3773</v>
      </c>
      <c r="B992" t="s">
        <v>103</v>
      </c>
      <c r="C992" s="1">
        <v>2895000</v>
      </c>
      <c r="D992">
        <v>7</v>
      </c>
      <c r="E992">
        <v>840</v>
      </c>
      <c r="F992" s="1" t="s">
        <v>22</v>
      </c>
      <c r="G992" t="s">
        <v>22</v>
      </c>
      <c r="H992" t="s">
        <v>23</v>
      </c>
      <c r="I992" t="s">
        <v>23</v>
      </c>
      <c r="J992" t="s">
        <v>9</v>
      </c>
      <c r="K992" t="s">
        <v>1399</v>
      </c>
      <c r="L992" s="2">
        <v>2895000</v>
      </c>
      <c r="M992" s="2">
        <v>3446.4285714285716</v>
      </c>
      <c r="N992" s="2">
        <v>413571.42857142858</v>
      </c>
      <c r="O992" t="s">
        <v>212</v>
      </c>
    </row>
    <row r="993" spans="1:15" x14ac:dyDescent="0.3">
      <c r="A993" t="s">
        <v>3774</v>
      </c>
      <c r="B993" t="s">
        <v>103</v>
      </c>
      <c r="C993" s="1">
        <v>2190000</v>
      </c>
      <c r="D993">
        <v>6</v>
      </c>
      <c r="E993">
        <v>507</v>
      </c>
      <c r="F993" s="1" t="s">
        <v>22</v>
      </c>
      <c r="G993" t="s">
        <v>22</v>
      </c>
      <c r="H993" t="s">
        <v>23</v>
      </c>
      <c r="I993" t="s">
        <v>23</v>
      </c>
      <c r="J993" t="s">
        <v>9</v>
      </c>
      <c r="K993" t="s">
        <v>1399</v>
      </c>
      <c r="L993" s="2">
        <v>2190000</v>
      </c>
      <c r="M993" s="2">
        <v>4319.5266272189347</v>
      </c>
      <c r="N993" s="2">
        <v>365000</v>
      </c>
      <c r="O993" t="s">
        <v>212</v>
      </c>
    </row>
    <row r="994" spans="1:15" x14ac:dyDescent="0.3">
      <c r="A994" t="s">
        <v>3775</v>
      </c>
      <c r="B994" t="s">
        <v>103</v>
      </c>
      <c r="C994" s="1">
        <v>2990000</v>
      </c>
      <c r="D994">
        <v>6</v>
      </c>
      <c r="E994">
        <v>700</v>
      </c>
      <c r="F994" s="1" t="s">
        <v>22</v>
      </c>
      <c r="G994" t="s">
        <v>22</v>
      </c>
      <c r="H994" t="s">
        <v>23</v>
      </c>
      <c r="I994" t="s">
        <v>23</v>
      </c>
      <c r="J994" t="s">
        <v>9</v>
      </c>
      <c r="K994" t="s">
        <v>1399</v>
      </c>
      <c r="L994" s="2">
        <v>2990000</v>
      </c>
      <c r="M994" s="2">
        <v>4271.4285714285716</v>
      </c>
      <c r="N994" s="2">
        <v>498333.33333333331</v>
      </c>
      <c r="O994" t="s">
        <v>212</v>
      </c>
    </row>
    <row r="995" spans="1:15" x14ac:dyDescent="0.3">
      <c r="A995" t="s">
        <v>3776</v>
      </c>
      <c r="B995" t="s">
        <v>103</v>
      </c>
      <c r="C995" s="1">
        <v>2500000</v>
      </c>
      <c r="D995">
        <v>5</v>
      </c>
      <c r="E995">
        <v>800</v>
      </c>
      <c r="F995" s="1" t="s">
        <v>22</v>
      </c>
      <c r="G995" t="s">
        <v>22</v>
      </c>
      <c r="H995" t="s">
        <v>23</v>
      </c>
      <c r="I995" t="s">
        <v>23</v>
      </c>
      <c r="J995" t="s">
        <v>9</v>
      </c>
      <c r="K995" t="s">
        <v>1399</v>
      </c>
      <c r="L995" s="2">
        <v>2500000</v>
      </c>
      <c r="M995" s="2">
        <v>3125</v>
      </c>
      <c r="N995" s="2">
        <v>500000</v>
      </c>
      <c r="O995" t="s">
        <v>212</v>
      </c>
    </row>
    <row r="996" spans="1:15" x14ac:dyDescent="0.3">
      <c r="A996" t="s">
        <v>3777</v>
      </c>
      <c r="B996" t="s">
        <v>103</v>
      </c>
      <c r="C996" s="1">
        <v>2850000</v>
      </c>
      <c r="D996">
        <v>5</v>
      </c>
      <c r="E996">
        <v>975</v>
      </c>
      <c r="F996" s="1" t="s">
        <v>22</v>
      </c>
      <c r="G996" t="s">
        <v>22</v>
      </c>
      <c r="H996" t="s">
        <v>23</v>
      </c>
      <c r="I996" t="s">
        <v>23</v>
      </c>
      <c r="J996" t="s">
        <v>9</v>
      </c>
      <c r="K996" t="s">
        <v>1399</v>
      </c>
      <c r="L996" s="2">
        <v>2850000</v>
      </c>
      <c r="M996" s="2">
        <v>2923.0769230769229</v>
      </c>
      <c r="N996" s="2">
        <v>570000</v>
      </c>
      <c r="O996" t="s">
        <v>212</v>
      </c>
    </row>
    <row r="997" spans="1:15" x14ac:dyDescent="0.3">
      <c r="A997" t="s">
        <v>3778</v>
      </c>
      <c r="B997" t="s">
        <v>103</v>
      </c>
      <c r="C997" s="1">
        <v>3900000</v>
      </c>
      <c r="D997">
        <v>5</v>
      </c>
      <c r="E997">
        <v>709</v>
      </c>
      <c r="F997" s="1" t="s">
        <v>22</v>
      </c>
      <c r="G997" t="s">
        <v>22</v>
      </c>
      <c r="H997" t="s">
        <v>23</v>
      </c>
      <c r="I997" t="s">
        <v>23</v>
      </c>
      <c r="J997" t="s">
        <v>9</v>
      </c>
      <c r="K997" t="s">
        <v>1399</v>
      </c>
      <c r="L997" s="2">
        <v>3900000</v>
      </c>
      <c r="M997" s="2">
        <v>5500.7052186177716</v>
      </c>
      <c r="N997" s="2">
        <v>780000</v>
      </c>
      <c r="O997" t="s">
        <v>212</v>
      </c>
    </row>
    <row r="998" spans="1:15" x14ac:dyDescent="0.3">
      <c r="A998" t="s">
        <v>3779</v>
      </c>
      <c r="B998" t="s">
        <v>103</v>
      </c>
      <c r="C998" s="1">
        <v>5500000</v>
      </c>
      <c r="D998">
        <v>8</v>
      </c>
      <c r="E998" s="3">
        <v>1017</v>
      </c>
      <c r="F998" s="1" t="s">
        <v>22</v>
      </c>
      <c r="G998" t="s">
        <v>22</v>
      </c>
      <c r="H998" t="s">
        <v>23</v>
      </c>
      <c r="I998" t="s">
        <v>23</v>
      </c>
      <c r="J998" t="s">
        <v>9</v>
      </c>
      <c r="K998" t="s">
        <v>1399</v>
      </c>
      <c r="L998" s="2">
        <v>5500000</v>
      </c>
      <c r="M998" s="2">
        <v>5408.0629301868239</v>
      </c>
      <c r="N998" s="2">
        <v>687500</v>
      </c>
      <c r="O998" t="s">
        <v>212</v>
      </c>
    </row>
    <row r="999" spans="1:15" x14ac:dyDescent="0.3">
      <c r="A999" t="s">
        <v>3780</v>
      </c>
      <c r="B999" t="s">
        <v>103</v>
      </c>
      <c r="C999" s="1">
        <v>3500000</v>
      </c>
      <c r="D999">
        <v>4</v>
      </c>
      <c r="E999">
        <v>436</v>
      </c>
      <c r="F999" s="1" t="s">
        <v>22</v>
      </c>
      <c r="G999" t="s">
        <v>22</v>
      </c>
      <c r="H999" t="s">
        <v>23</v>
      </c>
      <c r="I999" t="s">
        <v>23</v>
      </c>
      <c r="J999" t="s">
        <v>9</v>
      </c>
      <c r="K999" t="s">
        <v>1399</v>
      </c>
      <c r="L999" s="2">
        <v>3500000</v>
      </c>
      <c r="M999" s="2">
        <v>8027.5229357798162</v>
      </c>
      <c r="N999" s="2">
        <v>875000</v>
      </c>
      <c r="O999" t="s">
        <v>212</v>
      </c>
    </row>
    <row r="1000" spans="1:15" x14ac:dyDescent="0.3">
      <c r="A1000" t="s">
        <v>3781</v>
      </c>
      <c r="B1000" t="s">
        <v>103</v>
      </c>
      <c r="C1000" s="1">
        <v>2250000</v>
      </c>
      <c r="D1000">
        <v>5</v>
      </c>
      <c r="E1000">
        <v>510</v>
      </c>
      <c r="F1000" s="1" t="s">
        <v>22</v>
      </c>
      <c r="G1000" t="s">
        <v>22</v>
      </c>
      <c r="H1000" t="s">
        <v>23</v>
      </c>
      <c r="I1000" t="s">
        <v>23</v>
      </c>
      <c r="J1000" t="s">
        <v>9</v>
      </c>
      <c r="K1000" t="s">
        <v>1399</v>
      </c>
      <c r="L1000" s="2">
        <v>2250000</v>
      </c>
      <c r="M1000" s="2">
        <v>4411.7647058823532</v>
      </c>
      <c r="N1000" s="2">
        <v>450000</v>
      </c>
      <c r="O1000" t="s">
        <v>212</v>
      </c>
    </row>
    <row r="1001" spans="1:15" x14ac:dyDescent="0.3">
      <c r="A1001" t="s">
        <v>3783</v>
      </c>
      <c r="B1001" t="s">
        <v>103</v>
      </c>
      <c r="C1001" s="1">
        <v>4000000</v>
      </c>
      <c r="D1001">
        <v>6</v>
      </c>
      <c r="E1001" s="3">
        <v>1100</v>
      </c>
      <c r="F1001" s="1" t="s">
        <v>22</v>
      </c>
      <c r="G1001" t="s">
        <v>22</v>
      </c>
      <c r="H1001" t="s">
        <v>23</v>
      </c>
      <c r="I1001" t="s">
        <v>23</v>
      </c>
      <c r="J1001" t="s">
        <v>9</v>
      </c>
      <c r="K1001" t="s">
        <v>1399</v>
      </c>
      <c r="L1001" s="2">
        <v>4000000</v>
      </c>
      <c r="M1001" s="2">
        <v>3636.3636363636365</v>
      </c>
      <c r="N1001" s="2">
        <v>666666.66666666663</v>
      </c>
      <c r="O1001" t="s">
        <v>212</v>
      </c>
    </row>
    <row r="1002" spans="1:15" x14ac:dyDescent="0.3">
      <c r="A1002" t="s">
        <v>3784</v>
      </c>
      <c r="B1002" t="s">
        <v>103</v>
      </c>
      <c r="C1002" s="1">
        <v>4000000</v>
      </c>
      <c r="D1002">
        <v>6</v>
      </c>
      <c r="E1002" s="3">
        <v>1100</v>
      </c>
      <c r="F1002" s="1" t="s">
        <v>22</v>
      </c>
      <c r="G1002" t="s">
        <v>22</v>
      </c>
      <c r="H1002" t="s">
        <v>23</v>
      </c>
      <c r="I1002" t="s">
        <v>23</v>
      </c>
      <c r="J1002" t="s">
        <v>9</v>
      </c>
      <c r="K1002" t="s">
        <v>1399</v>
      </c>
      <c r="L1002" s="2">
        <v>4000000</v>
      </c>
      <c r="M1002" s="2">
        <v>3636.3636363636365</v>
      </c>
      <c r="N1002" s="2">
        <v>666666.66666666663</v>
      </c>
      <c r="O1002" t="s">
        <v>212</v>
      </c>
    </row>
    <row r="1003" spans="1:15" x14ac:dyDescent="0.3">
      <c r="A1003" t="s">
        <v>3785</v>
      </c>
      <c r="B1003" t="s">
        <v>103</v>
      </c>
      <c r="C1003" s="1">
        <v>4500000</v>
      </c>
      <c r="D1003">
        <v>5</v>
      </c>
      <c r="E1003">
        <v>545</v>
      </c>
      <c r="F1003" s="1" t="s">
        <v>22</v>
      </c>
      <c r="G1003" t="s">
        <v>22</v>
      </c>
      <c r="H1003" t="s">
        <v>23</v>
      </c>
      <c r="I1003" t="s">
        <v>23</v>
      </c>
      <c r="J1003" t="s">
        <v>9</v>
      </c>
      <c r="K1003" t="s">
        <v>1399</v>
      </c>
      <c r="L1003" s="2">
        <v>4500000</v>
      </c>
      <c r="M1003" s="2">
        <v>8256.880733944954</v>
      </c>
      <c r="N1003" s="2">
        <v>900000</v>
      </c>
      <c r="O1003" t="s">
        <v>212</v>
      </c>
    </row>
    <row r="1004" spans="1:15" x14ac:dyDescent="0.3">
      <c r="A1004" t="s">
        <v>3787</v>
      </c>
      <c r="B1004" t="s">
        <v>103</v>
      </c>
      <c r="C1004" s="1">
        <v>2450000</v>
      </c>
      <c r="D1004">
        <v>4</v>
      </c>
      <c r="E1004">
        <v>482</v>
      </c>
      <c r="F1004" s="1" t="s">
        <v>22</v>
      </c>
      <c r="G1004" t="s">
        <v>22</v>
      </c>
      <c r="H1004" t="s">
        <v>23</v>
      </c>
      <c r="I1004" t="s">
        <v>23</v>
      </c>
      <c r="J1004" t="s">
        <v>9</v>
      </c>
      <c r="K1004" t="s">
        <v>1399</v>
      </c>
      <c r="L1004" s="2">
        <v>2450000</v>
      </c>
      <c r="M1004" s="2">
        <v>5082.9875518672197</v>
      </c>
      <c r="N1004" s="2">
        <v>612500</v>
      </c>
      <c r="O1004" t="s">
        <v>212</v>
      </c>
    </row>
    <row r="1005" spans="1:15" x14ac:dyDescent="0.3">
      <c r="A1005" t="s">
        <v>3788</v>
      </c>
      <c r="B1005" t="s">
        <v>103</v>
      </c>
      <c r="C1005" s="1">
        <v>2345000</v>
      </c>
      <c r="D1005">
        <v>5</v>
      </c>
      <c r="E1005">
        <v>461</v>
      </c>
      <c r="F1005" s="1" t="s">
        <v>22</v>
      </c>
      <c r="G1005" t="s">
        <v>22</v>
      </c>
      <c r="H1005" t="s">
        <v>23</v>
      </c>
      <c r="I1005" t="s">
        <v>23</v>
      </c>
      <c r="J1005" t="s">
        <v>9</v>
      </c>
      <c r="K1005" t="s">
        <v>1399</v>
      </c>
      <c r="L1005" s="2">
        <v>2345000</v>
      </c>
      <c r="M1005" s="2">
        <v>5086.7678958785245</v>
      </c>
      <c r="N1005" s="2">
        <v>469000</v>
      </c>
      <c r="O1005" t="s">
        <v>212</v>
      </c>
    </row>
    <row r="1006" spans="1:15" x14ac:dyDescent="0.3">
      <c r="A1006" t="s">
        <v>3789</v>
      </c>
      <c r="B1006" t="s">
        <v>103</v>
      </c>
      <c r="C1006" s="1">
        <v>2545000</v>
      </c>
      <c r="D1006">
        <v>5</v>
      </c>
      <c r="E1006">
        <v>504</v>
      </c>
      <c r="F1006" s="1" t="s">
        <v>22</v>
      </c>
      <c r="G1006" t="s">
        <v>22</v>
      </c>
      <c r="H1006" t="s">
        <v>23</v>
      </c>
      <c r="I1006" t="s">
        <v>23</v>
      </c>
      <c r="J1006" t="s">
        <v>9</v>
      </c>
      <c r="K1006" t="s">
        <v>1399</v>
      </c>
      <c r="L1006" s="2">
        <v>2545000</v>
      </c>
      <c r="M1006" s="2">
        <v>5049.6031746031749</v>
      </c>
      <c r="N1006" s="2">
        <v>509000</v>
      </c>
      <c r="O1006" t="s">
        <v>212</v>
      </c>
    </row>
    <row r="1007" spans="1:15" x14ac:dyDescent="0.3">
      <c r="A1007" t="s">
        <v>3790</v>
      </c>
      <c r="B1007" t="s">
        <v>103</v>
      </c>
      <c r="C1007" s="1">
        <v>2455000</v>
      </c>
      <c r="D1007">
        <v>5</v>
      </c>
      <c r="E1007">
        <v>504</v>
      </c>
      <c r="F1007" s="1" t="s">
        <v>22</v>
      </c>
      <c r="G1007" t="s">
        <v>22</v>
      </c>
      <c r="H1007" t="s">
        <v>23</v>
      </c>
      <c r="I1007" t="s">
        <v>23</v>
      </c>
      <c r="J1007" t="s">
        <v>9</v>
      </c>
      <c r="K1007" t="s">
        <v>1399</v>
      </c>
      <c r="L1007" s="2">
        <v>2455000</v>
      </c>
      <c r="M1007" s="2">
        <v>4871.0317460317465</v>
      </c>
      <c r="N1007" s="2">
        <v>491000</v>
      </c>
      <c r="O1007" t="s">
        <v>212</v>
      </c>
    </row>
    <row r="1008" spans="1:15" x14ac:dyDescent="0.3">
      <c r="A1008" t="s">
        <v>3791</v>
      </c>
      <c r="B1008" t="s">
        <v>103</v>
      </c>
      <c r="C1008" s="1">
        <v>9000000</v>
      </c>
      <c r="D1008">
        <v>9</v>
      </c>
      <c r="E1008" s="3">
        <v>1674</v>
      </c>
      <c r="F1008" s="1" t="s">
        <v>22</v>
      </c>
      <c r="G1008" t="s">
        <v>22</v>
      </c>
      <c r="H1008" t="s">
        <v>23</v>
      </c>
      <c r="I1008" t="s">
        <v>23</v>
      </c>
      <c r="J1008" t="s">
        <v>9</v>
      </c>
      <c r="K1008" t="s">
        <v>1399</v>
      </c>
      <c r="L1008" s="2">
        <v>9000000</v>
      </c>
      <c r="M1008" s="2">
        <v>5376.3440860215051</v>
      </c>
      <c r="N1008" s="2">
        <v>1000000</v>
      </c>
      <c r="O1008" t="s">
        <v>212</v>
      </c>
    </row>
    <row r="1009" spans="1:15" x14ac:dyDescent="0.3">
      <c r="A1009" t="s">
        <v>3792</v>
      </c>
      <c r="B1009" t="s">
        <v>103</v>
      </c>
      <c r="C1009" s="1">
        <v>3400000</v>
      </c>
      <c r="D1009">
        <v>5</v>
      </c>
      <c r="E1009">
        <v>420</v>
      </c>
      <c r="F1009" s="1" t="s">
        <v>22</v>
      </c>
      <c r="G1009" t="s">
        <v>22</v>
      </c>
      <c r="H1009" t="s">
        <v>23</v>
      </c>
      <c r="I1009" t="s">
        <v>23</v>
      </c>
      <c r="J1009" t="s">
        <v>9</v>
      </c>
      <c r="K1009" t="s">
        <v>1399</v>
      </c>
      <c r="L1009" s="2">
        <v>3400000</v>
      </c>
      <c r="M1009" s="2">
        <v>8095.2380952380954</v>
      </c>
      <c r="N1009" s="2">
        <v>680000</v>
      </c>
      <c r="O1009" t="s">
        <v>212</v>
      </c>
    </row>
    <row r="1010" spans="1:15" x14ac:dyDescent="0.3">
      <c r="A1010" t="s">
        <v>3793</v>
      </c>
      <c r="B1010" t="s">
        <v>103</v>
      </c>
      <c r="C1010" s="1">
        <v>2150000</v>
      </c>
      <c r="D1010">
        <v>5</v>
      </c>
      <c r="E1010">
        <v>576</v>
      </c>
      <c r="F1010" s="1" t="s">
        <v>22</v>
      </c>
      <c r="G1010" t="s">
        <v>22</v>
      </c>
      <c r="H1010" t="s">
        <v>23</v>
      </c>
      <c r="I1010" t="s">
        <v>23</v>
      </c>
      <c r="J1010" t="s">
        <v>9</v>
      </c>
      <c r="K1010" t="s">
        <v>1399</v>
      </c>
      <c r="L1010" s="2">
        <v>2150000</v>
      </c>
      <c r="M1010" s="2">
        <v>3732.6388888888887</v>
      </c>
      <c r="N1010" s="2">
        <v>430000</v>
      </c>
      <c r="O1010" t="s">
        <v>212</v>
      </c>
    </row>
    <row r="1011" spans="1:15" x14ac:dyDescent="0.3">
      <c r="A1011" t="s">
        <v>3795</v>
      </c>
      <c r="B1011" t="s">
        <v>103</v>
      </c>
      <c r="C1011" s="1">
        <v>4500000</v>
      </c>
      <c r="D1011">
        <v>6</v>
      </c>
      <c r="E1011" s="3">
        <v>1104</v>
      </c>
      <c r="F1011" s="1" t="s">
        <v>22</v>
      </c>
      <c r="G1011" t="s">
        <v>22</v>
      </c>
      <c r="H1011" t="s">
        <v>23</v>
      </c>
      <c r="I1011" t="s">
        <v>23</v>
      </c>
      <c r="J1011" t="s">
        <v>9</v>
      </c>
      <c r="K1011" t="s">
        <v>1399</v>
      </c>
      <c r="L1011" s="2">
        <v>4500000</v>
      </c>
      <c r="M1011" s="2">
        <v>4076.086956521739</v>
      </c>
      <c r="N1011" s="2">
        <v>750000</v>
      </c>
      <c r="O1011" t="s">
        <v>212</v>
      </c>
    </row>
    <row r="1012" spans="1:15" x14ac:dyDescent="0.3">
      <c r="A1012" t="s">
        <v>3796</v>
      </c>
      <c r="B1012" t="s">
        <v>103</v>
      </c>
      <c r="C1012" s="1">
        <v>2450000</v>
      </c>
      <c r="D1012">
        <v>8</v>
      </c>
      <c r="E1012" s="3">
        <v>1252</v>
      </c>
      <c r="F1012" s="1" t="s">
        <v>22</v>
      </c>
      <c r="G1012" t="s">
        <v>22</v>
      </c>
      <c r="H1012" t="s">
        <v>23</v>
      </c>
      <c r="I1012" t="s">
        <v>23</v>
      </c>
      <c r="J1012" t="s">
        <v>9</v>
      </c>
      <c r="K1012" t="s">
        <v>1399</v>
      </c>
      <c r="L1012" s="2">
        <v>2450000</v>
      </c>
      <c r="M1012" s="2">
        <v>1956.8690095846646</v>
      </c>
      <c r="N1012" s="2">
        <v>306250</v>
      </c>
      <c r="O1012" t="s">
        <v>212</v>
      </c>
    </row>
    <row r="1013" spans="1:15" x14ac:dyDescent="0.3">
      <c r="A1013" t="s">
        <v>3797</v>
      </c>
      <c r="B1013" t="s">
        <v>103</v>
      </c>
      <c r="C1013" s="1">
        <v>2990000</v>
      </c>
      <c r="D1013">
        <v>6</v>
      </c>
      <c r="E1013">
        <v>770</v>
      </c>
      <c r="F1013" s="1" t="s">
        <v>22</v>
      </c>
      <c r="G1013" t="s">
        <v>22</v>
      </c>
      <c r="H1013" t="s">
        <v>23</v>
      </c>
      <c r="I1013" t="s">
        <v>23</v>
      </c>
      <c r="J1013" t="s">
        <v>9</v>
      </c>
      <c r="K1013" t="s">
        <v>1399</v>
      </c>
      <c r="L1013" s="2">
        <v>2990000</v>
      </c>
      <c r="M1013" s="2">
        <v>3883.1168831168829</v>
      </c>
      <c r="N1013" s="2">
        <v>498333.33333333331</v>
      </c>
      <c r="O1013" t="s">
        <v>212</v>
      </c>
    </row>
    <row r="1014" spans="1:15" x14ac:dyDescent="0.3">
      <c r="A1014" t="s">
        <v>3800</v>
      </c>
      <c r="B1014" t="s">
        <v>103</v>
      </c>
      <c r="C1014" s="1">
        <v>2900000</v>
      </c>
      <c r="D1014">
        <v>7</v>
      </c>
      <c r="E1014">
        <v>738</v>
      </c>
      <c r="F1014" s="1" t="s">
        <v>22</v>
      </c>
      <c r="G1014" t="s">
        <v>22</v>
      </c>
      <c r="H1014" t="s">
        <v>23</v>
      </c>
      <c r="I1014" t="s">
        <v>23</v>
      </c>
      <c r="J1014" t="s">
        <v>9</v>
      </c>
      <c r="K1014" t="s">
        <v>1399</v>
      </c>
      <c r="L1014" s="2">
        <v>2900000</v>
      </c>
      <c r="M1014" s="2">
        <v>3929.539295392954</v>
      </c>
      <c r="N1014" s="2">
        <v>414285.71428571426</v>
      </c>
      <c r="O1014" t="s">
        <v>212</v>
      </c>
    </row>
    <row r="1015" spans="1:15" x14ac:dyDescent="0.3">
      <c r="A1015" t="s">
        <v>3801</v>
      </c>
      <c r="B1015" t="s">
        <v>103</v>
      </c>
      <c r="C1015" s="1">
        <v>3100000</v>
      </c>
      <c r="D1015">
        <v>7</v>
      </c>
      <c r="E1015">
        <v>804</v>
      </c>
      <c r="F1015" s="1" t="s">
        <v>22</v>
      </c>
      <c r="G1015" t="s">
        <v>22</v>
      </c>
      <c r="H1015" t="s">
        <v>23</v>
      </c>
      <c r="I1015" t="s">
        <v>23</v>
      </c>
      <c r="J1015" t="s">
        <v>9</v>
      </c>
      <c r="K1015" t="s">
        <v>1399</v>
      </c>
      <c r="L1015" s="2">
        <v>3100000</v>
      </c>
      <c r="M1015" s="2">
        <v>3855.7213930348257</v>
      </c>
      <c r="N1015" s="2">
        <v>442857.14285714284</v>
      </c>
      <c r="O1015" t="s">
        <v>212</v>
      </c>
    </row>
    <row r="1016" spans="1:15" x14ac:dyDescent="0.3">
      <c r="A1016" t="s">
        <v>3802</v>
      </c>
      <c r="B1016" t="s">
        <v>103</v>
      </c>
      <c r="C1016" s="1">
        <v>2190000</v>
      </c>
      <c r="D1016">
        <v>8</v>
      </c>
      <c r="E1016" s="3">
        <v>1051</v>
      </c>
      <c r="F1016" s="1" t="s">
        <v>22</v>
      </c>
      <c r="G1016" t="s">
        <v>22</v>
      </c>
      <c r="H1016" t="s">
        <v>23</v>
      </c>
      <c r="I1016" t="s">
        <v>23</v>
      </c>
      <c r="J1016" t="s">
        <v>9</v>
      </c>
      <c r="K1016" t="s">
        <v>1399</v>
      </c>
      <c r="L1016" s="2">
        <v>2190000</v>
      </c>
      <c r="M1016" s="2">
        <v>2083.7297811607991</v>
      </c>
      <c r="N1016" s="2">
        <v>273750</v>
      </c>
      <c r="O1016" t="s">
        <v>212</v>
      </c>
    </row>
    <row r="1017" spans="1:15" x14ac:dyDescent="0.3">
      <c r="A1017" t="s">
        <v>3803</v>
      </c>
      <c r="B1017" t="s">
        <v>103</v>
      </c>
      <c r="C1017" s="1">
        <v>2895000</v>
      </c>
      <c r="D1017">
        <v>7</v>
      </c>
      <c r="E1017">
        <v>840</v>
      </c>
      <c r="F1017" s="1" t="s">
        <v>22</v>
      </c>
      <c r="G1017" t="s">
        <v>22</v>
      </c>
      <c r="H1017" t="s">
        <v>23</v>
      </c>
      <c r="I1017" t="s">
        <v>23</v>
      </c>
      <c r="J1017" t="s">
        <v>9</v>
      </c>
      <c r="K1017" t="s">
        <v>1399</v>
      </c>
      <c r="L1017" s="2">
        <v>2895000</v>
      </c>
      <c r="M1017" s="2">
        <v>3446.4285714285716</v>
      </c>
      <c r="N1017" s="2">
        <v>413571.42857142858</v>
      </c>
      <c r="O1017" t="s">
        <v>212</v>
      </c>
    </row>
    <row r="1018" spans="1:15" x14ac:dyDescent="0.3">
      <c r="A1018" t="s">
        <v>3804</v>
      </c>
      <c r="B1018" t="s">
        <v>103</v>
      </c>
      <c r="C1018" s="1">
        <v>7900000</v>
      </c>
      <c r="D1018">
        <v>8</v>
      </c>
      <c r="E1018" s="3">
        <v>1515</v>
      </c>
      <c r="F1018" s="1" t="s">
        <v>22</v>
      </c>
      <c r="G1018" t="s">
        <v>22</v>
      </c>
      <c r="H1018" t="s">
        <v>23</v>
      </c>
      <c r="I1018" t="s">
        <v>23</v>
      </c>
      <c r="J1018" t="s">
        <v>9</v>
      </c>
      <c r="K1018" t="s">
        <v>1399</v>
      </c>
      <c r="L1018" s="2">
        <v>7900000</v>
      </c>
      <c r="M1018" s="2">
        <v>5214.5214521452144</v>
      </c>
      <c r="N1018" s="2">
        <v>987500</v>
      </c>
      <c r="O1018" t="s">
        <v>212</v>
      </c>
    </row>
    <row r="1019" spans="1:15" x14ac:dyDescent="0.3">
      <c r="A1019" t="s">
        <v>3805</v>
      </c>
      <c r="B1019" t="s">
        <v>103</v>
      </c>
      <c r="C1019" s="1">
        <v>3800000</v>
      </c>
      <c r="D1019">
        <v>5</v>
      </c>
      <c r="E1019">
        <v>800</v>
      </c>
      <c r="F1019" s="1" t="s">
        <v>22</v>
      </c>
      <c r="G1019" t="s">
        <v>22</v>
      </c>
      <c r="H1019" t="s">
        <v>23</v>
      </c>
      <c r="I1019" t="s">
        <v>23</v>
      </c>
      <c r="J1019" t="s">
        <v>9</v>
      </c>
      <c r="K1019" t="s">
        <v>1399</v>
      </c>
      <c r="L1019" s="2">
        <v>3800000</v>
      </c>
      <c r="M1019" s="2">
        <v>4750</v>
      </c>
      <c r="N1019" s="2">
        <v>760000</v>
      </c>
      <c r="O1019" t="s">
        <v>212</v>
      </c>
    </row>
    <row r="1020" spans="1:15" x14ac:dyDescent="0.3">
      <c r="A1020" t="s">
        <v>3806</v>
      </c>
      <c r="B1020" t="s">
        <v>103</v>
      </c>
      <c r="C1020" s="1">
        <v>6600000</v>
      </c>
      <c r="D1020">
        <v>5</v>
      </c>
      <c r="E1020">
        <v>544</v>
      </c>
      <c r="F1020" s="1" t="s">
        <v>22</v>
      </c>
      <c r="G1020" t="s">
        <v>22</v>
      </c>
      <c r="H1020" t="s">
        <v>23</v>
      </c>
      <c r="I1020" t="s">
        <v>23</v>
      </c>
      <c r="J1020" t="s">
        <v>9</v>
      </c>
      <c r="K1020" t="s">
        <v>1399</v>
      </c>
      <c r="L1020" s="2">
        <v>6600000</v>
      </c>
      <c r="M1020" s="2">
        <v>12132.35294117647</v>
      </c>
      <c r="N1020" s="2">
        <v>1320000</v>
      </c>
      <c r="O1020" t="s">
        <v>212</v>
      </c>
    </row>
    <row r="1021" spans="1:15" x14ac:dyDescent="0.3">
      <c r="A1021" t="s">
        <v>3807</v>
      </c>
      <c r="B1021" t="s">
        <v>103</v>
      </c>
      <c r="C1021" s="1">
        <v>3400000</v>
      </c>
      <c r="D1021">
        <v>6</v>
      </c>
      <c r="E1021">
        <v>823</v>
      </c>
      <c r="F1021" s="1" t="s">
        <v>22</v>
      </c>
      <c r="G1021" t="s">
        <v>22</v>
      </c>
      <c r="H1021" t="s">
        <v>23</v>
      </c>
      <c r="I1021" t="s">
        <v>23</v>
      </c>
      <c r="J1021" t="s">
        <v>9</v>
      </c>
      <c r="K1021" t="s">
        <v>1399</v>
      </c>
      <c r="L1021" s="2">
        <v>3400000</v>
      </c>
      <c r="M1021" s="2">
        <v>4131.2272174969621</v>
      </c>
      <c r="N1021" s="2">
        <v>566666.66666666663</v>
      </c>
      <c r="O1021" t="s">
        <v>212</v>
      </c>
    </row>
    <row r="1022" spans="1:15" x14ac:dyDescent="0.3">
      <c r="A1022" t="s">
        <v>3808</v>
      </c>
      <c r="B1022" t="s">
        <v>103</v>
      </c>
      <c r="C1022" s="1">
        <v>2250000</v>
      </c>
      <c r="D1022">
        <v>6</v>
      </c>
      <c r="E1022">
        <v>433</v>
      </c>
      <c r="F1022" s="1" t="s">
        <v>22</v>
      </c>
      <c r="G1022" t="s">
        <v>22</v>
      </c>
      <c r="H1022" t="s">
        <v>23</v>
      </c>
      <c r="I1022" t="s">
        <v>23</v>
      </c>
      <c r="J1022" t="s">
        <v>9</v>
      </c>
      <c r="K1022" t="s">
        <v>1399</v>
      </c>
      <c r="L1022" s="2">
        <v>2250000</v>
      </c>
      <c r="M1022" s="2">
        <v>5196.3048498845264</v>
      </c>
      <c r="N1022" s="2">
        <v>375000</v>
      </c>
      <c r="O1022" t="s">
        <v>212</v>
      </c>
    </row>
    <row r="1023" spans="1:15" x14ac:dyDescent="0.3">
      <c r="A1023" t="s">
        <v>3810</v>
      </c>
      <c r="B1023" t="s">
        <v>103</v>
      </c>
      <c r="C1023" s="1">
        <v>2790000</v>
      </c>
      <c r="D1023">
        <v>5</v>
      </c>
      <c r="E1023">
        <v>400</v>
      </c>
      <c r="F1023" s="1" t="s">
        <v>22</v>
      </c>
      <c r="G1023" t="s">
        <v>22</v>
      </c>
      <c r="H1023" t="s">
        <v>23</v>
      </c>
      <c r="I1023" t="s">
        <v>23</v>
      </c>
      <c r="J1023" t="s">
        <v>9</v>
      </c>
      <c r="K1023" t="s">
        <v>1399</v>
      </c>
      <c r="L1023" s="2">
        <v>2790000</v>
      </c>
      <c r="M1023" s="2">
        <v>6975</v>
      </c>
      <c r="N1023" s="2">
        <v>558000</v>
      </c>
      <c r="O1023" t="s">
        <v>212</v>
      </c>
    </row>
    <row r="1024" spans="1:15" x14ac:dyDescent="0.3">
      <c r="A1024" t="s">
        <v>3815</v>
      </c>
      <c r="B1024" t="s">
        <v>103</v>
      </c>
      <c r="C1024" s="1">
        <v>7900000</v>
      </c>
      <c r="D1024">
        <v>8</v>
      </c>
      <c r="E1024" s="3">
        <v>1515</v>
      </c>
      <c r="F1024" s="1" t="s">
        <v>22</v>
      </c>
      <c r="G1024" t="s">
        <v>22</v>
      </c>
      <c r="H1024" t="s">
        <v>23</v>
      </c>
      <c r="I1024" t="s">
        <v>23</v>
      </c>
      <c r="J1024" t="s">
        <v>9</v>
      </c>
      <c r="K1024" t="s">
        <v>1399</v>
      </c>
      <c r="L1024" s="2">
        <v>7900000</v>
      </c>
      <c r="M1024" s="2">
        <v>5214.5214521452144</v>
      </c>
      <c r="N1024" s="2">
        <v>987500</v>
      </c>
      <c r="O1024" t="s">
        <v>212</v>
      </c>
    </row>
    <row r="1025" spans="1:15" x14ac:dyDescent="0.3">
      <c r="A1025" t="s">
        <v>3816</v>
      </c>
      <c r="B1025" t="s">
        <v>103</v>
      </c>
      <c r="C1025" s="1">
        <v>4800000</v>
      </c>
      <c r="D1025">
        <v>6</v>
      </c>
      <c r="E1025">
        <v>500</v>
      </c>
      <c r="F1025" s="1" t="s">
        <v>22</v>
      </c>
      <c r="G1025" t="s">
        <v>22</v>
      </c>
      <c r="H1025" t="s">
        <v>23</v>
      </c>
      <c r="I1025" t="s">
        <v>23</v>
      </c>
      <c r="J1025" t="s">
        <v>9</v>
      </c>
      <c r="K1025" t="s">
        <v>1399</v>
      </c>
      <c r="L1025" s="2">
        <v>4800000</v>
      </c>
      <c r="M1025" s="2">
        <v>9600</v>
      </c>
      <c r="N1025" s="2">
        <v>800000</v>
      </c>
      <c r="O1025" t="s">
        <v>212</v>
      </c>
    </row>
    <row r="1026" spans="1:15" x14ac:dyDescent="0.3">
      <c r="A1026" t="s">
        <v>3817</v>
      </c>
      <c r="B1026" t="s">
        <v>103</v>
      </c>
      <c r="C1026" s="1">
        <v>3600000</v>
      </c>
      <c r="D1026">
        <v>7</v>
      </c>
      <c r="E1026" s="3">
        <v>1450</v>
      </c>
      <c r="F1026" s="1" t="s">
        <v>22</v>
      </c>
      <c r="G1026" t="s">
        <v>22</v>
      </c>
      <c r="H1026" t="s">
        <v>23</v>
      </c>
      <c r="I1026" t="s">
        <v>23</v>
      </c>
      <c r="J1026" t="s">
        <v>9</v>
      </c>
      <c r="K1026" t="s">
        <v>1399</v>
      </c>
      <c r="L1026" s="2">
        <v>3600000</v>
      </c>
      <c r="M1026" s="2">
        <v>2482.7586206896553</v>
      </c>
      <c r="N1026" s="2">
        <v>514285.71428571426</v>
      </c>
      <c r="O1026" t="s">
        <v>212</v>
      </c>
    </row>
    <row r="1027" spans="1:15" x14ac:dyDescent="0.3">
      <c r="A1027" t="s">
        <v>3818</v>
      </c>
      <c r="B1027" t="s">
        <v>103</v>
      </c>
      <c r="C1027" s="1">
        <v>3950000</v>
      </c>
      <c r="D1027">
        <v>7</v>
      </c>
      <c r="E1027" s="3">
        <v>2034</v>
      </c>
      <c r="F1027" s="1" t="s">
        <v>22</v>
      </c>
      <c r="G1027" t="s">
        <v>22</v>
      </c>
      <c r="H1027" t="s">
        <v>23</v>
      </c>
      <c r="I1027" t="s">
        <v>23</v>
      </c>
      <c r="J1027" t="s">
        <v>9</v>
      </c>
      <c r="K1027" t="s">
        <v>1399</v>
      </c>
      <c r="L1027" s="2">
        <v>3950000</v>
      </c>
      <c r="M1027" s="2">
        <v>1941.9862340216323</v>
      </c>
      <c r="N1027" s="2">
        <v>564285.71428571432</v>
      </c>
      <c r="O1027" t="s">
        <v>212</v>
      </c>
    </row>
    <row r="1028" spans="1:15" x14ac:dyDescent="0.3">
      <c r="A1028" t="s">
        <v>3819</v>
      </c>
      <c r="B1028" t="s">
        <v>103</v>
      </c>
      <c r="C1028" s="1">
        <v>2950000</v>
      </c>
      <c r="D1028">
        <v>4</v>
      </c>
      <c r="E1028">
        <v>589</v>
      </c>
      <c r="F1028" s="1" t="s">
        <v>22</v>
      </c>
      <c r="G1028" t="s">
        <v>22</v>
      </c>
      <c r="H1028" t="s">
        <v>23</v>
      </c>
      <c r="I1028" t="s">
        <v>23</v>
      </c>
      <c r="J1028" t="s">
        <v>9</v>
      </c>
      <c r="K1028" t="s">
        <v>1399</v>
      </c>
      <c r="L1028" s="2">
        <v>2950000</v>
      </c>
      <c r="M1028" s="2">
        <v>5008.4889643463493</v>
      </c>
      <c r="N1028" s="2">
        <v>737500</v>
      </c>
      <c r="O1028" t="s">
        <v>212</v>
      </c>
    </row>
    <row r="1029" spans="1:15" x14ac:dyDescent="0.3">
      <c r="A1029" t="s">
        <v>3820</v>
      </c>
      <c r="B1029" t="s">
        <v>103</v>
      </c>
      <c r="C1029" s="1">
        <v>5500000</v>
      </c>
      <c r="D1029">
        <v>7</v>
      </c>
      <c r="E1029" s="3">
        <v>1150</v>
      </c>
      <c r="F1029" s="1" t="s">
        <v>22</v>
      </c>
      <c r="G1029" t="s">
        <v>22</v>
      </c>
      <c r="H1029" t="s">
        <v>23</v>
      </c>
      <c r="I1029" t="s">
        <v>23</v>
      </c>
      <c r="J1029" t="s">
        <v>9</v>
      </c>
      <c r="K1029" t="s">
        <v>1399</v>
      </c>
      <c r="L1029" s="2">
        <v>5500000</v>
      </c>
      <c r="M1029" s="2">
        <v>4782.608695652174</v>
      </c>
      <c r="N1029" s="2">
        <v>785714.28571428568</v>
      </c>
      <c r="O1029" t="s">
        <v>212</v>
      </c>
    </row>
    <row r="1030" spans="1:15" x14ac:dyDescent="0.3">
      <c r="A1030" t="s">
        <v>3821</v>
      </c>
      <c r="B1030" t="s">
        <v>103</v>
      </c>
      <c r="C1030" s="1">
        <v>2380000</v>
      </c>
      <c r="D1030">
        <v>7</v>
      </c>
      <c r="E1030" s="3">
        <v>1100</v>
      </c>
      <c r="F1030" s="1" t="s">
        <v>22</v>
      </c>
      <c r="G1030" t="s">
        <v>22</v>
      </c>
      <c r="H1030" t="s">
        <v>23</v>
      </c>
      <c r="I1030" t="s">
        <v>23</v>
      </c>
      <c r="J1030" t="s">
        <v>9</v>
      </c>
      <c r="K1030" t="s">
        <v>1399</v>
      </c>
      <c r="L1030" s="2">
        <v>2380000</v>
      </c>
      <c r="M1030" s="2">
        <v>2163.6363636363635</v>
      </c>
      <c r="N1030" s="2">
        <v>340000</v>
      </c>
      <c r="O1030" t="s">
        <v>212</v>
      </c>
    </row>
    <row r="1031" spans="1:15" x14ac:dyDescent="0.3">
      <c r="A1031" t="s">
        <v>3822</v>
      </c>
      <c r="B1031" t="s">
        <v>103</v>
      </c>
      <c r="C1031" s="1">
        <v>3900000</v>
      </c>
      <c r="D1031">
        <v>6</v>
      </c>
      <c r="E1031" s="3">
        <v>1532</v>
      </c>
      <c r="F1031" s="1" t="s">
        <v>22</v>
      </c>
      <c r="G1031" t="s">
        <v>22</v>
      </c>
      <c r="H1031" t="s">
        <v>23</v>
      </c>
      <c r="I1031" t="s">
        <v>23</v>
      </c>
      <c r="J1031" t="s">
        <v>9</v>
      </c>
      <c r="K1031" t="s">
        <v>1399</v>
      </c>
      <c r="L1031" s="2">
        <v>3900000</v>
      </c>
      <c r="M1031" s="2">
        <v>2545.6919060052219</v>
      </c>
      <c r="N1031" s="2">
        <v>650000</v>
      </c>
      <c r="O1031" t="s">
        <v>212</v>
      </c>
    </row>
    <row r="1032" spans="1:15" x14ac:dyDescent="0.3">
      <c r="A1032" t="s">
        <v>3823</v>
      </c>
      <c r="B1032" t="s">
        <v>103</v>
      </c>
      <c r="C1032" s="1">
        <v>3200000</v>
      </c>
      <c r="D1032">
        <v>6</v>
      </c>
      <c r="E1032">
        <v>818</v>
      </c>
      <c r="F1032" s="1" t="s">
        <v>22</v>
      </c>
      <c r="G1032" t="s">
        <v>22</v>
      </c>
      <c r="H1032" t="s">
        <v>23</v>
      </c>
      <c r="I1032" t="s">
        <v>23</v>
      </c>
      <c r="J1032" t="s">
        <v>9</v>
      </c>
      <c r="K1032" t="s">
        <v>1399</v>
      </c>
      <c r="L1032" s="2">
        <v>3200000</v>
      </c>
      <c r="M1032" s="2">
        <v>3911.9804400977996</v>
      </c>
      <c r="N1032" s="2">
        <v>533333.33333333337</v>
      </c>
      <c r="O1032" t="s">
        <v>212</v>
      </c>
    </row>
    <row r="1033" spans="1:15" x14ac:dyDescent="0.3">
      <c r="A1033" t="s">
        <v>3825</v>
      </c>
      <c r="B1033" t="s">
        <v>103</v>
      </c>
      <c r="C1033" s="1">
        <v>2295000</v>
      </c>
      <c r="D1033">
        <v>8</v>
      </c>
      <c r="E1033" s="3">
        <v>1250</v>
      </c>
      <c r="F1033" s="1" t="s">
        <v>22</v>
      </c>
      <c r="G1033" t="s">
        <v>22</v>
      </c>
      <c r="H1033" t="s">
        <v>23</v>
      </c>
      <c r="I1033" t="s">
        <v>23</v>
      </c>
      <c r="J1033" t="s">
        <v>9</v>
      </c>
      <c r="K1033" t="s">
        <v>1399</v>
      </c>
      <c r="L1033" s="2">
        <v>2295000</v>
      </c>
      <c r="M1033" s="2">
        <v>1836</v>
      </c>
      <c r="N1033" s="2">
        <v>286875</v>
      </c>
      <c r="O1033" t="s">
        <v>212</v>
      </c>
    </row>
    <row r="1034" spans="1:15" x14ac:dyDescent="0.3">
      <c r="A1034" t="s">
        <v>3826</v>
      </c>
      <c r="B1034" t="s">
        <v>103</v>
      </c>
      <c r="C1034" s="1">
        <v>4700000</v>
      </c>
      <c r="D1034">
        <v>7</v>
      </c>
      <c r="E1034">
        <v>700</v>
      </c>
      <c r="F1034" s="1" t="s">
        <v>22</v>
      </c>
      <c r="G1034" t="s">
        <v>22</v>
      </c>
      <c r="H1034" t="s">
        <v>23</v>
      </c>
      <c r="I1034" t="s">
        <v>23</v>
      </c>
      <c r="J1034" t="s">
        <v>9</v>
      </c>
      <c r="K1034" t="s">
        <v>1399</v>
      </c>
      <c r="L1034" s="2">
        <v>4700000</v>
      </c>
      <c r="M1034" s="2">
        <v>6714.2857142857147</v>
      </c>
      <c r="N1034" s="2">
        <v>671428.57142857148</v>
      </c>
      <c r="O1034" t="s">
        <v>212</v>
      </c>
    </row>
    <row r="1035" spans="1:15" x14ac:dyDescent="0.3">
      <c r="A1035" t="s">
        <v>3827</v>
      </c>
      <c r="B1035" t="s">
        <v>103</v>
      </c>
      <c r="C1035" s="1">
        <v>2190000</v>
      </c>
      <c r="D1035">
        <v>6</v>
      </c>
      <c r="E1035">
        <v>507</v>
      </c>
      <c r="F1035" s="1" t="s">
        <v>22</v>
      </c>
      <c r="G1035" t="s">
        <v>22</v>
      </c>
      <c r="H1035" t="s">
        <v>23</v>
      </c>
      <c r="I1035" t="s">
        <v>23</v>
      </c>
      <c r="J1035" t="s">
        <v>9</v>
      </c>
      <c r="K1035" t="s">
        <v>1399</v>
      </c>
      <c r="L1035" s="2">
        <v>2190000</v>
      </c>
      <c r="M1035" s="2">
        <v>4319.5266272189347</v>
      </c>
      <c r="N1035" s="2">
        <v>365000</v>
      </c>
      <c r="O1035" t="s">
        <v>212</v>
      </c>
    </row>
    <row r="1036" spans="1:15" x14ac:dyDescent="0.3">
      <c r="A1036" t="s">
        <v>3828</v>
      </c>
      <c r="B1036" t="s">
        <v>103</v>
      </c>
      <c r="C1036" s="1">
        <v>2480000</v>
      </c>
      <c r="D1036">
        <v>5</v>
      </c>
      <c r="E1036" s="3">
        <v>1050</v>
      </c>
      <c r="F1036" s="1" t="s">
        <v>22</v>
      </c>
      <c r="G1036" t="s">
        <v>22</v>
      </c>
      <c r="H1036" t="s">
        <v>23</v>
      </c>
      <c r="I1036" t="s">
        <v>23</v>
      </c>
      <c r="J1036" t="s">
        <v>9</v>
      </c>
      <c r="K1036" t="s">
        <v>1399</v>
      </c>
      <c r="L1036" s="2">
        <v>2480000</v>
      </c>
      <c r="M1036" s="2">
        <v>2361.9047619047619</v>
      </c>
      <c r="N1036" s="2">
        <v>496000</v>
      </c>
      <c r="O1036" t="s">
        <v>212</v>
      </c>
    </row>
    <row r="1037" spans="1:15" x14ac:dyDescent="0.3">
      <c r="A1037" t="s">
        <v>3829</v>
      </c>
      <c r="B1037" t="s">
        <v>103</v>
      </c>
      <c r="C1037" s="1">
        <v>2900000</v>
      </c>
      <c r="D1037">
        <v>6</v>
      </c>
      <c r="E1037">
        <v>738</v>
      </c>
      <c r="F1037" s="1" t="s">
        <v>22</v>
      </c>
      <c r="G1037" t="s">
        <v>22</v>
      </c>
      <c r="H1037" t="s">
        <v>23</v>
      </c>
      <c r="I1037" t="s">
        <v>23</v>
      </c>
      <c r="J1037" t="s">
        <v>9</v>
      </c>
      <c r="K1037" t="s">
        <v>1399</v>
      </c>
      <c r="L1037" s="2">
        <v>2900000</v>
      </c>
      <c r="M1037" s="2">
        <v>3929.539295392954</v>
      </c>
      <c r="N1037" s="2">
        <v>483333.33333333331</v>
      </c>
      <c r="O1037" t="s">
        <v>212</v>
      </c>
    </row>
    <row r="1038" spans="1:15" x14ac:dyDescent="0.3">
      <c r="A1038" t="s">
        <v>3830</v>
      </c>
      <c r="B1038" t="s">
        <v>103</v>
      </c>
      <c r="C1038" s="1">
        <v>2295000</v>
      </c>
      <c r="D1038">
        <v>5</v>
      </c>
      <c r="E1038">
        <v>305</v>
      </c>
      <c r="F1038" s="1" t="s">
        <v>22</v>
      </c>
      <c r="G1038" t="s">
        <v>22</v>
      </c>
      <c r="H1038" t="s">
        <v>23</v>
      </c>
      <c r="I1038" t="s">
        <v>23</v>
      </c>
      <c r="J1038" t="s">
        <v>9</v>
      </c>
      <c r="K1038" t="s">
        <v>1399</v>
      </c>
      <c r="L1038" s="2">
        <v>2295000</v>
      </c>
      <c r="M1038" s="2">
        <v>7524.5901639344265</v>
      </c>
      <c r="N1038" s="2">
        <v>459000</v>
      </c>
      <c r="O1038" t="s">
        <v>212</v>
      </c>
    </row>
    <row r="1039" spans="1:15" x14ac:dyDescent="0.3">
      <c r="A1039" t="s">
        <v>3831</v>
      </c>
      <c r="B1039" t="s">
        <v>103</v>
      </c>
      <c r="C1039" s="1">
        <v>15000000</v>
      </c>
      <c r="D1039">
        <v>8</v>
      </c>
      <c r="E1039" s="3">
        <v>1700</v>
      </c>
      <c r="F1039" s="1" t="s">
        <v>22</v>
      </c>
      <c r="G1039" t="s">
        <v>22</v>
      </c>
      <c r="H1039" t="s">
        <v>23</v>
      </c>
      <c r="I1039" t="s">
        <v>23</v>
      </c>
      <c r="J1039" t="s">
        <v>9</v>
      </c>
      <c r="K1039" t="s">
        <v>1399</v>
      </c>
      <c r="L1039" s="2">
        <v>15000000</v>
      </c>
      <c r="M1039" s="2">
        <v>8823.5294117647063</v>
      </c>
      <c r="N1039" s="2">
        <v>1875000</v>
      </c>
      <c r="O1039" t="s">
        <v>212</v>
      </c>
    </row>
    <row r="1040" spans="1:15" x14ac:dyDescent="0.3">
      <c r="A1040" t="s">
        <v>3832</v>
      </c>
      <c r="B1040" t="s">
        <v>103</v>
      </c>
      <c r="C1040" s="1">
        <v>6000000</v>
      </c>
      <c r="D1040">
        <v>6</v>
      </c>
      <c r="E1040">
        <v>700</v>
      </c>
      <c r="F1040" s="1" t="s">
        <v>22</v>
      </c>
      <c r="G1040" t="s">
        <v>22</v>
      </c>
      <c r="H1040" t="s">
        <v>23</v>
      </c>
      <c r="I1040" t="s">
        <v>23</v>
      </c>
      <c r="J1040" t="s">
        <v>9</v>
      </c>
      <c r="K1040" t="s">
        <v>1399</v>
      </c>
      <c r="L1040" s="2">
        <v>6000000</v>
      </c>
      <c r="M1040" s="2">
        <v>8571.4285714285706</v>
      </c>
      <c r="N1040" s="2">
        <v>1000000</v>
      </c>
      <c r="O1040" t="s">
        <v>212</v>
      </c>
    </row>
    <row r="1041" spans="1:15" x14ac:dyDescent="0.3">
      <c r="A1041" t="s">
        <v>3833</v>
      </c>
      <c r="B1041" t="s">
        <v>103</v>
      </c>
      <c r="C1041" s="1">
        <v>3100000</v>
      </c>
      <c r="D1041">
        <v>6</v>
      </c>
      <c r="E1041">
        <v>807</v>
      </c>
      <c r="F1041" s="1" t="s">
        <v>22</v>
      </c>
      <c r="G1041" t="s">
        <v>22</v>
      </c>
      <c r="H1041" t="s">
        <v>23</v>
      </c>
      <c r="I1041" t="s">
        <v>23</v>
      </c>
      <c r="J1041" t="s">
        <v>9</v>
      </c>
      <c r="K1041" t="s">
        <v>1399</v>
      </c>
      <c r="L1041" s="2">
        <v>3100000</v>
      </c>
      <c r="M1041" s="2">
        <v>3841.3878562577447</v>
      </c>
      <c r="N1041" s="2">
        <v>516666.66666666669</v>
      </c>
      <c r="O1041" t="s">
        <v>212</v>
      </c>
    </row>
    <row r="1042" spans="1:15" x14ac:dyDescent="0.3">
      <c r="A1042" t="s">
        <v>3834</v>
      </c>
      <c r="B1042" t="s">
        <v>103</v>
      </c>
      <c r="C1042" s="1">
        <v>2990000</v>
      </c>
      <c r="D1042">
        <v>6</v>
      </c>
      <c r="E1042">
        <v>680</v>
      </c>
      <c r="F1042" s="1" t="s">
        <v>22</v>
      </c>
      <c r="G1042" t="s">
        <v>22</v>
      </c>
      <c r="H1042" t="s">
        <v>23</v>
      </c>
      <c r="I1042" t="s">
        <v>23</v>
      </c>
      <c r="J1042" t="s">
        <v>9</v>
      </c>
      <c r="K1042" t="s">
        <v>1399</v>
      </c>
      <c r="L1042" s="2">
        <v>2990000</v>
      </c>
      <c r="M1042" s="2">
        <v>4397.0588235294117</v>
      </c>
      <c r="N1042" s="2">
        <v>498333.33333333331</v>
      </c>
      <c r="O1042" t="s">
        <v>212</v>
      </c>
    </row>
    <row r="1043" spans="1:15" x14ac:dyDescent="0.3">
      <c r="A1043" t="s">
        <v>3835</v>
      </c>
      <c r="B1043" t="s">
        <v>103</v>
      </c>
      <c r="C1043" s="1">
        <v>2990000</v>
      </c>
      <c r="D1043">
        <v>6</v>
      </c>
      <c r="E1043">
        <v>700</v>
      </c>
      <c r="F1043" s="1" t="s">
        <v>22</v>
      </c>
      <c r="G1043" t="s">
        <v>22</v>
      </c>
      <c r="H1043" t="s">
        <v>23</v>
      </c>
      <c r="I1043" t="s">
        <v>23</v>
      </c>
      <c r="J1043" t="s">
        <v>9</v>
      </c>
      <c r="K1043" t="s">
        <v>1399</v>
      </c>
      <c r="L1043" s="2">
        <v>2990000</v>
      </c>
      <c r="M1043" s="2">
        <v>4271.4285714285716</v>
      </c>
      <c r="N1043" s="2">
        <v>498333.33333333331</v>
      </c>
      <c r="O1043" t="s">
        <v>212</v>
      </c>
    </row>
    <row r="1044" spans="1:15" x14ac:dyDescent="0.3">
      <c r="A1044" t="s">
        <v>3836</v>
      </c>
      <c r="B1044" t="s">
        <v>103</v>
      </c>
      <c r="C1044" s="1">
        <v>2160000</v>
      </c>
      <c r="D1044">
        <v>5</v>
      </c>
      <c r="E1044">
        <v>678</v>
      </c>
      <c r="F1044" s="1" t="s">
        <v>22</v>
      </c>
      <c r="G1044" t="s">
        <v>22</v>
      </c>
      <c r="H1044" t="s">
        <v>23</v>
      </c>
      <c r="I1044" t="s">
        <v>23</v>
      </c>
      <c r="J1044" t="s">
        <v>9</v>
      </c>
      <c r="K1044" t="s">
        <v>1399</v>
      </c>
      <c r="L1044" s="2">
        <v>2160000</v>
      </c>
      <c r="M1044" s="2">
        <v>3185.8407079646017</v>
      </c>
      <c r="N1044" s="2">
        <v>432000</v>
      </c>
      <c r="O1044" t="s">
        <v>212</v>
      </c>
    </row>
    <row r="1045" spans="1:15" x14ac:dyDescent="0.3">
      <c r="A1045" t="s">
        <v>3837</v>
      </c>
      <c r="B1045" t="s">
        <v>103</v>
      </c>
      <c r="C1045" s="1">
        <v>2500000</v>
      </c>
      <c r="D1045">
        <v>6</v>
      </c>
      <c r="E1045">
        <v>653</v>
      </c>
      <c r="F1045" s="1" t="s">
        <v>22</v>
      </c>
      <c r="G1045" t="s">
        <v>22</v>
      </c>
      <c r="H1045" t="s">
        <v>23</v>
      </c>
      <c r="I1045" t="s">
        <v>23</v>
      </c>
      <c r="J1045" t="s">
        <v>9</v>
      </c>
      <c r="K1045" t="s">
        <v>1399</v>
      </c>
      <c r="L1045" s="2">
        <v>2500000</v>
      </c>
      <c r="M1045" s="2">
        <v>3828.4839203675347</v>
      </c>
      <c r="N1045" s="2">
        <v>416666.66666666669</v>
      </c>
      <c r="O1045" t="s">
        <v>212</v>
      </c>
    </row>
    <row r="1046" spans="1:15" x14ac:dyDescent="0.3">
      <c r="A1046" t="s">
        <v>3838</v>
      </c>
      <c r="B1046" t="s">
        <v>103</v>
      </c>
      <c r="C1046" s="1">
        <v>2200000</v>
      </c>
      <c r="D1046">
        <v>7</v>
      </c>
      <c r="E1046">
        <v>520</v>
      </c>
      <c r="F1046" s="1" t="s">
        <v>22</v>
      </c>
      <c r="G1046" t="s">
        <v>22</v>
      </c>
      <c r="H1046" t="s">
        <v>23</v>
      </c>
      <c r="I1046" t="s">
        <v>23</v>
      </c>
      <c r="J1046" t="s">
        <v>9</v>
      </c>
      <c r="K1046" t="s">
        <v>1399</v>
      </c>
      <c r="L1046" s="2">
        <v>2200000</v>
      </c>
      <c r="M1046" s="2">
        <v>4230.7692307692305</v>
      </c>
      <c r="N1046" s="2">
        <v>314285.71428571426</v>
      </c>
      <c r="O1046" t="s">
        <v>212</v>
      </c>
    </row>
    <row r="1047" spans="1:15" x14ac:dyDescent="0.3">
      <c r="A1047" t="s">
        <v>3839</v>
      </c>
      <c r="B1047" t="s">
        <v>103</v>
      </c>
      <c r="C1047" s="1">
        <v>2150000</v>
      </c>
      <c r="D1047">
        <v>7</v>
      </c>
      <c r="E1047" s="3">
        <v>1452</v>
      </c>
      <c r="F1047" s="1" t="s">
        <v>22</v>
      </c>
      <c r="G1047" t="s">
        <v>22</v>
      </c>
      <c r="H1047" t="s">
        <v>23</v>
      </c>
      <c r="I1047" t="s">
        <v>23</v>
      </c>
      <c r="J1047" t="s">
        <v>9</v>
      </c>
      <c r="K1047" t="s">
        <v>1399</v>
      </c>
      <c r="L1047" s="2">
        <v>2150000</v>
      </c>
      <c r="M1047" s="2">
        <v>1480.7162534435263</v>
      </c>
      <c r="N1047" s="2">
        <v>307142.85714285716</v>
      </c>
      <c r="O1047" t="s">
        <v>212</v>
      </c>
    </row>
    <row r="1048" spans="1:15" x14ac:dyDescent="0.3">
      <c r="A1048" t="s">
        <v>3840</v>
      </c>
      <c r="B1048" t="s">
        <v>103</v>
      </c>
      <c r="C1048" s="1">
        <v>3500000</v>
      </c>
      <c r="D1048">
        <v>6</v>
      </c>
      <c r="E1048">
        <v>870</v>
      </c>
      <c r="F1048" s="1" t="s">
        <v>22</v>
      </c>
      <c r="G1048" t="s">
        <v>22</v>
      </c>
      <c r="H1048" t="s">
        <v>23</v>
      </c>
      <c r="I1048" t="s">
        <v>23</v>
      </c>
      <c r="J1048" t="s">
        <v>9</v>
      </c>
      <c r="K1048" t="s">
        <v>1399</v>
      </c>
      <c r="L1048" s="2">
        <v>3500000</v>
      </c>
      <c r="M1048" s="2">
        <v>4022.9885057471265</v>
      </c>
      <c r="N1048" s="2">
        <v>583333.33333333337</v>
      </c>
      <c r="O1048" t="s">
        <v>212</v>
      </c>
    </row>
    <row r="1049" spans="1:15" x14ac:dyDescent="0.3">
      <c r="A1049" t="s">
        <v>3841</v>
      </c>
      <c r="B1049" t="s">
        <v>103</v>
      </c>
      <c r="C1049" s="1">
        <v>3500000</v>
      </c>
      <c r="D1049">
        <v>9</v>
      </c>
      <c r="E1049" s="3">
        <v>1294</v>
      </c>
      <c r="F1049" s="1" t="s">
        <v>22</v>
      </c>
      <c r="G1049" t="s">
        <v>22</v>
      </c>
      <c r="H1049" t="s">
        <v>23</v>
      </c>
      <c r="I1049" t="s">
        <v>23</v>
      </c>
      <c r="J1049" t="s">
        <v>9</v>
      </c>
      <c r="K1049" t="s">
        <v>1399</v>
      </c>
      <c r="L1049" s="2">
        <v>3500000</v>
      </c>
      <c r="M1049" s="2">
        <v>2704.7913446676971</v>
      </c>
      <c r="N1049" s="2">
        <v>388888.88888888888</v>
      </c>
      <c r="O1049" t="s">
        <v>212</v>
      </c>
    </row>
    <row r="1050" spans="1:15" x14ac:dyDescent="0.3">
      <c r="A1050" t="s">
        <v>3842</v>
      </c>
      <c r="B1050" t="s">
        <v>103</v>
      </c>
      <c r="C1050" s="1">
        <v>2450000</v>
      </c>
      <c r="D1050">
        <v>5</v>
      </c>
      <c r="E1050">
        <v>475</v>
      </c>
      <c r="F1050" s="1" t="s">
        <v>22</v>
      </c>
      <c r="G1050" t="s">
        <v>22</v>
      </c>
      <c r="H1050" t="s">
        <v>23</v>
      </c>
      <c r="I1050" t="s">
        <v>23</v>
      </c>
      <c r="J1050" t="s">
        <v>9</v>
      </c>
      <c r="K1050" t="s">
        <v>1399</v>
      </c>
      <c r="L1050" s="2">
        <v>2450000</v>
      </c>
      <c r="M1050" s="2">
        <v>5157.894736842105</v>
      </c>
      <c r="N1050" s="2">
        <v>490000</v>
      </c>
      <c r="O1050" t="s">
        <v>212</v>
      </c>
    </row>
    <row r="1051" spans="1:15" x14ac:dyDescent="0.3">
      <c r="A1051" t="s">
        <v>3843</v>
      </c>
      <c r="B1051" t="s">
        <v>103</v>
      </c>
      <c r="C1051" s="1">
        <v>2660000</v>
      </c>
      <c r="D1051">
        <v>4</v>
      </c>
      <c r="E1051">
        <v>530</v>
      </c>
      <c r="F1051" s="1" t="s">
        <v>22</v>
      </c>
      <c r="G1051" t="s">
        <v>22</v>
      </c>
      <c r="H1051" t="s">
        <v>23</v>
      </c>
      <c r="I1051" t="s">
        <v>23</v>
      </c>
      <c r="J1051" t="s">
        <v>9</v>
      </c>
      <c r="K1051" t="s">
        <v>1399</v>
      </c>
      <c r="L1051" s="2">
        <v>2660000</v>
      </c>
      <c r="M1051" s="2">
        <v>5018.867924528302</v>
      </c>
      <c r="N1051" s="2">
        <v>665000</v>
      </c>
      <c r="O1051" t="s">
        <v>212</v>
      </c>
    </row>
    <row r="1052" spans="1:15" x14ac:dyDescent="0.3">
      <c r="A1052" t="s">
        <v>3844</v>
      </c>
      <c r="B1052" t="s">
        <v>103</v>
      </c>
      <c r="C1052" s="1">
        <v>2390000</v>
      </c>
      <c r="D1052">
        <v>6</v>
      </c>
      <c r="E1052">
        <v>696</v>
      </c>
      <c r="F1052" s="1" t="s">
        <v>22</v>
      </c>
      <c r="G1052" t="s">
        <v>22</v>
      </c>
      <c r="H1052" t="s">
        <v>23</v>
      </c>
      <c r="I1052" t="s">
        <v>23</v>
      </c>
      <c r="J1052" t="s">
        <v>9</v>
      </c>
      <c r="K1052" t="s">
        <v>1399</v>
      </c>
      <c r="L1052" s="2">
        <v>2390000</v>
      </c>
      <c r="M1052" s="2">
        <v>3433.9080459770116</v>
      </c>
      <c r="N1052" s="2">
        <v>398333.33333333331</v>
      </c>
      <c r="O1052" t="s">
        <v>212</v>
      </c>
    </row>
    <row r="1053" spans="1:15" x14ac:dyDescent="0.3">
      <c r="A1053" t="s">
        <v>3845</v>
      </c>
      <c r="B1053" t="s">
        <v>103</v>
      </c>
      <c r="C1053" s="1">
        <v>3500000</v>
      </c>
      <c r="D1053">
        <v>6</v>
      </c>
      <c r="E1053">
        <v>770</v>
      </c>
      <c r="F1053" s="1" t="s">
        <v>22</v>
      </c>
      <c r="G1053" t="s">
        <v>22</v>
      </c>
      <c r="H1053" t="s">
        <v>23</v>
      </c>
      <c r="I1053" t="s">
        <v>23</v>
      </c>
      <c r="J1053" t="s">
        <v>9</v>
      </c>
      <c r="K1053" t="s">
        <v>1399</v>
      </c>
      <c r="L1053" s="2">
        <v>3500000</v>
      </c>
      <c r="M1053" s="2">
        <v>4545.454545454545</v>
      </c>
      <c r="N1053" s="2">
        <v>583333.33333333337</v>
      </c>
      <c r="O1053" t="s">
        <v>212</v>
      </c>
    </row>
    <row r="1054" spans="1:15" x14ac:dyDescent="0.3">
      <c r="A1054" t="s">
        <v>3846</v>
      </c>
      <c r="B1054" t="s">
        <v>103</v>
      </c>
      <c r="C1054" s="1">
        <v>2990000</v>
      </c>
      <c r="D1054">
        <v>6</v>
      </c>
      <c r="E1054">
        <v>770</v>
      </c>
      <c r="F1054" s="1" t="s">
        <v>22</v>
      </c>
      <c r="G1054" t="s">
        <v>22</v>
      </c>
      <c r="H1054" t="s">
        <v>23</v>
      </c>
      <c r="I1054" t="s">
        <v>23</v>
      </c>
      <c r="J1054" t="s">
        <v>9</v>
      </c>
      <c r="K1054" t="s">
        <v>1399</v>
      </c>
      <c r="L1054" s="2">
        <v>2990000</v>
      </c>
      <c r="M1054" s="2">
        <v>3883.1168831168829</v>
      </c>
      <c r="N1054" s="2">
        <v>498333.33333333331</v>
      </c>
      <c r="O1054" t="s">
        <v>212</v>
      </c>
    </row>
    <row r="1055" spans="1:15" x14ac:dyDescent="0.3">
      <c r="A1055" t="s">
        <v>3847</v>
      </c>
      <c r="B1055" t="s">
        <v>103</v>
      </c>
      <c r="C1055" s="1">
        <v>2160000</v>
      </c>
      <c r="D1055">
        <v>5</v>
      </c>
      <c r="E1055">
        <v>678</v>
      </c>
      <c r="F1055" s="1" t="s">
        <v>22</v>
      </c>
      <c r="G1055" t="s">
        <v>22</v>
      </c>
      <c r="H1055" t="s">
        <v>23</v>
      </c>
      <c r="I1055" t="s">
        <v>23</v>
      </c>
      <c r="J1055" t="s">
        <v>9</v>
      </c>
      <c r="K1055" t="s">
        <v>1399</v>
      </c>
      <c r="L1055" s="2">
        <v>2160000</v>
      </c>
      <c r="M1055" s="2">
        <v>3185.8407079646017</v>
      </c>
      <c r="N1055" s="2">
        <v>432000</v>
      </c>
      <c r="O1055" t="s">
        <v>212</v>
      </c>
    </row>
    <row r="1056" spans="1:15" x14ac:dyDescent="0.3">
      <c r="A1056" t="s">
        <v>3848</v>
      </c>
      <c r="B1056" t="s">
        <v>103</v>
      </c>
      <c r="C1056" s="1">
        <v>2190000</v>
      </c>
      <c r="D1056">
        <v>6</v>
      </c>
      <c r="E1056">
        <v>510</v>
      </c>
      <c r="F1056" s="1" t="s">
        <v>22</v>
      </c>
      <c r="G1056" t="s">
        <v>22</v>
      </c>
      <c r="H1056" t="s">
        <v>23</v>
      </c>
      <c r="I1056" t="s">
        <v>23</v>
      </c>
      <c r="J1056" t="s">
        <v>9</v>
      </c>
      <c r="K1056" t="s">
        <v>1399</v>
      </c>
      <c r="L1056" s="2">
        <v>2190000</v>
      </c>
      <c r="M1056" s="2">
        <v>4294.1176470588234</v>
      </c>
      <c r="N1056" s="2">
        <v>365000</v>
      </c>
      <c r="O1056" t="s">
        <v>212</v>
      </c>
    </row>
    <row r="1057" spans="1:15" x14ac:dyDescent="0.3">
      <c r="A1057" t="s">
        <v>3849</v>
      </c>
      <c r="B1057" t="s">
        <v>103</v>
      </c>
      <c r="C1057" s="1">
        <v>2295000</v>
      </c>
      <c r="D1057">
        <v>6</v>
      </c>
      <c r="E1057">
        <v>500</v>
      </c>
      <c r="F1057" s="1" t="s">
        <v>22</v>
      </c>
      <c r="G1057" t="s">
        <v>22</v>
      </c>
      <c r="H1057" t="s">
        <v>23</v>
      </c>
      <c r="I1057" t="s">
        <v>23</v>
      </c>
      <c r="J1057" t="s">
        <v>9</v>
      </c>
      <c r="K1057" t="s">
        <v>1399</v>
      </c>
      <c r="L1057" s="2">
        <v>2295000</v>
      </c>
      <c r="M1057" s="2">
        <v>4590</v>
      </c>
      <c r="N1057" s="2">
        <v>382500</v>
      </c>
      <c r="O1057" t="s">
        <v>212</v>
      </c>
    </row>
    <row r="1058" spans="1:15" x14ac:dyDescent="0.3">
      <c r="A1058" t="s">
        <v>3850</v>
      </c>
      <c r="B1058" t="s">
        <v>103</v>
      </c>
      <c r="C1058" s="1">
        <v>3800000</v>
      </c>
      <c r="D1058">
        <v>5</v>
      </c>
      <c r="E1058">
        <v>700</v>
      </c>
      <c r="F1058" s="1" t="s">
        <v>22</v>
      </c>
      <c r="G1058" t="s">
        <v>22</v>
      </c>
      <c r="H1058" t="s">
        <v>23</v>
      </c>
      <c r="I1058" t="s">
        <v>23</v>
      </c>
      <c r="J1058" t="s">
        <v>9</v>
      </c>
      <c r="K1058" t="s">
        <v>1399</v>
      </c>
      <c r="L1058" s="2">
        <v>3800000</v>
      </c>
      <c r="M1058" s="2">
        <v>5428.5714285714284</v>
      </c>
      <c r="N1058" s="2">
        <v>760000</v>
      </c>
      <c r="O1058" t="s">
        <v>212</v>
      </c>
    </row>
    <row r="1059" spans="1:15" x14ac:dyDescent="0.3">
      <c r="A1059" t="s">
        <v>3851</v>
      </c>
      <c r="B1059" t="s">
        <v>103</v>
      </c>
      <c r="C1059" s="1">
        <v>9000000</v>
      </c>
      <c r="D1059">
        <v>9</v>
      </c>
      <c r="E1059" s="3">
        <v>1674</v>
      </c>
      <c r="F1059" s="1" t="s">
        <v>22</v>
      </c>
      <c r="G1059" t="s">
        <v>22</v>
      </c>
      <c r="H1059" t="s">
        <v>23</v>
      </c>
      <c r="I1059" t="s">
        <v>23</v>
      </c>
      <c r="J1059" t="s">
        <v>9</v>
      </c>
      <c r="K1059" t="s">
        <v>1399</v>
      </c>
      <c r="L1059" s="2">
        <v>9000000</v>
      </c>
      <c r="M1059" s="2">
        <v>5376.3440860215051</v>
      </c>
      <c r="N1059" s="2">
        <v>1000000</v>
      </c>
      <c r="O1059" t="s">
        <v>212</v>
      </c>
    </row>
    <row r="1060" spans="1:15" x14ac:dyDescent="0.3">
      <c r="A1060" t="s">
        <v>3853</v>
      </c>
      <c r="B1060" t="s">
        <v>103</v>
      </c>
      <c r="C1060" s="1">
        <v>2850000</v>
      </c>
      <c r="D1060">
        <v>10</v>
      </c>
      <c r="E1060">
        <v>711</v>
      </c>
      <c r="F1060" s="1" t="s">
        <v>22</v>
      </c>
      <c r="G1060" t="s">
        <v>22</v>
      </c>
      <c r="H1060" t="s">
        <v>23</v>
      </c>
      <c r="I1060" t="s">
        <v>23</v>
      </c>
      <c r="J1060" t="s">
        <v>9</v>
      </c>
      <c r="K1060" t="s">
        <v>1399</v>
      </c>
      <c r="L1060" s="2">
        <v>2850000</v>
      </c>
      <c r="M1060" s="2">
        <v>4008.4388185654007</v>
      </c>
      <c r="N1060" s="2">
        <v>285000</v>
      </c>
      <c r="O1060" t="s">
        <v>212</v>
      </c>
    </row>
    <row r="1061" spans="1:15" x14ac:dyDescent="0.3">
      <c r="A1061" t="s">
        <v>3854</v>
      </c>
      <c r="B1061" t="s">
        <v>103</v>
      </c>
      <c r="C1061" s="1">
        <v>9000000</v>
      </c>
      <c r="D1061">
        <v>9</v>
      </c>
      <c r="E1061" s="3">
        <v>1670</v>
      </c>
      <c r="F1061" s="1" t="s">
        <v>22</v>
      </c>
      <c r="G1061" t="s">
        <v>22</v>
      </c>
      <c r="H1061" t="s">
        <v>23</v>
      </c>
      <c r="I1061" t="s">
        <v>23</v>
      </c>
      <c r="J1061" t="s">
        <v>9</v>
      </c>
      <c r="K1061" t="s">
        <v>1399</v>
      </c>
      <c r="L1061" s="2">
        <v>9000000</v>
      </c>
      <c r="M1061" s="2">
        <v>5389.2215568862275</v>
      </c>
      <c r="N1061" s="2">
        <v>1000000</v>
      </c>
      <c r="O1061" t="s">
        <v>212</v>
      </c>
    </row>
    <row r="1062" spans="1:15" x14ac:dyDescent="0.3">
      <c r="A1062" t="s">
        <v>3855</v>
      </c>
      <c r="B1062" t="s">
        <v>103</v>
      </c>
      <c r="C1062" s="1">
        <v>9000000</v>
      </c>
      <c r="D1062">
        <v>9</v>
      </c>
      <c r="E1062" s="3">
        <v>1670</v>
      </c>
      <c r="F1062" s="1" t="s">
        <v>22</v>
      </c>
      <c r="G1062" t="s">
        <v>22</v>
      </c>
      <c r="H1062" t="s">
        <v>23</v>
      </c>
      <c r="I1062" t="s">
        <v>23</v>
      </c>
      <c r="J1062" t="s">
        <v>9</v>
      </c>
      <c r="K1062" t="s">
        <v>1399</v>
      </c>
      <c r="L1062" s="2">
        <v>9000000</v>
      </c>
      <c r="M1062" s="2">
        <v>5389.2215568862275</v>
      </c>
      <c r="N1062" s="2">
        <v>1000000</v>
      </c>
      <c r="O1062" t="s">
        <v>212</v>
      </c>
    </row>
    <row r="1063" spans="1:15" x14ac:dyDescent="0.3">
      <c r="A1063" t="s">
        <v>3856</v>
      </c>
      <c r="B1063" t="s">
        <v>103</v>
      </c>
      <c r="C1063" s="1">
        <v>2890000</v>
      </c>
      <c r="D1063">
        <v>6</v>
      </c>
      <c r="E1063">
        <v>568</v>
      </c>
      <c r="F1063" s="1" t="s">
        <v>22</v>
      </c>
      <c r="G1063" t="s">
        <v>22</v>
      </c>
      <c r="H1063" t="s">
        <v>23</v>
      </c>
      <c r="I1063" t="s">
        <v>23</v>
      </c>
      <c r="J1063" t="s">
        <v>9</v>
      </c>
      <c r="K1063" t="s">
        <v>1399</v>
      </c>
      <c r="L1063" s="2">
        <v>2890000</v>
      </c>
      <c r="M1063" s="2">
        <v>5088.0281690140846</v>
      </c>
      <c r="N1063" s="2">
        <v>481666.66666666669</v>
      </c>
      <c r="O1063" t="s">
        <v>212</v>
      </c>
    </row>
    <row r="1064" spans="1:15" x14ac:dyDescent="0.3">
      <c r="A1064" t="s">
        <v>3857</v>
      </c>
      <c r="B1064" t="s">
        <v>103</v>
      </c>
      <c r="C1064" s="1">
        <v>3200000</v>
      </c>
      <c r="D1064">
        <v>6</v>
      </c>
      <c r="E1064">
        <v>720</v>
      </c>
      <c r="F1064" s="1" t="s">
        <v>22</v>
      </c>
      <c r="G1064" t="s">
        <v>22</v>
      </c>
      <c r="H1064" t="s">
        <v>23</v>
      </c>
      <c r="I1064" t="s">
        <v>23</v>
      </c>
      <c r="J1064" t="s">
        <v>9</v>
      </c>
      <c r="K1064" t="s">
        <v>1399</v>
      </c>
      <c r="L1064" s="2">
        <v>3200000</v>
      </c>
      <c r="M1064" s="2">
        <v>4444.4444444444443</v>
      </c>
      <c r="N1064" s="2">
        <v>533333.33333333337</v>
      </c>
      <c r="O1064" t="s">
        <v>212</v>
      </c>
    </row>
    <row r="1065" spans="1:15" x14ac:dyDescent="0.3">
      <c r="A1065" t="s">
        <v>3858</v>
      </c>
      <c r="B1065" t="s">
        <v>103</v>
      </c>
      <c r="C1065" s="1">
        <v>11000000</v>
      </c>
      <c r="D1065">
        <v>7</v>
      </c>
      <c r="E1065" s="3">
        <v>2200</v>
      </c>
      <c r="F1065" s="1" t="s">
        <v>22</v>
      </c>
      <c r="G1065" t="s">
        <v>22</v>
      </c>
      <c r="H1065" t="s">
        <v>23</v>
      </c>
      <c r="I1065" t="s">
        <v>23</v>
      </c>
      <c r="J1065" t="s">
        <v>9</v>
      </c>
      <c r="K1065" t="s">
        <v>1399</v>
      </c>
      <c r="L1065" s="2">
        <v>11000000</v>
      </c>
      <c r="M1065" s="2">
        <v>5000</v>
      </c>
      <c r="N1065" s="2">
        <v>1571428.5714285714</v>
      </c>
      <c r="O1065" t="s">
        <v>212</v>
      </c>
    </row>
    <row r="1066" spans="1:15" x14ac:dyDescent="0.3">
      <c r="A1066" t="s">
        <v>3859</v>
      </c>
      <c r="B1066" t="s">
        <v>103</v>
      </c>
      <c r="C1066" s="1">
        <v>6900000</v>
      </c>
      <c r="D1066">
        <v>6</v>
      </c>
      <c r="E1066">
        <v>968</v>
      </c>
      <c r="F1066" s="1" t="s">
        <v>22</v>
      </c>
      <c r="G1066" t="s">
        <v>22</v>
      </c>
      <c r="H1066" t="s">
        <v>23</v>
      </c>
      <c r="I1066" t="s">
        <v>23</v>
      </c>
      <c r="J1066" t="s">
        <v>9</v>
      </c>
      <c r="K1066" t="s">
        <v>1399</v>
      </c>
      <c r="L1066" s="2">
        <v>6900000</v>
      </c>
      <c r="M1066" s="2">
        <v>7128.0991735537191</v>
      </c>
      <c r="N1066" s="2">
        <v>1150000</v>
      </c>
      <c r="O1066" t="s">
        <v>212</v>
      </c>
    </row>
    <row r="1067" spans="1:15" x14ac:dyDescent="0.3">
      <c r="A1067" t="s">
        <v>3860</v>
      </c>
      <c r="B1067" t="s">
        <v>103</v>
      </c>
      <c r="C1067" s="1">
        <v>15000000</v>
      </c>
      <c r="D1067">
        <v>8</v>
      </c>
      <c r="E1067" s="3">
        <v>1335</v>
      </c>
      <c r="F1067" s="1" t="s">
        <v>22</v>
      </c>
      <c r="G1067" t="s">
        <v>22</v>
      </c>
      <c r="H1067" t="s">
        <v>23</v>
      </c>
      <c r="I1067" t="s">
        <v>23</v>
      </c>
      <c r="J1067" t="s">
        <v>9</v>
      </c>
      <c r="K1067" t="s">
        <v>1399</v>
      </c>
      <c r="L1067" s="2">
        <v>15000000</v>
      </c>
      <c r="M1067" s="2">
        <v>11235.955056179775</v>
      </c>
      <c r="N1067" s="2">
        <v>1875000</v>
      </c>
      <c r="O1067" t="s">
        <v>212</v>
      </c>
    </row>
    <row r="1068" spans="1:15" x14ac:dyDescent="0.3">
      <c r="A1068" t="s">
        <v>3861</v>
      </c>
      <c r="B1068" t="s">
        <v>103</v>
      </c>
      <c r="C1068" s="1">
        <v>2350000</v>
      </c>
      <c r="D1068">
        <v>5</v>
      </c>
      <c r="E1068">
        <v>246</v>
      </c>
      <c r="F1068" s="1" t="s">
        <v>22</v>
      </c>
      <c r="G1068" t="s">
        <v>22</v>
      </c>
      <c r="H1068" t="s">
        <v>23</v>
      </c>
      <c r="I1068" t="s">
        <v>23</v>
      </c>
      <c r="J1068" t="s">
        <v>9</v>
      </c>
      <c r="K1068" t="s">
        <v>1399</v>
      </c>
      <c r="L1068" s="2">
        <v>2350000</v>
      </c>
      <c r="M1068" s="2">
        <v>9552.8455284552838</v>
      </c>
      <c r="N1068" s="2">
        <v>470000</v>
      </c>
      <c r="O1068" t="s">
        <v>212</v>
      </c>
    </row>
    <row r="1069" spans="1:15" x14ac:dyDescent="0.3">
      <c r="A1069" t="s">
        <v>3862</v>
      </c>
      <c r="B1069" t="s">
        <v>103</v>
      </c>
      <c r="C1069" s="1">
        <v>2350000</v>
      </c>
      <c r="D1069">
        <v>5</v>
      </c>
      <c r="E1069">
        <v>246</v>
      </c>
      <c r="F1069" s="1" t="s">
        <v>22</v>
      </c>
      <c r="G1069" t="s">
        <v>22</v>
      </c>
      <c r="H1069" t="s">
        <v>23</v>
      </c>
      <c r="I1069" t="s">
        <v>23</v>
      </c>
      <c r="J1069" t="s">
        <v>9</v>
      </c>
      <c r="K1069" t="s">
        <v>1399</v>
      </c>
      <c r="L1069" s="2">
        <v>2350000</v>
      </c>
      <c r="M1069" s="2">
        <v>9552.8455284552838</v>
      </c>
      <c r="N1069" s="2">
        <v>470000</v>
      </c>
      <c r="O1069" t="s">
        <v>212</v>
      </c>
    </row>
    <row r="1070" spans="1:15" x14ac:dyDescent="0.3">
      <c r="A1070" t="s">
        <v>3863</v>
      </c>
      <c r="B1070" t="s">
        <v>103</v>
      </c>
      <c r="C1070" s="1">
        <v>5975000</v>
      </c>
      <c r="D1070">
        <v>7</v>
      </c>
      <c r="E1070">
        <v>700</v>
      </c>
      <c r="F1070" s="1" t="s">
        <v>22</v>
      </c>
      <c r="G1070" t="s">
        <v>22</v>
      </c>
      <c r="H1070" t="s">
        <v>23</v>
      </c>
      <c r="I1070" t="s">
        <v>23</v>
      </c>
      <c r="J1070" t="s">
        <v>9</v>
      </c>
      <c r="K1070" t="s">
        <v>1399</v>
      </c>
      <c r="L1070" s="2">
        <v>5975000</v>
      </c>
      <c r="M1070" s="2">
        <v>8535.7142857142862</v>
      </c>
      <c r="N1070" s="2">
        <v>853571.42857142852</v>
      </c>
      <c r="O1070" t="s">
        <v>212</v>
      </c>
    </row>
    <row r="1071" spans="1:15" x14ac:dyDescent="0.3">
      <c r="A1071" t="s">
        <v>3864</v>
      </c>
      <c r="B1071" t="s">
        <v>103</v>
      </c>
      <c r="C1071" s="1">
        <v>3985000</v>
      </c>
      <c r="D1071">
        <v>7</v>
      </c>
      <c r="E1071" s="3">
        <v>1150</v>
      </c>
      <c r="F1071" s="1" t="s">
        <v>22</v>
      </c>
      <c r="G1071" t="s">
        <v>22</v>
      </c>
      <c r="H1071" t="s">
        <v>23</v>
      </c>
      <c r="I1071" t="s">
        <v>23</v>
      </c>
      <c r="J1071" t="s">
        <v>9</v>
      </c>
      <c r="K1071" t="s">
        <v>1399</v>
      </c>
      <c r="L1071" s="2">
        <v>3985000</v>
      </c>
      <c r="M1071" s="2">
        <v>3465.217391304348</v>
      </c>
      <c r="N1071" s="2">
        <v>569285.71428571432</v>
      </c>
      <c r="O1071" t="s">
        <v>212</v>
      </c>
    </row>
    <row r="1072" spans="1:15" x14ac:dyDescent="0.3">
      <c r="A1072" t="s">
        <v>3865</v>
      </c>
      <c r="B1072" t="s">
        <v>103</v>
      </c>
      <c r="C1072" s="1">
        <v>2650000</v>
      </c>
      <c r="D1072">
        <v>3</v>
      </c>
      <c r="E1072">
        <v>615</v>
      </c>
      <c r="F1072" s="1" t="s">
        <v>22</v>
      </c>
      <c r="G1072" t="s">
        <v>22</v>
      </c>
      <c r="H1072" t="s">
        <v>23</v>
      </c>
      <c r="I1072" t="s">
        <v>23</v>
      </c>
      <c r="J1072" t="s">
        <v>9</v>
      </c>
      <c r="K1072" t="s">
        <v>1399</v>
      </c>
      <c r="L1072" s="2">
        <v>2650000</v>
      </c>
      <c r="M1072" s="2">
        <v>4308.9430894308944</v>
      </c>
      <c r="N1072" s="2">
        <v>883333.33333333337</v>
      </c>
      <c r="O1072" t="s">
        <v>212</v>
      </c>
    </row>
    <row r="1073" spans="1:15" x14ac:dyDescent="0.3">
      <c r="A1073" t="s">
        <v>3866</v>
      </c>
      <c r="B1073" t="s">
        <v>103</v>
      </c>
      <c r="C1073" s="1">
        <v>3500000</v>
      </c>
      <c r="D1073">
        <v>5</v>
      </c>
      <c r="E1073">
        <v>376</v>
      </c>
      <c r="F1073" s="1" t="s">
        <v>22</v>
      </c>
      <c r="G1073" t="s">
        <v>22</v>
      </c>
      <c r="H1073" t="s">
        <v>23</v>
      </c>
      <c r="I1073" t="s">
        <v>23</v>
      </c>
      <c r="J1073" t="s">
        <v>9</v>
      </c>
      <c r="K1073" t="s">
        <v>1399</v>
      </c>
      <c r="L1073" s="2">
        <v>3500000</v>
      </c>
      <c r="M1073" s="2">
        <v>9308.510638297872</v>
      </c>
      <c r="N1073" s="2">
        <v>700000</v>
      </c>
      <c r="O1073" t="s">
        <v>212</v>
      </c>
    </row>
    <row r="1074" spans="1:15" x14ac:dyDescent="0.3">
      <c r="A1074" t="s">
        <v>3867</v>
      </c>
      <c r="B1074" t="s">
        <v>103</v>
      </c>
      <c r="C1074" s="1">
        <v>9000000</v>
      </c>
      <c r="D1074">
        <v>9</v>
      </c>
      <c r="E1074" s="3">
        <v>1674</v>
      </c>
      <c r="F1074" s="1" t="s">
        <v>22</v>
      </c>
      <c r="G1074" t="s">
        <v>22</v>
      </c>
      <c r="H1074" t="s">
        <v>23</v>
      </c>
      <c r="I1074" t="s">
        <v>23</v>
      </c>
      <c r="J1074" t="s">
        <v>9</v>
      </c>
      <c r="K1074" t="s">
        <v>1399</v>
      </c>
      <c r="L1074" s="2">
        <v>9000000</v>
      </c>
      <c r="M1074" s="2">
        <v>5376.3440860215051</v>
      </c>
      <c r="N1074" s="2">
        <v>1000000</v>
      </c>
      <c r="O1074" t="s">
        <v>212</v>
      </c>
    </row>
    <row r="1075" spans="1:15" x14ac:dyDescent="0.3">
      <c r="A1075" t="s">
        <v>3868</v>
      </c>
      <c r="B1075" t="s">
        <v>103</v>
      </c>
      <c r="C1075" s="1">
        <v>2250000</v>
      </c>
      <c r="D1075">
        <v>5</v>
      </c>
      <c r="E1075">
        <v>783</v>
      </c>
      <c r="F1075" s="1" t="s">
        <v>22</v>
      </c>
      <c r="G1075" t="s">
        <v>22</v>
      </c>
      <c r="H1075" t="s">
        <v>23</v>
      </c>
      <c r="I1075" t="s">
        <v>23</v>
      </c>
      <c r="J1075" t="s">
        <v>9</v>
      </c>
      <c r="K1075" t="s">
        <v>1399</v>
      </c>
      <c r="L1075" s="2">
        <v>2250000</v>
      </c>
      <c r="M1075" s="2">
        <v>2873.5632183908046</v>
      </c>
      <c r="N1075" s="2">
        <v>450000</v>
      </c>
      <c r="O1075" t="s">
        <v>212</v>
      </c>
    </row>
    <row r="1076" spans="1:15" x14ac:dyDescent="0.3">
      <c r="A1076" t="s">
        <v>3869</v>
      </c>
      <c r="B1076" t="s">
        <v>103</v>
      </c>
      <c r="C1076" s="1">
        <v>2500000</v>
      </c>
      <c r="D1076">
        <v>5</v>
      </c>
      <c r="E1076">
        <v>800</v>
      </c>
      <c r="F1076" s="1" t="s">
        <v>22</v>
      </c>
      <c r="G1076" t="s">
        <v>22</v>
      </c>
      <c r="H1076" t="s">
        <v>23</v>
      </c>
      <c r="I1076" t="s">
        <v>23</v>
      </c>
      <c r="J1076" t="s">
        <v>9</v>
      </c>
      <c r="K1076" t="s">
        <v>1399</v>
      </c>
      <c r="L1076" s="2">
        <v>2500000</v>
      </c>
      <c r="M1076" s="2">
        <v>3125</v>
      </c>
      <c r="N1076" s="2">
        <v>500000</v>
      </c>
      <c r="O1076" t="s">
        <v>212</v>
      </c>
    </row>
    <row r="1077" spans="1:15" x14ac:dyDescent="0.3">
      <c r="A1077" t="s">
        <v>3870</v>
      </c>
      <c r="B1077" t="s">
        <v>103</v>
      </c>
      <c r="C1077" s="1">
        <v>3790000</v>
      </c>
      <c r="D1077">
        <v>5</v>
      </c>
      <c r="E1077">
        <v>680</v>
      </c>
      <c r="F1077" s="1" t="s">
        <v>22</v>
      </c>
      <c r="G1077" t="s">
        <v>22</v>
      </c>
      <c r="H1077" t="s">
        <v>23</v>
      </c>
      <c r="I1077" t="s">
        <v>23</v>
      </c>
      <c r="J1077" t="s">
        <v>9</v>
      </c>
      <c r="K1077" t="s">
        <v>1399</v>
      </c>
      <c r="L1077" s="2">
        <v>3790000</v>
      </c>
      <c r="M1077" s="2">
        <v>5573.5294117647063</v>
      </c>
      <c r="N1077" s="2">
        <v>758000</v>
      </c>
      <c r="O1077" t="s">
        <v>212</v>
      </c>
    </row>
    <row r="1078" spans="1:15" x14ac:dyDescent="0.3">
      <c r="A1078" t="s">
        <v>3871</v>
      </c>
      <c r="B1078" t="s">
        <v>103</v>
      </c>
      <c r="C1078" s="1">
        <v>5500000</v>
      </c>
      <c r="D1078">
        <v>6</v>
      </c>
      <c r="E1078" s="3">
        <v>1150</v>
      </c>
      <c r="F1078" s="1" t="s">
        <v>22</v>
      </c>
      <c r="G1078" t="s">
        <v>22</v>
      </c>
      <c r="H1078" t="s">
        <v>23</v>
      </c>
      <c r="I1078" t="s">
        <v>23</v>
      </c>
      <c r="J1078" t="s">
        <v>9</v>
      </c>
      <c r="K1078" t="s">
        <v>1399</v>
      </c>
      <c r="L1078" s="2">
        <v>5500000</v>
      </c>
      <c r="M1078" s="2">
        <v>4782.608695652174</v>
      </c>
      <c r="N1078" s="2">
        <v>916666.66666666663</v>
      </c>
      <c r="O1078" t="s">
        <v>212</v>
      </c>
    </row>
    <row r="1079" spans="1:15" x14ac:dyDescent="0.3">
      <c r="A1079" t="s">
        <v>3872</v>
      </c>
      <c r="B1079" t="s">
        <v>103</v>
      </c>
      <c r="C1079" s="1">
        <v>2200000</v>
      </c>
      <c r="D1079">
        <v>7</v>
      </c>
      <c r="E1079">
        <v>409</v>
      </c>
      <c r="F1079" s="1" t="s">
        <v>22</v>
      </c>
      <c r="G1079" t="s">
        <v>22</v>
      </c>
      <c r="H1079" t="s">
        <v>23</v>
      </c>
      <c r="I1079" t="s">
        <v>23</v>
      </c>
      <c r="J1079" t="s">
        <v>9</v>
      </c>
      <c r="K1079" t="s">
        <v>1399</v>
      </c>
      <c r="L1079" s="2">
        <v>2200000</v>
      </c>
      <c r="M1079" s="2">
        <v>5378.9731051344743</v>
      </c>
      <c r="N1079" s="2">
        <v>314285.71428571426</v>
      </c>
      <c r="O1079" t="s">
        <v>212</v>
      </c>
    </row>
    <row r="1080" spans="1:15" x14ac:dyDescent="0.3">
      <c r="A1080" t="s">
        <v>3873</v>
      </c>
      <c r="B1080" t="s">
        <v>103</v>
      </c>
      <c r="C1080" s="1">
        <v>2890000</v>
      </c>
      <c r="D1080">
        <v>5</v>
      </c>
      <c r="E1080">
        <v>568</v>
      </c>
      <c r="F1080" s="1" t="s">
        <v>22</v>
      </c>
      <c r="G1080" t="s">
        <v>22</v>
      </c>
      <c r="H1080" t="s">
        <v>23</v>
      </c>
      <c r="I1080" t="s">
        <v>23</v>
      </c>
      <c r="J1080" t="s">
        <v>9</v>
      </c>
      <c r="K1080" t="s">
        <v>1399</v>
      </c>
      <c r="L1080" s="2">
        <v>2890000</v>
      </c>
      <c r="M1080" s="2">
        <v>5088.0281690140846</v>
      </c>
      <c r="N1080" s="2">
        <v>578000</v>
      </c>
      <c r="O1080" t="s">
        <v>212</v>
      </c>
    </row>
    <row r="1081" spans="1:15" x14ac:dyDescent="0.3">
      <c r="A1081" t="s">
        <v>3874</v>
      </c>
      <c r="B1081" t="s">
        <v>103</v>
      </c>
      <c r="C1081" s="1">
        <v>2100000</v>
      </c>
      <c r="D1081">
        <v>6</v>
      </c>
      <c r="E1081">
        <v>604</v>
      </c>
      <c r="F1081" s="1" t="s">
        <v>22</v>
      </c>
      <c r="G1081" t="s">
        <v>22</v>
      </c>
      <c r="H1081" t="s">
        <v>23</v>
      </c>
      <c r="I1081" t="s">
        <v>23</v>
      </c>
      <c r="J1081" t="s">
        <v>9</v>
      </c>
      <c r="K1081" t="s">
        <v>1399</v>
      </c>
      <c r="L1081" s="2">
        <v>2100000</v>
      </c>
      <c r="M1081" s="2">
        <v>3476.8211920529802</v>
      </c>
      <c r="N1081" s="2">
        <v>350000</v>
      </c>
      <c r="O1081" t="s">
        <v>212</v>
      </c>
    </row>
    <row r="1082" spans="1:15" x14ac:dyDescent="0.3">
      <c r="A1082" t="s">
        <v>3875</v>
      </c>
      <c r="B1082" t="s">
        <v>103</v>
      </c>
      <c r="C1082" s="1">
        <v>9950000</v>
      </c>
      <c r="D1082">
        <v>6</v>
      </c>
      <c r="E1082" s="3">
        <v>1325</v>
      </c>
      <c r="F1082" s="1" t="s">
        <v>22</v>
      </c>
      <c r="G1082" t="s">
        <v>22</v>
      </c>
      <c r="H1082" t="s">
        <v>23</v>
      </c>
      <c r="I1082" t="s">
        <v>23</v>
      </c>
      <c r="J1082" t="s">
        <v>9</v>
      </c>
      <c r="K1082" t="s">
        <v>1399</v>
      </c>
      <c r="L1082" s="2">
        <v>9950000</v>
      </c>
      <c r="M1082" s="2">
        <v>7509.433962264151</v>
      </c>
      <c r="N1082" s="2">
        <v>1658333.3333333333</v>
      </c>
      <c r="O1082" t="s">
        <v>212</v>
      </c>
    </row>
    <row r="1083" spans="1:15" x14ac:dyDescent="0.3">
      <c r="A1083" t="s">
        <v>3877</v>
      </c>
      <c r="B1083" t="s">
        <v>103</v>
      </c>
      <c r="C1083" s="1">
        <v>5500000</v>
      </c>
      <c r="D1083">
        <v>7</v>
      </c>
      <c r="E1083" s="3">
        <v>1150</v>
      </c>
      <c r="F1083" s="1" t="s">
        <v>22</v>
      </c>
      <c r="G1083" t="s">
        <v>22</v>
      </c>
      <c r="H1083" t="s">
        <v>23</v>
      </c>
      <c r="I1083" t="s">
        <v>23</v>
      </c>
      <c r="J1083" t="s">
        <v>9</v>
      </c>
      <c r="K1083" t="s">
        <v>1399</v>
      </c>
      <c r="L1083" s="2">
        <v>5500000</v>
      </c>
      <c r="M1083" s="2">
        <v>4782.608695652174</v>
      </c>
      <c r="N1083" s="2">
        <v>785714.28571428568</v>
      </c>
      <c r="O1083" t="s">
        <v>212</v>
      </c>
    </row>
    <row r="1084" spans="1:15" x14ac:dyDescent="0.3">
      <c r="A1084" t="s">
        <v>3878</v>
      </c>
      <c r="B1084" t="s">
        <v>103</v>
      </c>
      <c r="C1084" s="1">
        <v>5500000</v>
      </c>
      <c r="D1084">
        <v>7</v>
      </c>
      <c r="E1084" s="3">
        <v>1150</v>
      </c>
      <c r="F1084" s="1" t="s">
        <v>22</v>
      </c>
      <c r="G1084" t="s">
        <v>22</v>
      </c>
      <c r="H1084" t="s">
        <v>23</v>
      </c>
      <c r="I1084" t="s">
        <v>23</v>
      </c>
      <c r="J1084" t="s">
        <v>9</v>
      </c>
      <c r="K1084" t="s">
        <v>1399</v>
      </c>
      <c r="L1084" s="2">
        <v>5500000</v>
      </c>
      <c r="M1084" s="2">
        <v>4782.608695652174</v>
      </c>
      <c r="N1084" s="2">
        <v>785714.28571428568</v>
      </c>
      <c r="O1084" t="s">
        <v>212</v>
      </c>
    </row>
    <row r="1085" spans="1:15" x14ac:dyDescent="0.3">
      <c r="A1085" t="s">
        <v>3879</v>
      </c>
      <c r="B1085" t="s">
        <v>103</v>
      </c>
      <c r="C1085" s="1">
        <v>9900000</v>
      </c>
      <c r="D1085">
        <v>7</v>
      </c>
      <c r="E1085" s="3">
        <v>1000</v>
      </c>
      <c r="F1085" s="1" t="s">
        <v>22</v>
      </c>
      <c r="G1085" t="s">
        <v>22</v>
      </c>
      <c r="H1085" t="s">
        <v>23</v>
      </c>
      <c r="I1085" t="s">
        <v>23</v>
      </c>
      <c r="J1085" t="s">
        <v>9</v>
      </c>
      <c r="K1085" t="s">
        <v>1399</v>
      </c>
      <c r="L1085" s="2">
        <v>9900000</v>
      </c>
      <c r="M1085" s="2">
        <v>9900</v>
      </c>
      <c r="N1085" s="2">
        <v>1414285.7142857143</v>
      </c>
      <c r="O1085" t="s">
        <v>212</v>
      </c>
    </row>
    <row r="1086" spans="1:15" x14ac:dyDescent="0.3">
      <c r="A1086" t="s">
        <v>3880</v>
      </c>
      <c r="B1086" t="s">
        <v>103</v>
      </c>
      <c r="C1086" s="1">
        <v>6363000</v>
      </c>
      <c r="D1086">
        <v>4</v>
      </c>
      <c r="E1086" s="3">
        <v>2500</v>
      </c>
      <c r="F1086" s="1" t="s">
        <v>22</v>
      </c>
      <c r="G1086" t="s">
        <v>22</v>
      </c>
      <c r="H1086" t="s">
        <v>23</v>
      </c>
      <c r="I1086" t="s">
        <v>23</v>
      </c>
      <c r="J1086" t="s">
        <v>9</v>
      </c>
      <c r="K1086" t="s">
        <v>1399</v>
      </c>
      <c r="L1086" s="2">
        <v>6363000</v>
      </c>
      <c r="M1086" s="2">
        <v>2545.1999999999998</v>
      </c>
      <c r="N1086" s="2">
        <v>1590750</v>
      </c>
      <c r="O1086" t="s">
        <v>212</v>
      </c>
    </row>
    <row r="1087" spans="1:15" x14ac:dyDescent="0.3">
      <c r="A1087" t="s">
        <v>3881</v>
      </c>
      <c r="B1087" t="s">
        <v>103</v>
      </c>
      <c r="C1087" s="1">
        <v>5500000</v>
      </c>
      <c r="D1087">
        <v>8</v>
      </c>
      <c r="E1087" s="3">
        <v>1150</v>
      </c>
      <c r="F1087" s="1" t="s">
        <v>22</v>
      </c>
      <c r="G1087" t="s">
        <v>22</v>
      </c>
      <c r="H1087" t="s">
        <v>23</v>
      </c>
      <c r="I1087" t="s">
        <v>23</v>
      </c>
      <c r="J1087" t="s">
        <v>9</v>
      </c>
      <c r="K1087" t="s">
        <v>1399</v>
      </c>
      <c r="L1087" s="2">
        <v>5500000</v>
      </c>
      <c r="M1087" s="2">
        <v>4782.608695652174</v>
      </c>
      <c r="N1087" s="2">
        <v>687500</v>
      </c>
      <c r="O1087" t="s">
        <v>212</v>
      </c>
    </row>
    <row r="1088" spans="1:15" x14ac:dyDescent="0.3">
      <c r="A1088" t="s">
        <v>3882</v>
      </c>
      <c r="B1088" t="s">
        <v>103</v>
      </c>
      <c r="C1088" s="1">
        <v>3800000</v>
      </c>
      <c r="D1088">
        <v>5</v>
      </c>
      <c r="E1088">
        <v>735</v>
      </c>
      <c r="F1088" s="1" t="s">
        <v>22</v>
      </c>
      <c r="G1088" t="s">
        <v>22</v>
      </c>
      <c r="H1088" t="s">
        <v>23</v>
      </c>
      <c r="I1088" t="s">
        <v>23</v>
      </c>
      <c r="J1088" t="s">
        <v>9</v>
      </c>
      <c r="K1088" t="s">
        <v>1399</v>
      </c>
      <c r="L1088" s="2">
        <v>3800000</v>
      </c>
      <c r="M1088" s="2">
        <v>5170.0680272108848</v>
      </c>
      <c r="N1088" s="2">
        <v>760000</v>
      </c>
      <c r="O1088" t="s">
        <v>212</v>
      </c>
    </row>
    <row r="1089" spans="1:15" x14ac:dyDescent="0.3">
      <c r="A1089" t="s">
        <v>3883</v>
      </c>
      <c r="B1089" t="s">
        <v>103</v>
      </c>
      <c r="C1089" s="1">
        <v>2990000</v>
      </c>
      <c r="D1089">
        <v>6</v>
      </c>
      <c r="E1089">
        <v>720</v>
      </c>
      <c r="F1089" s="1" t="s">
        <v>22</v>
      </c>
      <c r="G1089" t="s">
        <v>22</v>
      </c>
      <c r="H1089" t="s">
        <v>23</v>
      </c>
      <c r="I1089" t="s">
        <v>23</v>
      </c>
      <c r="J1089" t="s">
        <v>9</v>
      </c>
      <c r="K1089" t="s">
        <v>1399</v>
      </c>
      <c r="L1089" s="2">
        <v>2990000</v>
      </c>
      <c r="M1089" s="2">
        <v>4152.7777777777774</v>
      </c>
      <c r="N1089" s="2">
        <v>498333.33333333331</v>
      </c>
      <c r="O1089" t="s">
        <v>212</v>
      </c>
    </row>
    <row r="1090" spans="1:15" x14ac:dyDescent="0.3">
      <c r="A1090" t="s">
        <v>3885</v>
      </c>
      <c r="B1090" t="s">
        <v>103</v>
      </c>
      <c r="C1090" s="1">
        <v>2890000</v>
      </c>
      <c r="D1090">
        <v>5</v>
      </c>
      <c r="E1090">
        <v>431</v>
      </c>
      <c r="F1090" s="1" t="s">
        <v>22</v>
      </c>
      <c r="G1090" t="s">
        <v>22</v>
      </c>
      <c r="H1090" t="s">
        <v>23</v>
      </c>
      <c r="I1090" t="s">
        <v>23</v>
      </c>
      <c r="J1090" t="s">
        <v>9</v>
      </c>
      <c r="K1090" t="s">
        <v>1399</v>
      </c>
      <c r="L1090" s="2">
        <v>2890000</v>
      </c>
      <c r="M1090" s="2">
        <v>6705.336426914153</v>
      </c>
      <c r="N1090" s="2">
        <v>578000</v>
      </c>
      <c r="O1090" t="s">
        <v>212</v>
      </c>
    </row>
    <row r="1091" spans="1:15" x14ac:dyDescent="0.3">
      <c r="A1091" t="s">
        <v>3886</v>
      </c>
      <c r="B1091" t="s">
        <v>103</v>
      </c>
      <c r="C1091" s="1">
        <v>9950000</v>
      </c>
      <c r="D1091">
        <v>6</v>
      </c>
      <c r="E1091" s="3">
        <v>1325</v>
      </c>
      <c r="F1091" s="1" t="s">
        <v>22</v>
      </c>
      <c r="G1091" t="s">
        <v>22</v>
      </c>
      <c r="H1091" t="s">
        <v>23</v>
      </c>
      <c r="I1091" t="s">
        <v>23</v>
      </c>
      <c r="J1091" t="s">
        <v>9</v>
      </c>
      <c r="K1091" t="s">
        <v>1399</v>
      </c>
      <c r="L1091" s="2">
        <v>9950000</v>
      </c>
      <c r="M1091" s="2">
        <v>7509.433962264151</v>
      </c>
      <c r="N1091" s="2">
        <v>1658333.3333333333</v>
      </c>
      <c r="O1091" t="s">
        <v>212</v>
      </c>
    </row>
    <row r="1092" spans="1:15" x14ac:dyDescent="0.3">
      <c r="A1092" t="s">
        <v>3887</v>
      </c>
      <c r="B1092" t="s">
        <v>103</v>
      </c>
      <c r="C1092" s="1">
        <v>9950000</v>
      </c>
      <c r="D1092">
        <v>6</v>
      </c>
      <c r="E1092" s="3">
        <v>1325</v>
      </c>
      <c r="F1092" s="1" t="s">
        <v>22</v>
      </c>
      <c r="G1092" t="s">
        <v>22</v>
      </c>
      <c r="H1092" t="s">
        <v>23</v>
      </c>
      <c r="I1092" t="s">
        <v>23</v>
      </c>
      <c r="J1092" t="s">
        <v>9</v>
      </c>
      <c r="K1092" t="s">
        <v>1399</v>
      </c>
      <c r="L1092" s="2">
        <v>9950000</v>
      </c>
      <c r="M1092" s="2">
        <v>7509.433962264151</v>
      </c>
      <c r="N1092" s="2">
        <v>1658333.3333333333</v>
      </c>
      <c r="O1092" t="s">
        <v>212</v>
      </c>
    </row>
    <row r="1093" spans="1:15" x14ac:dyDescent="0.3">
      <c r="A1093" t="s">
        <v>3888</v>
      </c>
      <c r="B1093" t="s">
        <v>103</v>
      </c>
      <c r="C1093" s="1">
        <v>3800000</v>
      </c>
      <c r="D1093">
        <v>6</v>
      </c>
      <c r="E1093">
        <v>750</v>
      </c>
      <c r="F1093" s="1" t="s">
        <v>22</v>
      </c>
      <c r="G1093" t="s">
        <v>22</v>
      </c>
      <c r="H1093" t="s">
        <v>23</v>
      </c>
      <c r="I1093" t="s">
        <v>23</v>
      </c>
      <c r="J1093" t="s">
        <v>9</v>
      </c>
      <c r="K1093" t="s">
        <v>1399</v>
      </c>
      <c r="L1093" s="2">
        <v>3800000</v>
      </c>
      <c r="M1093" s="2">
        <v>5066.666666666667</v>
      </c>
      <c r="N1093" s="2">
        <v>633333.33333333337</v>
      </c>
      <c r="O1093" t="s">
        <v>212</v>
      </c>
    </row>
    <row r="1094" spans="1:15" x14ac:dyDescent="0.3">
      <c r="A1094" t="s">
        <v>3889</v>
      </c>
      <c r="B1094" t="s">
        <v>103</v>
      </c>
      <c r="C1094" s="1">
        <v>3700000</v>
      </c>
      <c r="D1094">
        <v>6</v>
      </c>
      <c r="E1094">
        <v>750</v>
      </c>
      <c r="F1094" s="1" t="s">
        <v>22</v>
      </c>
      <c r="G1094" t="s">
        <v>22</v>
      </c>
      <c r="H1094" t="s">
        <v>23</v>
      </c>
      <c r="I1094" t="s">
        <v>23</v>
      </c>
      <c r="J1094" t="s">
        <v>9</v>
      </c>
      <c r="K1094" t="s">
        <v>1399</v>
      </c>
      <c r="L1094" s="2">
        <v>3700000</v>
      </c>
      <c r="M1094" s="2">
        <v>4933.333333333333</v>
      </c>
      <c r="N1094" s="2">
        <v>616666.66666666663</v>
      </c>
      <c r="O1094" t="s">
        <v>212</v>
      </c>
    </row>
    <row r="1095" spans="1:15" x14ac:dyDescent="0.3">
      <c r="A1095" t="s">
        <v>3893</v>
      </c>
      <c r="B1095" t="s">
        <v>103</v>
      </c>
      <c r="C1095" s="1">
        <v>2100000</v>
      </c>
      <c r="D1095">
        <v>5</v>
      </c>
      <c r="E1095">
        <v>488</v>
      </c>
      <c r="F1095" s="1" t="s">
        <v>22</v>
      </c>
      <c r="G1095" t="s">
        <v>22</v>
      </c>
      <c r="H1095" t="s">
        <v>23</v>
      </c>
      <c r="I1095" t="s">
        <v>23</v>
      </c>
      <c r="J1095" t="s">
        <v>9</v>
      </c>
      <c r="K1095" t="s">
        <v>1399</v>
      </c>
      <c r="L1095" s="2">
        <v>2100000</v>
      </c>
      <c r="M1095" s="2">
        <v>4303.2786885245905</v>
      </c>
      <c r="N1095" s="2">
        <v>420000</v>
      </c>
      <c r="O1095" t="s">
        <v>212</v>
      </c>
    </row>
    <row r="1096" spans="1:15" x14ac:dyDescent="0.3">
      <c r="A1096" t="s">
        <v>3894</v>
      </c>
      <c r="B1096" t="s">
        <v>103</v>
      </c>
      <c r="C1096" s="1">
        <v>2600000</v>
      </c>
      <c r="D1096">
        <v>8</v>
      </c>
      <c r="E1096">
        <v>811</v>
      </c>
      <c r="F1096" s="1" t="s">
        <v>22</v>
      </c>
      <c r="G1096" t="s">
        <v>22</v>
      </c>
      <c r="H1096" t="s">
        <v>23</v>
      </c>
      <c r="I1096" t="s">
        <v>23</v>
      </c>
      <c r="J1096" t="s">
        <v>9</v>
      </c>
      <c r="K1096" t="s">
        <v>1399</v>
      </c>
      <c r="L1096" s="2">
        <v>2600000</v>
      </c>
      <c r="M1096" s="2">
        <v>3205.9186189889024</v>
      </c>
      <c r="N1096" s="2">
        <v>325000</v>
      </c>
      <c r="O1096" t="s">
        <v>212</v>
      </c>
    </row>
    <row r="1097" spans="1:15" x14ac:dyDescent="0.3">
      <c r="A1097" t="s">
        <v>3895</v>
      </c>
      <c r="B1097" t="s">
        <v>103</v>
      </c>
      <c r="C1097" s="1">
        <v>3800000</v>
      </c>
      <c r="D1097">
        <v>5</v>
      </c>
      <c r="E1097">
        <v>876</v>
      </c>
      <c r="F1097" s="1" t="s">
        <v>22</v>
      </c>
      <c r="G1097" t="s">
        <v>22</v>
      </c>
      <c r="H1097" t="s">
        <v>23</v>
      </c>
      <c r="I1097" t="s">
        <v>23</v>
      </c>
      <c r="J1097" t="s">
        <v>9</v>
      </c>
      <c r="K1097" t="s">
        <v>1399</v>
      </c>
      <c r="L1097" s="2">
        <v>3800000</v>
      </c>
      <c r="M1097" s="2">
        <v>4337.8995433789951</v>
      </c>
      <c r="N1097" s="2">
        <v>760000</v>
      </c>
      <c r="O1097" t="s">
        <v>212</v>
      </c>
    </row>
    <row r="1098" spans="1:15" x14ac:dyDescent="0.3">
      <c r="A1098" t="s">
        <v>3896</v>
      </c>
      <c r="B1098" t="s">
        <v>103</v>
      </c>
      <c r="C1098" s="1">
        <v>4800000</v>
      </c>
      <c r="D1098">
        <v>7</v>
      </c>
      <c r="E1098">
        <v>632</v>
      </c>
      <c r="F1098" s="1" t="s">
        <v>22</v>
      </c>
      <c r="G1098" t="s">
        <v>22</v>
      </c>
      <c r="H1098" t="s">
        <v>23</v>
      </c>
      <c r="I1098" t="s">
        <v>23</v>
      </c>
      <c r="J1098" t="s">
        <v>9</v>
      </c>
      <c r="K1098" t="s">
        <v>1399</v>
      </c>
      <c r="L1098" s="2">
        <v>4800000</v>
      </c>
      <c r="M1098" s="2">
        <v>7594.9367088607596</v>
      </c>
      <c r="N1098" s="2">
        <v>685714.28571428568</v>
      </c>
      <c r="O1098" t="s">
        <v>212</v>
      </c>
    </row>
    <row r="1099" spans="1:15" x14ac:dyDescent="0.3">
      <c r="A1099" t="s">
        <v>3897</v>
      </c>
      <c r="B1099" t="s">
        <v>103</v>
      </c>
      <c r="C1099" s="1">
        <v>2500000</v>
      </c>
      <c r="D1099">
        <v>6</v>
      </c>
      <c r="E1099">
        <v>726</v>
      </c>
      <c r="F1099" s="1" t="s">
        <v>22</v>
      </c>
      <c r="G1099" t="s">
        <v>22</v>
      </c>
      <c r="H1099" t="s">
        <v>23</v>
      </c>
      <c r="I1099" t="s">
        <v>23</v>
      </c>
      <c r="J1099" t="s">
        <v>9</v>
      </c>
      <c r="K1099" t="s">
        <v>1399</v>
      </c>
      <c r="L1099" s="2">
        <v>2500000</v>
      </c>
      <c r="M1099" s="2">
        <v>3443.526170798898</v>
      </c>
      <c r="N1099" s="2">
        <v>416666.66666666669</v>
      </c>
      <c r="O1099" t="s">
        <v>212</v>
      </c>
    </row>
    <row r="1100" spans="1:15" x14ac:dyDescent="0.3">
      <c r="A1100" t="s">
        <v>3898</v>
      </c>
      <c r="B1100" t="s">
        <v>103</v>
      </c>
      <c r="C1100" s="1">
        <v>2890000</v>
      </c>
      <c r="D1100">
        <v>4</v>
      </c>
      <c r="E1100">
        <v>600</v>
      </c>
      <c r="F1100" s="1" t="s">
        <v>22</v>
      </c>
      <c r="G1100" t="s">
        <v>22</v>
      </c>
      <c r="H1100" t="s">
        <v>23</v>
      </c>
      <c r="I1100" t="s">
        <v>23</v>
      </c>
      <c r="J1100" t="s">
        <v>9</v>
      </c>
      <c r="K1100" t="s">
        <v>1399</v>
      </c>
      <c r="L1100" s="2">
        <v>2890000</v>
      </c>
      <c r="M1100" s="2">
        <v>4816.666666666667</v>
      </c>
      <c r="N1100" s="2">
        <v>722500</v>
      </c>
      <c r="O1100" t="s">
        <v>212</v>
      </c>
    </row>
    <row r="1101" spans="1:15" x14ac:dyDescent="0.3">
      <c r="A1101" t="s">
        <v>3899</v>
      </c>
      <c r="B1101" t="s">
        <v>103</v>
      </c>
      <c r="C1101" s="1">
        <v>2950000</v>
      </c>
      <c r="D1101">
        <v>6</v>
      </c>
      <c r="E1101" s="3">
        <v>1000</v>
      </c>
      <c r="F1101" s="1" t="s">
        <v>22</v>
      </c>
      <c r="G1101" t="s">
        <v>22</v>
      </c>
      <c r="H1101" t="s">
        <v>23</v>
      </c>
      <c r="I1101" t="s">
        <v>23</v>
      </c>
      <c r="J1101" t="s">
        <v>9</v>
      </c>
      <c r="K1101" t="s">
        <v>1399</v>
      </c>
      <c r="L1101" s="2">
        <v>2950000</v>
      </c>
      <c r="M1101" s="2">
        <v>2950</v>
      </c>
      <c r="N1101" s="2">
        <v>491666.66666666669</v>
      </c>
      <c r="O1101" t="s">
        <v>212</v>
      </c>
    </row>
    <row r="1102" spans="1:15" x14ac:dyDescent="0.3">
      <c r="A1102" t="s">
        <v>3900</v>
      </c>
      <c r="B1102" t="s">
        <v>103</v>
      </c>
      <c r="C1102" s="1">
        <v>2950000</v>
      </c>
      <c r="D1102">
        <v>6</v>
      </c>
      <c r="E1102" s="3">
        <v>1000</v>
      </c>
      <c r="F1102" s="1" t="s">
        <v>22</v>
      </c>
      <c r="G1102" t="s">
        <v>22</v>
      </c>
      <c r="H1102" t="s">
        <v>23</v>
      </c>
      <c r="I1102" t="s">
        <v>23</v>
      </c>
      <c r="J1102" t="s">
        <v>9</v>
      </c>
      <c r="K1102" t="s">
        <v>1399</v>
      </c>
      <c r="L1102" s="2">
        <v>2950000</v>
      </c>
      <c r="M1102" s="2">
        <v>2950</v>
      </c>
      <c r="N1102" s="2">
        <v>491666.66666666669</v>
      </c>
      <c r="O1102" t="s">
        <v>212</v>
      </c>
    </row>
    <row r="1103" spans="1:15" x14ac:dyDescent="0.3">
      <c r="A1103" t="s">
        <v>3901</v>
      </c>
      <c r="B1103" t="s">
        <v>103</v>
      </c>
      <c r="C1103" s="1">
        <v>2950000</v>
      </c>
      <c r="D1103">
        <v>8</v>
      </c>
      <c r="E1103" s="3">
        <v>1715</v>
      </c>
      <c r="F1103" s="1" t="s">
        <v>22</v>
      </c>
      <c r="G1103" t="s">
        <v>22</v>
      </c>
      <c r="H1103" t="s">
        <v>23</v>
      </c>
      <c r="I1103" t="s">
        <v>23</v>
      </c>
      <c r="J1103" t="s">
        <v>9</v>
      </c>
      <c r="K1103" t="s">
        <v>1399</v>
      </c>
      <c r="L1103" s="2">
        <v>2950000</v>
      </c>
      <c r="M1103" s="2">
        <v>1720.1166180758019</v>
      </c>
      <c r="N1103" s="2">
        <v>368750</v>
      </c>
      <c r="O1103" t="s">
        <v>212</v>
      </c>
    </row>
    <row r="1104" spans="1:15" x14ac:dyDescent="0.3">
      <c r="A1104" t="s">
        <v>3902</v>
      </c>
      <c r="B1104" t="s">
        <v>103</v>
      </c>
      <c r="C1104" s="1">
        <v>2950000</v>
      </c>
      <c r="D1104">
        <v>8</v>
      </c>
      <c r="E1104" s="3">
        <v>1715</v>
      </c>
      <c r="F1104" s="1" t="s">
        <v>22</v>
      </c>
      <c r="G1104" t="s">
        <v>22</v>
      </c>
      <c r="H1104" t="s">
        <v>23</v>
      </c>
      <c r="I1104" t="s">
        <v>23</v>
      </c>
      <c r="J1104" t="s">
        <v>9</v>
      </c>
      <c r="K1104" t="s">
        <v>1399</v>
      </c>
      <c r="L1104" s="2">
        <v>2950000</v>
      </c>
      <c r="M1104" s="2">
        <v>1720.1166180758019</v>
      </c>
      <c r="N1104" s="2">
        <v>368750</v>
      </c>
      <c r="O1104" t="s">
        <v>212</v>
      </c>
    </row>
    <row r="1105" spans="1:15" x14ac:dyDescent="0.3">
      <c r="A1105" t="s">
        <v>3903</v>
      </c>
      <c r="B1105" t="s">
        <v>103</v>
      </c>
      <c r="C1105" s="1">
        <v>5800000</v>
      </c>
      <c r="D1105">
        <v>7</v>
      </c>
      <c r="E1105" s="3">
        <v>1039</v>
      </c>
      <c r="F1105" s="1" t="s">
        <v>22</v>
      </c>
      <c r="G1105" t="s">
        <v>22</v>
      </c>
      <c r="H1105" t="s">
        <v>23</v>
      </c>
      <c r="I1105" t="s">
        <v>23</v>
      </c>
      <c r="J1105" t="s">
        <v>9</v>
      </c>
      <c r="K1105" t="s">
        <v>1399</v>
      </c>
      <c r="L1105" s="2">
        <v>5800000</v>
      </c>
      <c r="M1105" s="2">
        <v>5582.2906641000964</v>
      </c>
      <c r="N1105" s="2">
        <v>828571.42857142852</v>
      </c>
      <c r="O1105" t="s">
        <v>212</v>
      </c>
    </row>
    <row r="1106" spans="1:15" x14ac:dyDescent="0.3">
      <c r="A1106" t="s">
        <v>3904</v>
      </c>
      <c r="B1106" t="s">
        <v>103</v>
      </c>
      <c r="C1106" s="1">
        <v>6800000</v>
      </c>
      <c r="D1106">
        <v>8</v>
      </c>
      <c r="E1106" s="3">
        <v>1500</v>
      </c>
      <c r="F1106" s="1" t="s">
        <v>22</v>
      </c>
      <c r="G1106" t="s">
        <v>22</v>
      </c>
      <c r="H1106" t="s">
        <v>23</v>
      </c>
      <c r="I1106" t="s">
        <v>23</v>
      </c>
      <c r="J1106" t="s">
        <v>9</v>
      </c>
      <c r="K1106" t="s">
        <v>1399</v>
      </c>
      <c r="L1106" s="2">
        <v>6800000</v>
      </c>
      <c r="M1106" s="2">
        <v>4533.333333333333</v>
      </c>
      <c r="N1106" s="2">
        <v>850000</v>
      </c>
      <c r="O1106" t="s">
        <v>212</v>
      </c>
    </row>
    <row r="1107" spans="1:15" x14ac:dyDescent="0.3">
      <c r="A1107" t="s">
        <v>3905</v>
      </c>
      <c r="B1107" t="s">
        <v>103</v>
      </c>
      <c r="C1107" s="1">
        <v>15000000</v>
      </c>
      <c r="D1107">
        <v>8</v>
      </c>
      <c r="E1107" s="3">
        <v>1300</v>
      </c>
      <c r="F1107" s="1" t="s">
        <v>22</v>
      </c>
      <c r="G1107" t="s">
        <v>22</v>
      </c>
      <c r="H1107" t="s">
        <v>23</v>
      </c>
      <c r="I1107" t="s">
        <v>23</v>
      </c>
      <c r="J1107" t="s">
        <v>9</v>
      </c>
      <c r="K1107" t="s">
        <v>1399</v>
      </c>
      <c r="L1107" s="2">
        <v>15000000</v>
      </c>
      <c r="M1107" s="2">
        <v>11538.461538461539</v>
      </c>
      <c r="N1107" s="2">
        <v>1875000</v>
      </c>
      <c r="O1107" t="s">
        <v>212</v>
      </c>
    </row>
    <row r="1108" spans="1:15" x14ac:dyDescent="0.3">
      <c r="A1108" t="s">
        <v>3906</v>
      </c>
      <c r="B1108" t="s">
        <v>103</v>
      </c>
      <c r="C1108" s="1">
        <v>5800000</v>
      </c>
      <c r="D1108">
        <v>9</v>
      </c>
      <c r="E1108">
        <v>848</v>
      </c>
      <c r="F1108" s="1" t="s">
        <v>22</v>
      </c>
      <c r="G1108" t="s">
        <v>22</v>
      </c>
      <c r="H1108" t="s">
        <v>23</v>
      </c>
      <c r="I1108" t="s">
        <v>23</v>
      </c>
      <c r="J1108" t="s">
        <v>9</v>
      </c>
      <c r="K1108" t="s">
        <v>1399</v>
      </c>
      <c r="L1108" s="2">
        <v>5800000</v>
      </c>
      <c r="M1108" s="2">
        <v>6839.6226415094343</v>
      </c>
      <c r="N1108" s="2">
        <v>644444.4444444445</v>
      </c>
      <c r="O1108" t="s">
        <v>212</v>
      </c>
    </row>
    <row r="1109" spans="1:15" x14ac:dyDescent="0.3">
      <c r="A1109" t="s">
        <v>3908</v>
      </c>
      <c r="B1109" t="s">
        <v>103</v>
      </c>
      <c r="C1109" s="1">
        <v>3900000</v>
      </c>
      <c r="D1109">
        <v>6</v>
      </c>
      <c r="E1109">
        <v>512</v>
      </c>
      <c r="F1109" s="1" t="s">
        <v>22</v>
      </c>
      <c r="G1109" t="s">
        <v>22</v>
      </c>
      <c r="H1109" t="s">
        <v>23</v>
      </c>
      <c r="I1109" t="s">
        <v>23</v>
      </c>
      <c r="J1109" t="s">
        <v>9</v>
      </c>
      <c r="K1109" t="s">
        <v>1399</v>
      </c>
      <c r="L1109" s="2">
        <v>3900000</v>
      </c>
      <c r="M1109" s="2">
        <v>7617.1875</v>
      </c>
      <c r="N1109" s="2">
        <v>650000</v>
      </c>
      <c r="O1109" t="s">
        <v>212</v>
      </c>
    </row>
    <row r="1110" spans="1:15" x14ac:dyDescent="0.3">
      <c r="A1110" t="s">
        <v>3910</v>
      </c>
      <c r="B1110" t="s">
        <v>103</v>
      </c>
      <c r="C1110" s="1">
        <v>7500000</v>
      </c>
      <c r="D1110">
        <v>7</v>
      </c>
      <c r="E1110" s="3">
        <v>1000</v>
      </c>
      <c r="F1110" s="1" t="s">
        <v>22</v>
      </c>
      <c r="G1110" t="s">
        <v>22</v>
      </c>
      <c r="H1110" t="s">
        <v>23</v>
      </c>
      <c r="I1110" t="s">
        <v>23</v>
      </c>
      <c r="J1110" t="s">
        <v>9</v>
      </c>
      <c r="K1110" t="s">
        <v>1399</v>
      </c>
      <c r="L1110" s="2">
        <v>7500000</v>
      </c>
      <c r="M1110" s="2">
        <v>7500</v>
      </c>
      <c r="N1110" s="2">
        <v>1071428.5714285714</v>
      </c>
      <c r="O1110" t="s">
        <v>212</v>
      </c>
    </row>
    <row r="1111" spans="1:15" x14ac:dyDescent="0.3">
      <c r="A1111" t="s">
        <v>3911</v>
      </c>
      <c r="B1111" t="s">
        <v>103</v>
      </c>
      <c r="C1111" s="1">
        <v>3650000</v>
      </c>
      <c r="D1111">
        <v>6</v>
      </c>
      <c r="E1111">
        <v>450</v>
      </c>
      <c r="F1111" s="1" t="s">
        <v>22</v>
      </c>
      <c r="G1111" t="s">
        <v>22</v>
      </c>
      <c r="H1111" t="s">
        <v>23</v>
      </c>
      <c r="I1111" t="s">
        <v>23</v>
      </c>
      <c r="J1111" t="s">
        <v>9</v>
      </c>
      <c r="K1111" t="s">
        <v>1399</v>
      </c>
      <c r="L1111" s="2">
        <v>3650000</v>
      </c>
      <c r="M1111" s="2">
        <v>8111.1111111111113</v>
      </c>
      <c r="N1111" s="2">
        <v>608333.33333333337</v>
      </c>
      <c r="O1111" t="s">
        <v>212</v>
      </c>
    </row>
    <row r="1112" spans="1:15" x14ac:dyDescent="0.3">
      <c r="A1112" t="s">
        <v>3912</v>
      </c>
      <c r="B1112" t="s">
        <v>103</v>
      </c>
      <c r="C1112" s="1">
        <v>2950000</v>
      </c>
      <c r="D1112">
        <v>6</v>
      </c>
      <c r="E1112" s="3">
        <v>1220</v>
      </c>
      <c r="F1112" s="1" t="s">
        <v>22</v>
      </c>
      <c r="G1112" t="s">
        <v>22</v>
      </c>
      <c r="H1112" t="s">
        <v>23</v>
      </c>
      <c r="I1112" t="s">
        <v>23</v>
      </c>
      <c r="J1112" t="s">
        <v>9</v>
      </c>
      <c r="K1112" t="s">
        <v>1399</v>
      </c>
      <c r="L1112" s="2">
        <v>2950000</v>
      </c>
      <c r="M1112" s="2">
        <v>2418.032786885246</v>
      </c>
      <c r="N1112" s="2">
        <v>491666.66666666669</v>
      </c>
      <c r="O1112" t="s">
        <v>212</v>
      </c>
    </row>
    <row r="1113" spans="1:15" x14ac:dyDescent="0.3">
      <c r="A1113" t="s">
        <v>3913</v>
      </c>
      <c r="B1113" t="s">
        <v>103</v>
      </c>
      <c r="C1113" s="1">
        <v>7575000</v>
      </c>
      <c r="D1113">
        <v>6</v>
      </c>
      <c r="E1113" s="3">
        <v>1100</v>
      </c>
      <c r="F1113" s="1" t="s">
        <v>22</v>
      </c>
      <c r="G1113" t="s">
        <v>22</v>
      </c>
      <c r="H1113" t="s">
        <v>23</v>
      </c>
      <c r="I1113" t="s">
        <v>23</v>
      </c>
      <c r="J1113" t="s">
        <v>9</v>
      </c>
      <c r="K1113" t="s">
        <v>1399</v>
      </c>
      <c r="L1113" s="2">
        <v>7575000</v>
      </c>
      <c r="M1113" s="2">
        <v>6886.363636363636</v>
      </c>
      <c r="N1113" s="2">
        <v>1262500</v>
      </c>
      <c r="O1113" t="s">
        <v>212</v>
      </c>
    </row>
    <row r="1114" spans="1:15" x14ac:dyDescent="0.3">
      <c r="A1114" t="s">
        <v>3914</v>
      </c>
      <c r="B1114" t="s">
        <v>103</v>
      </c>
      <c r="C1114" s="1">
        <v>2190000</v>
      </c>
      <c r="D1114">
        <v>6</v>
      </c>
      <c r="E1114">
        <v>507</v>
      </c>
      <c r="F1114" s="1" t="s">
        <v>22</v>
      </c>
      <c r="G1114" t="s">
        <v>22</v>
      </c>
      <c r="H1114" t="s">
        <v>23</v>
      </c>
      <c r="I1114" t="s">
        <v>23</v>
      </c>
      <c r="J1114" t="s">
        <v>9</v>
      </c>
      <c r="K1114" t="s">
        <v>1399</v>
      </c>
      <c r="L1114" s="2">
        <v>2190000</v>
      </c>
      <c r="M1114" s="2">
        <v>4319.5266272189347</v>
      </c>
      <c r="N1114" s="2">
        <v>365000</v>
      </c>
      <c r="O1114" t="s">
        <v>212</v>
      </c>
    </row>
    <row r="1115" spans="1:15" x14ac:dyDescent="0.3">
      <c r="A1115" t="s">
        <v>3915</v>
      </c>
      <c r="B1115" t="s">
        <v>103</v>
      </c>
      <c r="C1115" s="1">
        <v>2660000</v>
      </c>
      <c r="D1115">
        <v>4</v>
      </c>
      <c r="E1115">
        <v>535</v>
      </c>
      <c r="F1115" s="1" t="s">
        <v>22</v>
      </c>
      <c r="G1115" t="s">
        <v>22</v>
      </c>
      <c r="H1115" t="s">
        <v>23</v>
      </c>
      <c r="I1115" t="s">
        <v>23</v>
      </c>
      <c r="J1115" t="s">
        <v>9</v>
      </c>
      <c r="K1115" t="s">
        <v>1399</v>
      </c>
      <c r="L1115" s="2">
        <v>2660000</v>
      </c>
      <c r="M1115" s="2">
        <v>4971.9626168224295</v>
      </c>
      <c r="N1115" s="2">
        <v>665000</v>
      </c>
      <c r="O1115" t="s">
        <v>212</v>
      </c>
    </row>
    <row r="1116" spans="1:15" x14ac:dyDescent="0.3">
      <c r="A1116" t="s">
        <v>3916</v>
      </c>
      <c r="B1116" t="s">
        <v>103</v>
      </c>
      <c r="C1116" s="1">
        <v>3970000</v>
      </c>
      <c r="D1116">
        <v>5</v>
      </c>
      <c r="E1116" s="3">
        <v>1185</v>
      </c>
      <c r="F1116" s="1" t="s">
        <v>22</v>
      </c>
      <c r="G1116" t="s">
        <v>22</v>
      </c>
      <c r="H1116" t="s">
        <v>23</v>
      </c>
      <c r="I1116" t="s">
        <v>23</v>
      </c>
      <c r="J1116" t="s">
        <v>9</v>
      </c>
      <c r="K1116" t="s">
        <v>1399</v>
      </c>
      <c r="L1116" s="2">
        <v>3970000</v>
      </c>
      <c r="M1116" s="2">
        <v>3350.2109704641352</v>
      </c>
      <c r="N1116" s="2">
        <v>794000</v>
      </c>
      <c r="O1116" t="s">
        <v>212</v>
      </c>
    </row>
    <row r="1117" spans="1:15" x14ac:dyDescent="0.3">
      <c r="A1117" t="s">
        <v>3917</v>
      </c>
      <c r="B1117" t="s">
        <v>103</v>
      </c>
      <c r="C1117" s="1">
        <v>3970000</v>
      </c>
      <c r="D1117">
        <v>5</v>
      </c>
      <c r="E1117" s="3">
        <v>1185</v>
      </c>
      <c r="F1117" s="1" t="s">
        <v>22</v>
      </c>
      <c r="G1117" t="s">
        <v>22</v>
      </c>
      <c r="H1117" t="s">
        <v>23</v>
      </c>
      <c r="I1117" t="s">
        <v>23</v>
      </c>
      <c r="J1117" t="s">
        <v>9</v>
      </c>
      <c r="K1117" t="s">
        <v>1399</v>
      </c>
      <c r="L1117" s="2">
        <v>3970000</v>
      </c>
      <c r="M1117" s="2">
        <v>3350.2109704641352</v>
      </c>
      <c r="N1117" s="2">
        <v>794000</v>
      </c>
      <c r="O1117" t="s">
        <v>212</v>
      </c>
    </row>
    <row r="1118" spans="1:15" x14ac:dyDescent="0.3">
      <c r="A1118" t="s">
        <v>3918</v>
      </c>
      <c r="B1118" t="s">
        <v>103</v>
      </c>
      <c r="C1118" s="1">
        <v>1199000</v>
      </c>
      <c r="D1118">
        <v>5</v>
      </c>
      <c r="E1118">
        <v>700</v>
      </c>
      <c r="F1118" s="1" t="s">
        <v>22</v>
      </c>
      <c r="G1118" t="s">
        <v>22</v>
      </c>
      <c r="H1118" t="s">
        <v>23</v>
      </c>
      <c r="I1118" t="s">
        <v>23</v>
      </c>
      <c r="J1118" t="s">
        <v>9</v>
      </c>
      <c r="K1118" t="s">
        <v>1399</v>
      </c>
      <c r="L1118" s="2">
        <v>1199000</v>
      </c>
      <c r="M1118" s="2">
        <v>1712.8571428571429</v>
      </c>
      <c r="N1118" s="2">
        <v>239800</v>
      </c>
      <c r="O1118" t="s">
        <v>212</v>
      </c>
    </row>
    <row r="1119" spans="1:15" x14ac:dyDescent="0.3">
      <c r="A1119" t="s">
        <v>3919</v>
      </c>
      <c r="B1119" t="s">
        <v>103</v>
      </c>
      <c r="C1119" s="1">
        <v>659000</v>
      </c>
      <c r="D1119">
        <v>4</v>
      </c>
      <c r="E1119">
        <v>260</v>
      </c>
      <c r="F1119" s="1" t="s">
        <v>22</v>
      </c>
      <c r="G1119" t="s">
        <v>22</v>
      </c>
      <c r="H1119" t="s">
        <v>23</v>
      </c>
      <c r="I1119" t="s">
        <v>23</v>
      </c>
      <c r="J1119" t="s">
        <v>9</v>
      </c>
      <c r="K1119" t="s">
        <v>1399</v>
      </c>
      <c r="L1119" s="2">
        <v>659000</v>
      </c>
      <c r="M1119" s="2">
        <v>2534.6153846153848</v>
      </c>
      <c r="N1119" s="2">
        <v>164750</v>
      </c>
      <c r="O1119" t="s">
        <v>212</v>
      </c>
    </row>
    <row r="1120" spans="1:15" x14ac:dyDescent="0.3">
      <c r="A1120" t="s">
        <v>3920</v>
      </c>
      <c r="B1120" t="s">
        <v>103</v>
      </c>
      <c r="C1120" s="1">
        <v>594900</v>
      </c>
      <c r="D1120">
        <v>4</v>
      </c>
      <c r="E1120">
        <v>394</v>
      </c>
      <c r="F1120" s="1" t="s">
        <v>22</v>
      </c>
      <c r="G1120" t="s">
        <v>22</v>
      </c>
      <c r="H1120" t="s">
        <v>23</v>
      </c>
      <c r="I1120" t="s">
        <v>23</v>
      </c>
      <c r="J1120" t="s">
        <v>9</v>
      </c>
      <c r="K1120" t="s">
        <v>1399</v>
      </c>
      <c r="L1120" s="2">
        <v>594900</v>
      </c>
      <c r="M1120" s="2">
        <v>1509.8984771573605</v>
      </c>
      <c r="N1120" s="2">
        <v>148725</v>
      </c>
      <c r="O1120" t="s">
        <v>212</v>
      </c>
    </row>
    <row r="1121" spans="1:15" x14ac:dyDescent="0.3">
      <c r="A1121" t="s">
        <v>3921</v>
      </c>
      <c r="B1121" t="s">
        <v>103</v>
      </c>
      <c r="C1121" s="1">
        <v>1350000</v>
      </c>
      <c r="D1121">
        <v>4</v>
      </c>
      <c r="E1121">
        <v>600</v>
      </c>
      <c r="F1121" s="1" t="s">
        <v>22</v>
      </c>
      <c r="G1121" t="s">
        <v>22</v>
      </c>
      <c r="H1121" t="s">
        <v>23</v>
      </c>
      <c r="I1121" t="s">
        <v>23</v>
      </c>
      <c r="J1121" t="s">
        <v>9</v>
      </c>
      <c r="K1121" t="s">
        <v>1399</v>
      </c>
      <c r="L1121" s="2">
        <v>1350000</v>
      </c>
      <c r="M1121" s="2">
        <v>2250</v>
      </c>
      <c r="N1121" s="2">
        <v>337500</v>
      </c>
      <c r="O1121" t="s">
        <v>212</v>
      </c>
    </row>
    <row r="1122" spans="1:15" x14ac:dyDescent="0.3">
      <c r="A1122" t="s">
        <v>3922</v>
      </c>
      <c r="B1122" t="s">
        <v>103</v>
      </c>
      <c r="C1122" s="1">
        <v>1250000</v>
      </c>
      <c r="D1122">
        <v>6</v>
      </c>
      <c r="E1122">
        <v>416</v>
      </c>
      <c r="F1122" s="1" t="s">
        <v>22</v>
      </c>
      <c r="G1122" t="s">
        <v>22</v>
      </c>
      <c r="H1122" t="s">
        <v>23</v>
      </c>
      <c r="I1122" t="s">
        <v>23</v>
      </c>
      <c r="J1122" t="s">
        <v>9</v>
      </c>
      <c r="K1122" t="s">
        <v>1399</v>
      </c>
      <c r="L1122" s="2">
        <v>1250000</v>
      </c>
      <c r="M1122" s="2">
        <v>3004.8076923076924</v>
      </c>
      <c r="N1122" s="2">
        <v>208333.33333333334</v>
      </c>
      <c r="O1122" t="s">
        <v>212</v>
      </c>
    </row>
    <row r="1123" spans="1:15" x14ac:dyDescent="0.3">
      <c r="A1123" t="s">
        <v>3923</v>
      </c>
      <c r="B1123" t="s">
        <v>103</v>
      </c>
      <c r="C1123" s="1">
        <v>1970000</v>
      </c>
      <c r="D1123">
        <v>9</v>
      </c>
      <c r="E1123">
        <v>862</v>
      </c>
      <c r="F1123" s="1" t="s">
        <v>22</v>
      </c>
      <c r="G1123" t="s">
        <v>22</v>
      </c>
      <c r="H1123" t="s">
        <v>23</v>
      </c>
      <c r="I1123" t="s">
        <v>23</v>
      </c>
      <c r="J1123" t="s">
        <v>9</v>
      </c>
      <c r="K1123" t="s">
        <v>1399</v>
      </c>
      <c r="L1123" s="2">
        <v>1970000</v>
      </c>
      <c r="M1123" s="2">
        <v>2285.38283062645</v>
      </c>
      <c r="N1123" s="2">
        <v>218888.88888888888</v>
      </c>
      <c r="O1123" t="s">
        <v>212</v>
      </c>
    </row>
    <row r="1124" spans="1:15" x14ac:dyDescent="0.3">
      <c r="A1124" t="s">
        <v>3924</v>
      </c>
      <c r="B1124" t="s">
        <v>103</v>
      </c>
      <c r="C1124" s="1">
        <v>1970000</v>
      </c>
      <c r="D1124">
        <v>9</v>
      </c>
      <c r="E1124">
        <v>862</v>
      </c>
      <c r="F1124" s="1" t="s">
        <v>22</v>
      </c>
      <c r="G1124" t="s">
        <v>22</v>
      </c>
      <c r="H1124" t="s">
        <v>23</v>
      </c>
      <c r="I1124" t="s">
        <v>23</v>
      </c>
      <c r="J1124" t="s">
        <v>9</v>
      </c>
      <c r="K1124" t="s">
        <v>1399</v>
      </c>
      <c r="L1124" s="2">
        <v>1970000</v>
      </c>
      <c r="M1124" s="2">
        <v>2285.38283062645</v>
      </c>
      <c r="N1124" s="2">
        <v>218888.88888888888</v>
      </c>
      <c r="O1124" t="s">
        <v>212</v>
      </c>
    </row>
    <row r="1125" spans="1:15" x14ac:dyDescent="0.3">
      <c r="A1125" t="s">
        <v>3925</v>
      </c>
      <c r="B1125" t="s">
        <v>103</v>
      </c>
      <c r="C1125" s="1">
        <v>1970000</v>
      </c>
      <c r="D1125">
        <v>9</v>
      </c>
      <c r="E1125">
        <v>862</v>
      </c>
      <c r="F1125" s="1" t="s">
        <v>22</v>
      </c>
      <c r="G1125" t="s">
        <v>22</v>
      </c>
      <c r="H1125" t="s">
        <v>23</v>
      </c>
      <c r="I1125" t="s">
        <v>23</v>
      </c>
      <c r="J1125" t="s">
        <v>9</v>
      </c>
      <c r="K1125" t="s">
        <v>1399</v>
      </c>
      <c r="L1125" s="2">
        <v>1970000</v>
      </c>
      <c r="M1125" s="2">
        <v>2285.38283062645</v>
      </c>
      <c r="N1125" s="2">
        <v>218888.88888888888</v>
      </c>
      <c r="O1125" t="s">
        <v>212</v>
      </c>
    </row>
    <row r="1126" spans="1:15" x14ac:dyDescent="0.3">
      <c r="A1126" t="s">
        <v>3926</v>
      </c>
      <c r="B1126" t="s">
        <v>103</v>
      </c>
      <c r="C1126" s="1">
        <v>575000</v>
      </c>
      <c r="D1126">
        <v>5</v>
      </c>
      <c r="E1126">
        <v>321</v>
      </c>
      <c r="F1126" s="1" t="s">
        <v>22</v>
      </c>
      <c r="G1126" t="s">
        <v>22</v>
      </c>
      <c r="H1126" t="s">
        <v>23</v>
      </c>
      <c r="I1126" t="s">
        <v>23</v>
      </c>
      <c r="J1126" t="s">
        <v>9</v>
      </c>
      <c r="K1126" t="s">
        <v>1399</v>
      </c>
      <c r="L1126" s="2">
        <v>575000</v>
      </c>
      <c r="M1126" s="2">
        <v>1791.2772585669782</v>
      </c>
      <c r="N1126" s="2">
        <v>115000</v>
      </c>
      <c r="O1126" t="s">
        <v>212</v>
      </c>
    </row>
    <row r="1127" spans="1:15" x14ac:dyDescent="0.3">
      <c r="A1127" t="s">
        <v>3927</v>
      </c>
      <c r="B1127" t="s">
        <v>103</v>
      </c>
      <c r="C1127" s="1">
        <v>550000</v>
      </c>
      <c r="D1127">
        <v>6</v>
      </c>
      <c r="E1127">
        <v>315</v>
      </c>
      <c r="F1127" s="1" t="s">
        <v>22</v>
      </c>
      <c r="G1127" t="s">
        <v>22</v>
      </c>
      <c r="H1127" t="s">
        <v>23</v>
      </c>
      <c r="I1127" t="s">
        <v>23</v>
      </c>
      <c r="J1127" t="s">
        <v>9</v>
      </c>
      <c r="K1127" t="s">
        <v>1399</v>
      </c>
      <c r="L1127" s="2">
        <v>550000</v>
      </c>
      <c r="M1127" s="2">
        <v>1746.031746031746</v>
      </c>
      <c r="N1127" s="2">
        <v>91666.666666666672</v>
      </c>
      <c r="O1127" t="s">
        <v>212</v>
      </c>
    </row>
    <row r="1128" spans="1:15" x14ac:dyDescent="0.3">
      <c r="A1128" t="s">
        <v>3928</v>
      </c>
      <c r="B1128" t="s">
        <v>103</v>
      </c>
      <c r="C1128" s="1">
        <v>619000</v>
      </c>
      <c r="D1128">
        <v>8</v>
      </c>
      <c r="E1128">
        <v>539</v>
      </c>
      <c r="F1128" s="1" t="s">
        <v>22</v>
      </c>
      <c r="G1128" t="s">
        <v>22</v>
      </c>
      <c r="H1128" t="s">
        <v>23</v>
      </c>
      <c r="I1128" t="s">
        <v>23</v>
      </c>
      <c r="J1128" t="s">
        <v>9</v>
      </c>
      <c r="K1128" t="s">
        <v>1399</v>
      </c>
      <c r="L1128" s="2">
        <v>619000</v>
      </c>
      <c r="M1128" s="2">
        <v>1148.4230055658627</v>
      </c>
      <c r="N1128" s="2">
        <v>77375</v>
      </c>
      <c r="O1128" t="s">
        <v>212</v>
      </c>
    </row>
    <row r="1129" spans="1:15" x14ac:dyDescent="0.3">
      <c r="A1129" t="s">
        <v>3929</v>
      </c>
      <c r="B1129" t="s">
        <v>103</v>
      </c>
      <c r="C1129" s="1">
        <v>650000</v>
      </c>
      <c r="D1129">
        <v>6</v>
      </c>
      <c r="E1129">
        <v>318</v>
      </c>
      <c r="F1129" s="1" t="s">
        <v>22</v>
      </c>
      <c r="G1129" t="s">
        <v>22</v>
      </c>
      <c r="H1129" t="s">
        <v>23</v>
      </c>
      <c r="I1129" t="s">
        <v>23</v>
      </c>
      <c r="J1129" t="s">
        <v>9</v>
      </c>
      <c r="K1129" t="s">
        <v>1399</v>
      </c>
      <c r="L1129" s="2">
        <v>650000</v>
      </c>
      <c r="M1129" s="2">
        <v>2044.0251572327045</v>
      </c>
      <c r="N1129" s="2">
        <v>108333.33333333333</v>
      </c>
      <c r="O1129" t="s">
        <v>212</v>
      </c>
    </row>
    <row r="1130" spans="1:15" x14ac:dyDescent="0.3">
      <c r="A1130" t="s">
        <v>3930</v>
      </c>
      <c r="B1130" t="s">
        <v>103</v>
      </c>
      <c r="C1130" s="1">
        <v>549900</v>
      </c>
      <c r="D1130">
        <v>3</v>
      </c>
      <c r="E1130">
        <v>200</v>
      </c>
      <c r="F1130" s="1" t="s">
        <v>22</v>
      </c>
      <c r="G1130" t="s">
        <v>22</v>
      </c>
      <c r="H1130" t="s">
        <v>23</v>
      </c>
      <c r="I1130" t="s">
        <v>23</v>
      </c>
      <c r="J1130" t="s">
        <v>9</v>
      </c>
      <c r="K1130" t="s">
        <v>1399</v>
      </c>
      <c r="L1130" s="2">
        <v>549900</v>
      </c>
      <c r="M1130" s="2">
        <v>2749.5</v>
      </c>
      <c r="N1130" s="2">
        <v>183300</v>
      </c>
      <c r="O1130" t="s">
        <v>212</v>
      </c>
    </row>
    <row r="1131" spans="1:15" x14ac:dyDescent="0.3">
      <c r="A1131" t="s">
        <v>3931</v>
      </c>
      <c r="B1131" t="s">
        <v>103</v>
      </c>
      <c r="C1131" s="1">
        <v>1380000</v>
      </c>
      <c r="D1131">
        <v>6</v>
      </c>
      <c r="E1131">
        <v>990</v>
      </c>
      <c r="F1131" s="1" t="s">
        <v>22</v>
      </c>
      <c r="G1131" t="s">
        <v>22</v>
      </c>
      <c r="H1131" t="s">
        <v>23</v>
      </c>
      <c r="I1131" t="s">
        <v>23</v>
      </c>
      <c r="J1131" t="s">
        <v>9</v>
      </c>
      <c r="K1131" t="s">
        <v>1399</v>
      </c>
      <c r="L1131" s="2">
        <v>1380000</v>
      </c>
      <c r="M1131" s="2">
        <v>1393.939393939394</v>
      </c>
      <c r="N1131" s="2">
        <v>230000</v>
      </c>
      <c r="O1131" t="s">
        <v>212</v>
      </c>
    </row>
    <row r="1132" spans="1:15" x14ac:dyDescent="0.3">
      <c r="A1132" t="s">
        <v>3932</v>
      </c>
      <c r="B1132" t="s">
        <v>103</v>
      </c>
      <c r="C1132" s="1">
        <v>1250000</v>
      </c>
      <c r="D1132">
        <v>7</v>
      </c>
      <c r="E1132">
        <v>400</v>
      </c>
      <c r="F1132" s="1" t="s">
        <v>22</v>
      </c>
      <c r="G1132" t="s">
        <v>22</v>
      </c>
      <c r="H1132" t="s">
        <v>23</v>
      </c>
      <c r="I1132" t="s">
        <v>23</v>
      </c>
      <c r="J1132" t="s">
        <v>9</v>
      </c>
      <c r="K1132" t="s">
        <v>1399</v>
      </c>
      <c r="L1132" s="2">
        <v>1250000</v>
      </c>
      <c r="M1132" s="2">
        <v>3125</v>
      </c>
      <c r="N1132" s="2">
        <v>178571.42857142858</v>
      </c>
      <c r="O1132" t="s">
        <v>212</v>
      </c>
    </row>
    <row r="1133" spans="1:15" x14ac:dyDescent="0.3">
      <c r="A1133" t="s">
        <v>3933</v>
      </c>
      <c r="B1133" t="s">
        <v>103</v>
      </c>
      <c r="C1133" s="1">
        <v>1510000</v>
      </c>
      <c r="D1133">
        <v>6</v>
      </c>
      <c r="E1133">
        <v>388</v>
      </c>
      <c r="F1133" s="1" t="s">
        <v>22</v>
      </c>
      <c r="G1133" t="s">
        <v>22</v>
      </c>
      <c r="H1133" t="s">
        <v>23</v>
      </c>
      <c r="I1133" t="s">
        <v>23</v>
      </c>
      <c r="J1133" t="s">
        <v>9</v>
      </c>
      <c r="K1133" t="s">
        <v>1399</v>
      </c>
      <c r="L1133" s="2">
        <v>1510000</v>
      </c>
      <c r="M1133" s="2">
        <v>3891.7525773195875</v>
      </c>
      <c r="N1133" s="2">
        <v>251666.66666666666</v>
      </c>
      <c r="O1133" t="s">
        <v>212</v>
      </c>
    </row>
    <row r="1134" spans="1:15" x14ac:dyDescent="0.3">
      <c r="A1134" t="s">
        <v>3934</v>
      </c>
      <c r="B1134" t="s">
        <v>103</v>
      </c>
      <c r="C1134" s="1">
        <v>685000</v>
      </c>
      <c r="D1134">
        <v>3</v>
      </c>
      <c r="E1134">
        <v>436</v>
      </c>
      <c r="F1134" s="1" t="s">
        <v>22</v>
      </c>
      <c r="G1134" t="s">
        <v>22</v>
      </c>
      <c r="H1134" t="s">
        <v>23</v>
      </c>
      <c r="I1134" t="s">
        <v>23</v>
      </c>
      <c r="J1134" t="s">
        <v>9</v>
      </c>
      <c r="K1134" t="s">
        <v>1399</v>
      </c>
      <c r="L1134" s="2">
        <v>685000</v>
      </c>
      <c r="M1134" s="2">
        <v>1571.1009174311926</v>
      </c>
      <c r="N1134" s="2">
        <v>228333.33333333334</v>
      </c>
      <c r="O1134" t="s">
        <v>212</v>
      </c>
    </row>
    <row r="1135" spans="1:15" x14ac:dyDescent="0.3">
      <c r="A1135" t="s">
        <v>3935</v>
      </c>
      <c r="B1135" t="s">
        <v>103</v>
      </c>
      <c r="C1135" s="1">
        <v>844900</v>
      </c>
      <c r="D1135">
        <v>7</v>
      </c>
      <c r="E1135" s="3">
        <v>1000</v>
      </c>
      <c r="F1135" s="1" t="s">
        <v>22</v>
      </c>
      <c r="G1135" t="s">
        <v>22</v>
      </c>
      <c r="H1135" t="s">
        <v>23</v>
      </c>
      <c r="I1135" t="s">
        <v>23</v>
      </c>
      <c r="J1135" t="s">
        <v>9</v>
      </c>
      <c r="K1135" t="s">
        <v>1399</v>
      </c>
      <c r="L1135" s="2">
        <v>844900</v>
      </c>
      <c r="M1135" s="2">
        <v>844.9</v>
      </c>
      <c r="N1135" s="2">
        <v>120700</v>
      </c>
      <c r="O1135" t="s">
        <v>212</v>
      </c>
    </row>
    <row r="1136" spans="1:15" x14ac:dyDescent="0.3">
      <c r="A1136" t="s">
        <v>3936</v>
      </c>
      <c r="B1136" t="s">
        <v>103</v>
      </c>
      <c r="C1136" s="1">
        <v>1615000</v>
      </c>
      <c r="D1136">
        <v>5</v>
      </c>
      <c r="E1136">
        <v>526</v>
      </c>
      <c r="F1136" s="1" t="s">
        <v>22</v>
      </c>
      <c r="G1136" t="s">
        <v>22</v>
      </c>
      <c r="H1136" t="s">
        <v>23</v>
      </c>
      <c r="I1136" t="s">
        <v>23</v>
      </c>
      <c r="J1136" t="s">
        <v>9</v>
      </c>
      <c r="K1136" t="s">
        <v>1399</v>
      </c>
      <c r="L1136" s="2">
        <v>1615000</v>
      </c>
      <c r="M1136" s="2">
        <v>3070.3422053231939</v>
      </c>
      <c r="N1136" s="2">
        <v>323000</v>
      </c>
      <c r="O1136" t="s">
        <v>212</v>
      </c>
    </row>
    <row r="1137" spans="1:15" x14ac:dyDescent="0.3">
      <c r="A1137" t="s">
        <v>3937</v>
      </c>
      <c r="B1137" t="s">
        <v>103</v>
      </c>
      <c r="C1137" s="1">
        <v>1590000</v>
      </c>
      <c r="D1137">
        <v>5</v>
      </c>
      <c r="E1137">
        <v>543</v>
      </c>
      <c r="F1137" s="1" t="s">
        <v>22</v>
      </c>
      <c r="G1137" t="s">
        <v>22</v>
      </c>
      <c r="H1137" t="s">
        <v>23</v>
      </c>
      <c r="I1137" t="s">
        <v>23</v>
      </c>
      <c r="J1137" t="s">
        <v>9</v>
      </c>
      <c r="K1137" t="s">
        <v>1399</v>
      </c>
      <c r="L1137" s="2">
        <v>1590000</v>
      </c>
      <c r="M1137" s="2">
        <v>2928.1767955801106</v>
      </c>
      <c r="N1137" s="2">
        <v>318000</v>
      </c>
      <c r="O1137" t="s">
        <v>212</v>
      </c>
    </row>
    <row r="1138" spans="1:15" x14ac:dyDescent="0.3">
      <c r="A1138" t="s">
        <v>3938</v>
      </c>
      <c r="B1138" t="s">
        <v>103</v>
      </c>
      <c r="C1138" s="1">
        <v>1640000</v>
      </c>
      <c r="D1138">
        <v>5</v>
      </c>
      <c r="E1138">
        <v>551</v>
      </c>
      <c r="F1138" s="1" t="s">
        <v>22</v>
      </c>
      <c r="G1138" t="s">
        <v>22</v>
      </c>
      <c r="H1138" t="s">
        <v>23</v>
      </c>
      <c r="I1138" t="s">
        <v>23</v>
      </c>
      <c r="J1138" t="s">
        <v>9</v>
      </c>
      <c r="K1138" t="s">
        <v>1399</v>
      </c>
      <c r="L1138" s="2">
        <v>1640000</v>
      </c>
      <c r="M1138" s="2">
        <v>2976.4065335753176</v>
      </c>
      <c r="N1138" s="2">
        <v>328000</v>
      </c>
      <c r="O1138" t="s">
        <v>212</v>
      </c>
    </row>
    <row r="1139" spans="1:15" x14ac:dyDescent="0.3">
      <c r="A1139" t="s">
        <v>3939</v>
      </c>
      <c r="B1139" t="s">
        <v>103</v>
      </c>
      <c r="C1139" s="1">
        <v>665000</v>
      </c>
      <c r="D1139">
        <v>4</v>
      </c>
      <c r="E1139">
        <v>450</v>
      </c>
      <c r="F1139" s="1" t="s">
        <v>22</v>
      </c>
      <c r="G1139" t="s">
        <v>22</v>
      </c>
      <c r="H1139" t="s">
        <v>23</v>
      </c>
      <c r="I1139" t="s">
        <v>23</v>
      </c>
      <c r="J1139" t="s">
        <v>9</v>
      </c>
      <c r="K1139" t="s">
        <v>1399</v>
      </c>
      <c r="L1139" s="2">
        <v>665000</v>
      </c>
      <c r="M1139" s="2">
        <v>1477.7777777777778</v>
      </c>
      <c r="N1139" s="2">
        <v>166250</v>
      </c>
      <c r="O1139" t="s">
        <v>212</v>
      </c>
    </row>
    <row r="1140" spans="1:15" x14ac:dyDescent="0.3">
      <c r="A1140" t="s">
        <v>3940</v>
      </c>
      <c r="B1140" t="s">
        <v>103</v>
      </c>
      <c r="C1140" s="1">
        <v>744900</v>
      </c>
      <c r="D1140">
        <v>6</v>
      </c>
      <c r="E1140">
        <v>500</v>
      </c>
      <c r="F1140" s="1" t="s">
        <v>22</v>
      </c>
      <c r="G1140" t="s">
        <v>22</v>
      </c>
      <c r="H1140" t="s">
        <v>23</v>
      </c>
      <c r="I1140" t="s">
        <v>23</v>
      </c>
      <c r="J1140" t="s">
        <v>9</v>
      </c>
      <c r="K1140" t="s">
        <v>1399</v>
      </c>
      <c r="L1140" s="2">
        <v>744900</v>
      </c>
      <c r="M1140" s="2">
        <v>1489.8</v>
      </c>
      <c r="N1140" s="2">
        <v>124150</v>
      </c>
      <c r="O1140" t="s">
        <v>212</v>
      </c>
    </row>
    <row r="1141" spans="1:15" x14ac:dyDescent="0.3">
      <c r="A1141" t="s">
        <v>3941</v>
      </c>
      <c r="B1141" t="s">
        <v>103</v>
      </c>
      <c r="C1141" s="1">
        <v>1400000</v>
      </c>
      <c r="D1141">
        <v>5</v>
      </c>
      <c r="E1141">
        <v>780</v>
      </c>
      <c r="F1141" s="1" t="s">
        <v>22</v>
      </c>
      <c r="G1141" t="s">
        <v>22</v>
      </c>
      <c r="H1141" t="s">
        <v>23</v>
      </c>
      <c r="I1141" t="s">
        <v>23</v>
      </c>
      <c r="J1141" t="s">
        <v>9</v>
      </c>
      <c r="K1141" t="s">
        <v>1399</v>
      </c>
      <c r="L1141" s="2">
        <v>1400000</v>
      </c>
      <c r="M1141" s="2">
        <v>1794.8717948717949</v>
      </c>
      <c r="N1141" s="2">
        <v>280000</v>
      </c>
      <c r="O1141" t="s">
        <v>212</v>
      </c>
    </row>
    <row r="1142" spans="1:15" x14ac:dyDescent="0.3">
      <c r="A1142" t="s">
        <v>3942</v>
      </c>
      <c r="B1142" t="s">
        <v>103</v>
      </c>
      <c r="C1142" s="1">
        <v>1675000</v>
      </c>
      <c r="D1142">
        <v>5</v>
      </c>
      <c r="E1142">
        <v>513</v>
      </c>
      <c r="F1142" s="1" t="s">
        <v>22</v>
      </c>
      <c r="G1142" t="s">
        <v>22</v>
      </c>
      <c r="H1142" t="s">
        <v>23</v>
      </c>
      <c r="I1142" t="s">
        <v>23</v>
      </c>
      <c r="J1142" t="s">
        <v>9</v>
      </c>
      <c r="K1142" t="s">
        <v>1399</v>
      </c>
      <c r="L1142" s="2">
        <v>1675000</v>
      </c>
      <c r="M1142" s="2">
        <v>3265.1072124756333</v>
      </c>
      <c r="N1142" s="2">
        <v>335000</v>
      </c>
      <c r="O1142" t="s">
        <v>212</v>
      </c>
    </row>
    <row r="1143" spans="1:15" x14ac:dyDescent="0.3">
      <c r="A1143" t="s">
        <v>3943</v>
      </c>
      <c r="B1143" t="s">
        <v>103</v>
      </c>
      <c r="C1143" s="1">
        <v>669900</v>
      </c>
      <c r="D1143">
        <v>5</v>
      </c>
      <c r="E1143">
        <v>289</v>
      </c>
      <c r="F1143" s="1" t="s">
        <v>22</v>
      </c>
      <c r="G1143" t="s">
        <v>22</v>
      </c>
      <c r="H1143" t="s">
        <v>23</v>
      </c>
      <c r="I1143" t="s">
        <v>23</v>
      </c>
      <c r="J1143" t="s">
        <v>9</v>
      </c>
      <c r="K1143" t="s">
        <v>1399</v>
      </c>
      <c r="L1143" s="2">
        <v>669900</v>
      </c>
      <c r="M1143" s="2">
        <v>2317.9930795847749</v>
      </c>
      <c r="N1143" s="2">
        <v>133980</v>
      </c>
      <c r="O1143" t="s">
        <v>212</v>
      </c>
    </row>
    <row r="1144" spans="1:15" x14ac:dyDescent="0.3">
      <c r="A1144" t="s">
        <v>3944</v>
      </c>
      <c r="B1144" t="s">
        <v>103</v>
      </c>
      <c r="C1144" s="1">
        <v>549900</v>
      </c>
      <c r="D1144">
        <v>4</v>
      </c>
      <c r="E1144">
        <v>252</v>
      </c>
      <c r="F1144" s="1" t="s">
        <v>22</v>
      </c>
      <c r="G1144" t="s">
        <v>22</v>
      </c>
      <c r="H1144" t="s">
        <v>23</v>
      </c>
      <c r="I1144" t="s">
        <v>23</v>
      </c>
      <c r="J1144" t="s">
        <v>9</v>
      </c>
      <c r="K1144" t="s">
        <v>1399</v>
      </c>
      <c r="L1144" s="2">
        <v>549900</v>
      </c>
      <c r="M1144" s="2">
        <v>2182.1428571428573</v>
      </c>
      <c r="N1144" s="2">
        <v>137475</v>
      </c>
      <c r="O1144" t="s">
        <v>212</v>
      </c>
    </row>
    <row r="1145" spans="1:15" x14ac:dyDescent="0.3">
      <c r="A1145" t="s">
        <v>3945</v>
      </c>
      <c r="B1145" t="s">
        <v>103</v>
      </c>
      <c r="C1145" s="1">
        <v>599900</v>
      </c>
      <c r="D1145">
        <v>7</v>
      </c>
      <c r="E1145">
        <v>408</v>
      </c>
      <c r="F1145" s="1" t="s">
        <v>22</v>
      </c>
      <c r="G1145" t="s">
        <v>22</v>
      </c>
      <c r="H1145" t="s">
        <v>23</v>
      </c>
      <c r="I1145" t="s">
        <v>23</v>
      </c>
      <c r="J1145" t="s">
        <v>9</v>
      </c>
      <c r="K1145" t="s">
        <v>1399</v>
      </c>
      <c r="L1145" s="2">
        <v>599900</v>
      </c>
      <c r="M1145" s="2">
        <v>1470.3431372549019</v>
      </c>
      <c r="N1145" s="2">
        <v>85700</v>
      </c>
      <c r="O1145" t="s">
        <v>212</v>
      </c>
    </row>
    <row r="1146" spans="1:15" x14ac:dyDescent="0.3">
      <c r="A1146" t="s">
        <v>3946</v>
      </c>
      <c r="B1146" t="s">
        <v>103</v>
      </c>
      <c r="C1146" s="1">
        <v>574900</v>
      </c>
      <c r="D1146">
        <v>5</v>
      </c>
      <c r="E1146">
        <v>332</v>
      </c>
      <c r="F1146" s="1" t="s">
        <v>22</v>
      </c>
      <c r="G1146" t="s">
        <v>22</v>
      </c>
      <c r="H1146" t="s">
        <v>23</v>
      </c>
      <c r="I1146" t="s">
        <v>23</v>
      </c>
      <c r="J1146" t="s">
        <v>9</v>
      </c>
      <c r="K1146" t="s">
        <v>1399</v>
      </c>
      <c r="L1146" s="2">
        <v>574900</v>
      </c>
      <c r="M1146" s="2">
        <v>1731.6265060240964</v>
      </c>
      <c r="N1146" s="2">
        <v>114980</v>
      </c>
      <c r="O1146" t="s">
        <v>212</v>
      </c>
    </row>
    <row r="1147" spans="1:15" x14ac:dyDescent="0.3">
      <c r="A1147" t="s">
        <v>3947</v>
      </c>
      <c r="B1147" t="s">
        <v>103</v>
      </c>
      <c r="C1147" s="1">
        <v>789900</v>
      </c>
      <c r="D1147">
        <v>6</v>
      </c>
      <c r="E1147">
        <v>415</v>
      </c>
      <c r="F1147" s="1" t="s">
        <v>22</v>
      </c>
      <c r="G1147" t="s">
        <v>22</v>
      </c>
      <c r="H1147" t="s">
        <v>23</v>
      </c>
      <c r="I1147" t="s">
        <v>23</v>
      </c>
      <c r="J1147" t="s">
        <v>9</v>
      </c>
      <c r="K1147" t="s">
        <v>1399</v>
      </c>
      <c r="L1147" s="2">
        <v>789900</v>
      </c>
      <c r="M1147" s="2">
        <v>1903.3734939759036</v>
      </c>
      <c r="N1147" s="2">
        <v>131650</v>
      </c>
      <c r="O1147" t="s">
        <v>212</v>
      </c>
    </row>
    <row r="1148" spans="1:15" x14ac:dyDescent="0.3">
      <c r="A1148" t="s">
        <v>3948</v>
      </c>
      <c r="B1148" t="s">
        <v>103</v>
      </c>
      <c r="C1148" s="1">
        <v>659900</v>
      </c>
      <c r="D1148">
        <v>5</v>
      </c>
      <c r="E1148">
        <v>350</v>
      </c>
      <c r="F1148" s="1" t="s">
        <v>22</v>
      </c>
      <c r="G1148" t="s">
        <v>22</v>
      </c>
      <c r="H1148" t="s">
        <v>23</v>
      </c>
      <c r="I1148" t="s">
        <v>23</v>
      </c>
      <c r="J1148" t="s">
        <v>9</v>
      </c>
      <c r="K1148" t="s">
        <v>1399</v>
      </c>
      <c r="L1148" s="2">
        <v>659900</v>
      </c>
      <c r="M1148" s="2">
        <v>1885.4285714285713</v>
      </c>
      <c r="N1148" s="2">
        <v>131980</v>
      </c>
      <c r="O1148" t="s">
        <v>212</v>
      </c>
    </row>
    <row r="1149" spans="1:15" x14ac:dyDescent="0.3">
      <c r="A1149" t="s">
        <v>3949</v>
      </c>
      <c r="B1149" t="s">
        <v>103</v>
      </c>
      <c r="C1149" s="1">
        <v>699900</v>
      </c>
      <c r="D1149">
        <v>5</v>
      </c>
      <c r="E1149">
        <v>391</v>
      </c>
      <c r="F1149" s="1" t="s">
        <v>22</v>
      </c>
      <c r="G1149" t="s">
        <v>22</v>
      </c>
      <c r="H1149" t="s">
        <v>23</v>
      </c>
      <c r="I1149" t="s">
        <v>23</v>
      </c>
      <c r="J1149" t="s">
        <v>9</v>
      </c>
      <c r="K1149" t="s">
        <v>1399</v>
      </c>
      <c r="L1149" s="2">
        <v>699900</v>
      </c>
      <c r="M1149" s="2">
        <v>1790.0255754475704</v>
      </c>
      <c r="N1149" s="2">
        <v>139980</v>
      </c>
      <c r="O1149" t="s">
        <v>212</v>
      </c>
    </row>
    <row r="1150" spans="1:15" x14ac:dyDescent="0.3">
      <c r="A1150" t="s">
        <v>3950</v>
      </c>
      <c r="B1150" t="s">
        <v>103</v>
      </c>
      <c r="C1150" s="1">
        <v>674900</v>
      </c>
      <c r="D1150">
        <v>4</v>
      </c>
      <c r="E1150">
        <v>298</v>
      </c>
      <c r="F1150" s="1" t="s">
        <v>22</v>
      </c>
      <c r="G1150" t="s">
        <v>22</v>
      </c>
      <c r="H1150" t="s">
        <v>23</v>
      </c>
      <c r="I1150" t="s">
        <v>23</v>
      </c>
      <c r="J1150" t="s">
        <v>9</v>
      </c>
      <c r="K1150" t="s">
        <v>1399</v>
      </c>
      <c r="L1150" s="2">
        <v>674900</v>
      </c>
      <c r="M1150" s="2">
        <v>2264.7651006711408</v>
      </c>
      <c r="N1150" s="2">
        <v>168725</v>
      </c>
      <c r="O1150" t="s">
        <v>212</v>
      </c>
    </row>
    <row r="1151" spans="1:15" x14ac:dyDescent="0.3">
      <c r="A1151" t="s">
        <v>3951</v>
      </c>
      <c r="B1151" t="s">
        <v>103</v>
      </c>
      <c r="C1151" s="1">
        <v>1990000</v>
      </c>
      <c r="D1151">
        <v>5</v>
      </c>
      <c r="E1151">
        <v>784</v>
      </c>
      <c r="F1151" s="1" t="s">
        <v>22</v>
      </c>
      <c r="G1151" t="s">
        <v>22</v>
      </c>
      <c r="H1151" t="s">
        <v>23</v>
      </c>
      <c r="I1151" t="s">
        <v>23</v>
      </c>
      <c r="J1151" t="s">
        <v>9</v>
      </c>
      <c r="K1151" t="s">
        <v>1399</v>
      </c>
      <c r="L1151" s="2">
        <v>1990000</v>
      </c>
      <c r="M1151" s="2">
        <v>2538.2653061224491</v>
      </c>
      <c r="N1151" s="2">
        <v>398000</v>
      </c>
      <c r="O1151" t="s">
        <v>212</v>
      </c>
    </row>
    <row r="1152" spans="1:15" x14ac:dyDescent="0.3">
      <c r="A1152" t="s">
        <v>3952</v>
      </c>
      <c r="B1152" t="s">
        <v>103</v>
      </c>
      <c r="C1152" s="1">
        <v>649900</v>
      </c>
      <c r="D1152">
        <v>5</v>
      </c>
      <c r="E1152">
        <v>412</v>
      </c>
      <c r="F1152" s="1" t="s">
        <v>22</v>
      </c>
      <c r="G1152" t="s">
        <v>22</v>
      </c>
      <c r="H1152" t="s">
        <v>23</v>
      </c>
      <c r="I1152" t="s">
        <v>23</v>
      </c>
      <c r="J1152" t="s">
        <v>9</v>
      </c>
      <c r="K1152" t="s">
        <v>1399</v>
      </c>
      <c r="L1152" s="2">
        <v>649900</v>
      </c>
      <c r="M1152" s="2">
        <v>1577.4271844660195</v>
      </c>
      <c r="N1152" s="2">
        <v>129980</v>
      </c>
      <c r="O1152" t="s">
        <v>212</v>
      </c>
    </row>
    <row r="1153" spans="1:15" x14ac:dyDescent="0.3">
      <c r="A1153" t="s">
        <v>3953</v>
      </c>
      <c r="B1153" t="s">
        <v>103</v>
      </c>
      <c r="C1153" s="1">
        <v>750000</v>
      </c>
      <c r="D1153">
        <v>7</v>
      </c>
      <c r="E1153">
        <v>300</v>
      </c>
      <c r="F1153" s="1" t="s">
        <v>22</v>
      </c>
      <c r="G1153" t="s">
        <v>22</v>
      </c>
      <c r="H1153" t="s">
        <v>23</v>
      </c>
      <c r="I1153" t="s">
        <v>23</v>
      </c>
      <c r="J1153" t="s">
        <v>9</v>
      </c>
      <c r="K1153" t="s">
        <v>1399</v>
      </c>
      <c r="L1153" s="2">
        <v>750000</v>
      </c>
      <c r="M1153" s="2">
        <v>2500</v>
      </c>
      <c r="N1153" s="2">
        <v>107142.85714285714</v>
      </c>
      <c r="O1153" t="s">
        <v>212</v>
      </c>
    </row>
    <row r="1154" spans="1:15" x14ac:dyDescent="0.3">
      <c r="A1154" t="s">
        <v>3954</v>
      </c>
      <c r="B1154" t="s">
        <v>103</v>
      </c>
      <c r="C1154" s="1">
        <v>750000</v>
      </c>
      <c r="D1154">
        <v>4</v>
      </c>
      <c r="E1154">
        <v>370</v>
      </c>
      <c r="F1154" s="1" t="s">
        <v>22</v>
      </c>
      <c r="G1154" t="s">
        <v>22</v>
      </c>
      <c r="H1154" t="s">
        <v>23</v>
      </c>
      <c r="I1154" t="s">
        <v>23</v>
      </c>
      <c r="J1154" t="s">
        <v>9</v>
      </c>
      <c r="K1154" t="s">
        <v>1399</v>
      </c>
      <c r="L1154" s="2">
        <v>750000</v>
      </c>
      <c r="M1154" s="2">
        <v>2027.0270270270271</v>
      </c>
      <c r="N1154" s="2">
        <v>187500</v>
      </c>
      <c r="O1154" t="s">
        <v>212</v>
      </c>
    </row>
    <row r="1155" spans="1:15" x14ac:dyDescent="0.3">
      <c r="A1155" t="s">
        <v>3955</v>
      </c>
      <c r="B1155" t="s">
        <v>103</v>
      </c>
      <c r="C1155" s="1">
        <v>820000</v>
      </c>
      <c r="D1155">
        <v>5</v>
      </c>
      <c r="E1155">
        <v>522</v>
      </c>
      <c r="F1155" s="1" t="s">
        <v>22</v>
      </c>
      <c r="G1155" t="s">
        <v>22</v>
      </c>
      <c r="H1155" t="s">
        <v>23</v>
      </c>
      <c r="I1155" t="s">
        <v>23</v>
      </c>
      <c r="J1155" t="s">
        <v>9</v>
      </c>
      <c r="K1155" t="s">
        <v>1399</v>
      </c>
      <c r="L1155" s="2">
        <v>820000</v>
      </c>
      <c r="M1155" s="2">
        <v>1570.8812260536399</v>
      </c>
      <c r="N1155" s="2">
        <v>164000</v>
      </c>
      <c r="O1155" t="s">
        <v>212</v>
      </c>
    </row>
    <row r="1156" spans="1:15" x14ac:dyDescent="0.3">
      <c r="A1156" t="s">
        <v>3956</v>
      </c>
      <c r="B1156" t="s">
        <v>103</v>
      </c>
      <c r="C1156" s="1">
        <v>620000</v>
      </c>
      <c r="D1156">
        <v>6</v>
      </c>
      <c r="E1156">
        <v>260</v>
      </c>
      <c r="F1156" s="1" t="s">
        <v>22</v>
      </c>
      <c r="G1156" t="s">
        <v>22</v>
      </c>
      <c r="H1156" t="s">
        <v>23</v>
      </c>
      <c r="I1156" t="s">
        <v>23</v>
      </c>
      <c r="J1156" t="s">
        <v>9</v>
      </c>
      <c r="K1156" t="s">
        <v>1399</v>
      </c>
      <c r="L1156" s="2">
        <v>620000</v>
      </c>
      <c r="M1156" s="2">
        <v>2384.6153846153848</v>
      </c>
      <c r="N1156" s="2">
        <v>103333.33333333333</v>
      </c>
      <c r="O1156" t="s">
        <v>212</v>
      </c>
    </row>
    <row r="1157" spans="1:15" x14ac:dyDescent="0.3">
      <c r="A1157" t="s">
        <v>3957</v>
      </c>
      <c r="B1157" t="s">
        <v>103</v>
      </c>
      <c r="C1157" s="1">
        <v>1100000</v>
      </c>
      <c r="D1157">
        <v>5</v>
      </c>
      <c r="E1157">
        <v>337</v>
      </c>
      <c r="F1157" s="1" t="s">
        <v>22</v>
      </c>
      <c r="G1157" t="s">
        <v>22</v>
      </c>
      <c r="H1157" t="s">
        <v>23</v>
      </c>
      <c r="I1157" t="s">
        <v>23</v>
      </c>
      <c r="J1157" t="s">
        <v>9</v>
      </c>
      <c r="K1157" t="s">
        <v>1399</v>
      </c>
      <c r="L1157" s="2">
        <v>1100000</v>
      </c>
      <c r="M1157" s="2">
        <v>3264.0949554896142</v>
      </c>
      <c r="N1157" s="2">
        <v>220000</v>
      </c>
      <c r="O1157" t="s">
        <v>212</v>
      </c>
    </row>
    <row r="1158" spans="1:15" x14ac:dyDescent="0.3">
      <c r="A1158" t="s">
        <v>3958</v>
      </c>
      <c r="B1158" t="s">
        <v>103</v>
      </c>
      <c r="C1158" s="1">
        <v>2450000</v>
      </c>
      <c r="D1158">
        <v>8</v>
      </c>
      <c r="E1158" s="3">
        <v>1252</v>
      </c>
      <c r="F1158" s="1" t="s">
        <v>22</v>
      </c>
      <c r="G1158" t="s">
        <v>22</v>
      </c>
      <c r="H1158" t="s">
        <v>23</v>
      </c>
      <c r="I1158" t="s">
        <v>23</v>
      </c>
      <c r="J1158" t="s">
        <v>9</v>
      </c>
      <c r="K1158" t="s">
        <v>1399</v>
      </c>
      <c r="L1158" s="2">
        <v>2450000</v>
      </c>
      <c r="M1158" s="2">
        <v>1956.8690095846646</v>
      </c>
      <c r="N1158" s="2">
        <v>306250</v>
      </c>
      <c r="O1158" t="s">
        <v>212</v>
      </c>
    </row>
    <row r="1159" spans="1:15" x14ac:dyDescent="0.3">
      <c r="A1159" t="s">
        <v>3959</v>
      </c>
      <c r="B1159" t="s">
        <v>103</v>
      </c>
      <c r="C1159" s="1">
        <v>3800000</v>
      </c>
      <c r="D1159">
        <v>5</v>
      </c>
      <c r="E1159">
        <v>875</v>
      </c>
      <c r="F1159" s="1" t="s">
        <v>22</v>
      </c>
      <c r="G1159" t="s">
        <v>22</v>
      </c>
      <c r="H1159" t="s">
        <v>23</v>
      </c>
      <c r="I1159" t="s">
        <v>23</v>
      </c>
      <c r="J1159" t="s">
        <v>9</v>
      </c>
      <c r="K1159" t="s">
        <v>1399</v>
      </c>
      <c r="L1159" s="2">
        <v>3800000</v>
      </c>
      <c r="M1159" s="2">
        <v>4342.8571428571431</v>
      </c>
      <c r="N1159" s="2">
        <v>760000</v>
      </c>
      <c r="O1159" t="s">
        <v>212</v>
      </c>
    </row>
    <row r="1160" spans="1:15" x14ac:dyDescent="0.3">
      <c r="A1160" t="s">
        <v>3960</v>
      </c>
      <c r="B1160" t="s">
        <v>103</v>
      </c>
      <c r="C1160" s="1">
        <v>895000</v>
      </c>
      <c r="D1160">
        <v>3</v>
      </c>
      <c r="E1160">
        <v>242</v>
      </c>
      <c r="F1160" s="1" t="s">
        <v>22</v>
      </c>
      <c r="G1160" t="s">
        <v>22</v>
      </c>
      <c r="H1160" t="s">
        <v>23</v>
      </c>
      <c r="I1160" t="s">
        <v>23</v>
      </c>
      <c r="J1160" t="s">
        <v>9</v>
      </c>
      <c r="K1160" t="s">
        <v>1399</v>
      </c>
      <c r="L1160" s="2">
        <v>895000</v>
      </c>
      <c r="M1160" s="2">
        <v>3698.3471074380163</v>
      </c>
      <c r="N1160" s="2">
        <v>298333.33333333331</v>
      </c>
      <c r="O1160" t="s">
        <v>212</v>
      </c>
    </row>
    <row r="1161" spans="1:15" x14ac:dyDescent="0.3">
      <c r="A1161" t="s">
        <v>3961</v>
      </c>
      <c r="B1161" t="s">
        <v>103</v>
      </c>
      <c r="C1161" s="1">
        <v>2090000</v>
      </c>
      <c r="D1161">
        <v>4</v>
      </c>
      <c r="E1161">
        <v>313</v>
      </c>
      <c r="F1161" s="1" t="s">
        <v>22</v>
      </c>
      <c r="G1161" t="s">
        <v>22</v>
      </c>
      <c r="H1161" t="s">
        <v>23</v>
      </c>
      <c r="I1161" t="s">
        <v>23</v>
      </c>
      <c r="J1161" t="s">
        <v>9</v>
      </c>
      <c r="K1161" t="s">
        <v>1399</v>
      </c>
      <c r="L1161" s="2">
        <v>2090000</v>
      </c>
      <c r="M1161" s="2">
        <v>6677.3162939297126</v>
      </c>
      <c r="N1161" s="2">
        <v>522500</v>
      </c>
      <c r="O1161" t="s">
        <v>212</v>
      </c>
    </row>
    <row r="1162" spans="1:15" x14ac:dyDescent="0.3">
      <c r="A1162" t="s">
        <v>3962</v>
      </c>
      <c r="B1162" t="s">
        <v>103</v>
      </c>
      <c r="C1162" s="1">
        <v>1180000</v>
      </c>
      <c r="D1162">
        <v>5</v>
      </c>
      <c r="E1162">
        <v>493</v>
      </c>
      <c r="F1162" s="1" t="s">
        <v>22</v>
      </c>
      <c r="G1162" t="s">
        <v>22</v>
      </c>
      <c r="H1162" t="s">
        <v>23</v>
      </c>
      <c r="I1162" t="s">
        <v>23</v>
      </c>
      <c r="J1162" t="s">
        <v>9</v>
      </c>
      <c r="K1162" t="s">
        <v>1399</v>
      </c>
      <c r="L1162" s="2">
        <v>1180000</v>
      </c>
      <c r="M1162" s="2">
        <v>2393.5091277890465</v>
      </c>
      <c r="N1162" s="2">
        <v>236000</v>
      </c>
      <c r="O1162" t="s">
        <v>212</v>
      </c>
    </row>
    <row r="1163" spans="1:15" x14ac:dyDescent="0.3">
      <c r="A1163" t="s">
        <v>3963</v>
      </c>
      <c r="B1163" t="s">
        <v>103</v>
      </c>
      <c r="C1163" s="1">
        <v>1775000</v>
      </c>
      <c r="D1163">
        <v>6</v>
      </c>
      <c r="E1163">
        <v>991</v>
      </c>
      <c r="F1163" s="1" t="s">
        <v>22</v>
      </c>
      <c r="G1163" t="s">
        <v>22</v>
      </c>
      <c r="H1163" t="s">
        <v>23</v>
      </c>
      <c r="I1163" t="s">
        <v>23</v>
      </c>
      <c r="J1163" t="s">
        <v>9</v>
      </c>
      <c r="K1163" t="s">
        <v>1399</v>
      </c>
      <c r="L1163" s="2">
        <v>1775000</v>
      </c>
      <c r="M1163" s="2">
        <v>1791.1200807265388</v>
      </c>
      <c r="N1163" s="2">
        <v>295833.33333333331</v>
      </c>
      <c r="O1163" t="s">
        <v>212</v>
      </c>
    </row>
    <row r="1164" spans="1:15" x14ac:dyDescent="0.3">
      <c r="A1164" t="s">
        <v>3964</v>
      </c>
      <c r="B1164" t="s">
        <v>103</v>
      </c>
      <c r="C1164" s="1">
        <v>1090000</v>
      </c>
      <c r="D1164">
        <v>4</v>
      </c>
      <c r="E1164">
        <v>760</v>
      </c>
      <c r="F1164" s="1" t="s">
        <v>22</v>
      </c>
      <c r="G1164" t="s">
        <v>22</v>
      </c>
      <c r="H1164" t="s">
        <v>23</v>
      </c>
      <c r="I1164" t="s">
        <v>23</v>
      </c>
      <c r="J1164" t="s">
        <v>9</v>
      </c>
      <c r="K1164" t="s">
        <v>1399</v>
      </c>
      <c r="L1164" s="2">
        <v>1090000</v>
      </c>
      <c r="M1164" s="2">
        <v>1434.2105263157894</v>
      </c>
      <c r="N1164" s="2">
        <v>272500</v>
      </c>
      <c r="O1164" t="s">
        <v>212</v>
      </c>
    </row>
    <row r="1165" spans="1:15" x14ac:dyDescent="0.3">
      <c r="A1165" t="s">
        <v>3965</v>
      </c>
      <c r="B1165" t="s">
        <v>103</v>
      </c>
      <c r="C1165" s="1">
        <v>1045000</v>
      </c>
      <c r="D1165">
        <v>7</v>
      </c>
      <c r="E1165">
        <v>655</v>
      </c>
      <c r="F1165" s="1" t="s">
        <v>22</v>
      </c>
      <c r="G1165" t="s">
        <v>22</v>
      </c>
      <c r="H1165" t="s">
        <v>23</v>
      </c>
      <c r="I1165" t="s">
        <v>23</v>
      </c>
      <c r="J1165" t="s">
        <v>9</v>
      </c>
      <c r="K1165" t="s">
        <v>1399</v>
      </c>
      <c r="L1165" s="2">
        <v>1045000</v>
      </c>
      <c r="M1165" s="2">
        <v>1595.4198473282443</v>
      </c>
      <c r="N1165" s="2">
        <v>149285.71428571429</v>
      </c>
      <c r="O1165" t="s">
        <v>212</v>
      </c>
    </row>
    <row r="1166" spans="1:15" x14ac:dyDescent="0.3">
      <c r="A1166" t="s">
        <v>3966</v>
      </c>
      <c r="B1166" t="s">
        <v>103</v>
      </c>
      <c r="C1166" s="1">
        <v>1300000</v>
      </c>
      <c r="D1166">
        <v>5</v>
      </c>
      <c r="E1166">
        <v>330</v>
      </c>
      <c r="F1166" s="1" t="s">
        <v>22</v>
      </c>
      <c r="G1166" t="s">
        <v>22</v>
      </c>
      <c r="H1166" t="s">
        <v>23</v>
      </c>
      <c r="I1166" t="s">
        <v>23</v>
      </c>
      <c r="J1166" t="s">
        <v>9</v>
      </c>
      <c r="K1166" t="s">
        <v>1399</v>
      </c>
      <c r="L1166" s="2">
        <v>1300000</v>
      </c>
      <c r="M1166" s="2">
        <v>3939.3939393939395</v>
      </c>
      <c r="N1166" s="2">
        <v>260000</v>
      </c>
      <c r="O1166" t="s">
        <v>212</v>
      </c>
    </row>
    <row r="1167" spans="1:15" x14ac:dyDescent="0.3">
      <c r="A1167" t="s">
        <v>3967</v>
      </c>
      <c r="B1167" t="s">
        <v>103</v>
      </c>
      <c r="C1167" s="1">
        <v>1995000</v>
      </c>
      <c r="D1167">
        <v>6</v>
      </c>
      <c r="E1167">
        <v>750</v>
      </c>
      <c r="F1167" s="1" t="s">
        <v>22</v>
      </c>
      <c r="G1167" t="s">
        <v>22</v>
      </c>
      <c r="H1167" t="s">
        <v>23</v>
      </c>
      <c r="I1167" t="s">
        <v>23</v>
      </c>
      <c r="J1167" t="s">
        <v>9</v>
      </c>
      <c r="K1167" t="s">
        <v>1399</v>
      </c>
      <c r="L1167" s="2">
        <v>1995000</v>
      </c>
      <c r="M1167" s="2">
        <v>2660</v>
      </c>
      <c r="N1167" s="2">
        <v>332500</v>
      </c>
      <c r="O1167" t="s">
        <v>212</v>
      </c>
    </row>
    <row r="1168" spans="1:15" x14ac:dyDescent="0.3">
      <c r="A1168" t="s">
        <v>3968</v>
      </c>
      <c r="B1168" t="s">
        <v>103</v>
      </c>
      <c r="C1168" s="1">
        <v>4200000</v>
      </c>
      <c r="D1168">
        <v>6</v>
      </c>
      <c r="E1168">
        <v>841</v>
      </c>
      <c r="F1168" s="1" t="s">
        <v>22</v>
      </c>
      <c r="G1168" t="s">
        <v>22</v>
      </c>
      <c r="H1168" t="s">
        <v>23</v>
      </c>
      <c r="I1168" t="s">
        <v>23</v>
      </c>
      <c r="J1168" t="s">
        <v>9</v>
      </c>
      <c r="K1168" t="s">
        <v>1399</v>
      </c>
      <c r="L1168" s="2">
        <v>4200000</v>
      </c>
      <c r="M1168" s="2">
        <v>4994.0546967895361</v>
      </c>
      <c r="N1168" s="2">
        <v>700000</v>
      </c>
      <c r="O1168" t="s">
        <v>212</v>
      </c>
    </row>
    <row r="1169" spans="1:15" x14ac:dyDescent="0.3">
      <c r="A1169" t="s">
        <v>3969</v>
      </c>
      <c r="B1169" t="s">
        <v>103</v>
      </c>
      <c r="C1169" s="1">
        <v>2950000</v>
      </c>
      <c r="D1169">
        <v>8</v>
      </c>
      <c r="E1169">
        <v>850</v>
      </c>
      <c r="F1169" s="1" t="s">
        <v>22</v>
      </c>
      <c r="G1169" t="s">
        <v>22</v>
      </c>
      <c r="H1169" t="s">
        <v>23</v>
      </c>
      <c r="I1169" t="s">
        <v>23</v>
      </c>
      <c r="J1169" t="s">
        <v>9</v>
      </c>
      <c r="K1169" t="s">
        <v>1399</v>
      </c>
      <c r="L1169" s="2">
        <v>2950000</v>
      </c>
      <c r="M1169" s="2">
        <v>3470.5882352941176</v>
      </c>
      <c r="N1169" s="2">
        <v>368750</v>
      </c>
      <c r="O1169" t="s">
        <v>212</v>
      </c>
    </row>
    <row r="1170" spans="1:15" x14ac:dyDescent="0.3">
      <c r="A1170" t="s">
        <v>3970</v>
      </c>
      <c r="B1170" t="s">
        <v>103</v>
      </c>
      <c r="C1170" s="1">
        <v>1600000</v>
      </c>
      <c r="D1170">
        <v>5</v>
      </c>
      <c r="E1170" s="3">
        <v>1200</v>
      </c>
      <c r="F1170" s="1" t="s">
        <v>22</v>
      </c>
      <c r="G1170" t="s">
        <v>22</v>
      </c>
      <c r="H1170" t="s">
        <v>23</v>
      </c>
      <c r="I1170" t="s">
        <v>23</v>
      </c>
      <c r="J1170" t="s">
        <v>9</v>
      </c>
      <c r="K1170" t="s">
        <v>1399</v>
      </c>
      <c r="L1170" s="2">
        <v>1600000</v>
      </c>
      <c r="M1170" s="2">
        <v>1333.3333333333333</v>
      </c>
      <c r="N1170" s="2">
        <v>320000</v>
      </c>
      <c r="O1170" t="s">
        <v>212</v>
      </c>
    </row>
    <row r="1171" spans="1:15" x14ac:dyDescent="0.3">
      <c r="A1171" t="s">
        <v>3971</v>
      </c>
      <c r="B1171" t="s">
        <v>103</v>
      </c>
      <c r="C1171" s="1">
        <v>2200000</v>
      </c>
      <c r="D1171">
        <v>6</v>
      </c>
      <c r="E1171">
        <v>510</v>
      </c>
      <c r="F1171" s="1" t="s">
        <v>22</v>
      </c>
      <c r="G1171" t="s">
        <v>22</v>
      </c>
      <c r="H1171" t="s">
        <v>23</v>
      </c>
      <c r="I1171" t="s">
        <v>23</v>
      </c>
      <c r="J1171" t="s">
        <v>9</v>
      </c>
      <c r="K1171" t="s">
        <v>1399</v>
      </c>
      <c r="L1171" s="2">
        <v>2200000</v>
      </c>
      <c r="M1171" s="2">
        <v>4313.7254901960787</v>
      </c>
      <c r="N1171" s="2">
        <v>366666.66666666669</v>
      </c>
      <c r="O1171" t="s">
        <v>212</v>
      </c>
    </row>
    <row r="1172" spans="1:15" x14ac:dyDescent="0.3">
      <c r="A1172" t="s">
        <v>3972</v>
      </c>
      <c r="B1172" t="s">
        <v>103</v>
      </c>
      <c r="C1172" s="1">
        <v>1450000</v>
      </c>
      <c r="D1172">
        <v>6</v>
      </c>
      <c r="E1172">
        <v>416</v>
      </c>
      <c r="F1172" s="1" t="s">
        <v>22</v>
      </c>
      <c r="G1172" t="s">
        <v>22</v>
      </c>
      <c r="H1172" t="s">
        <v>23</v>
      </c>
      <c r="I1172" t="s">
        <v>23</v>
      </c>
      <c r="J1172" t="s">
        <v>9</v>
      </c>
      <c r="K1172" t="s">
        <v>1399</v>
      </c>
      <c r="L1172" s="2">
        <v>1450000</v>
      </c>
      <c r="M1172" s="2">
        <v>3485.5769230769229</v>
      </c>
      <c r="N1172" s="2">
        <v>241666.66666666666</v>
      </c>
      <c r="O1172" t="s">
        <v>212</v>
      </c>
    </row>
    <row r="1173" spans="1:15" x14ac:dyDescent="0.3">
      <c r="A1173" t="s">
        <v>3973</v>
      </c>
      <c r="B1173" t="s">
        <v>103</v>
      </c>
      <c r="C1173" s="1">
        <v>1730000</v>
      </c>
      <c r="D1173">
        <v>6</v>
      </c>
      <c r="E1173">
        <v>465</v>
      </c>
      <c r="F1173" s="1" t="s">
        <v>22</v>
      </c>
      <c r="G1173" t="s">
        <v>22</v>
      </c>
      <c r="H1173" t="s">
        <v>23</v>
      </c>
      <c r="I1173" t="s">
        <v>23</v>
      </c>
      <c r="J1173" t="s">
        <v>9</v>
      </c>
      <c r="K1173" t="s">
        <v>1399</v>
      </c>
      <c r="L1173" s="2">
        <v>1730000</v>
      </c>
      <c r="M1173" s="2">
        <v>3720.4301075268818</v>
      </c>
      <c r="N1173" s="2">
        <v>288333.33333333331</v>
      </c>
      <c r="O1173" t="s">
        <v>212</v>
      </c>
    </row>
    <row r="1174" spans="1:15" x14ac:dyDescent="0.3">
      <c r="A1174" t="s">
        <v>3974</v>
      </c>
      <c r="B1174" t="s">
        <v>103</v>
      </c>
      <c r="C1174" s="1">
        <v>985000</v>
      </c>
      <c r="D1174">
        <v>4</v>
      </c>
      <c r="E1174">
        <v>550</v>
      </c>
      <c r="F1174" s="1" t="s">
        <v>22</v>
      </c>
      <c r="G1174" t="s">
        <v>22</v>
      </c>
      <c r="H1174" t="s">
        <v>23</v>
      </c>
      <c r="I1174" t="s">
        <v>23</v>
      </c>
      <c r="J1174" t="s">
        <v>9</v>
      </c>
      <c r="K1174" t="s">
        <v>1399</v>
      </c>
      <c r="L1174" s="2">
        <v>985000</v>
      </c>
      <c r="M1174" s="2">
        <v>1790.909090909091</v>
      </c>
      <c r="N1174" s="2">
        <v>246250</v>
      </c>
      <c r="O1174" t="s">
        <v>212</v>
      </c>
    </row>
    <row r="1175" spans="1:15" x14ac:dyDescent="0.3">
      <c r="A1175" t="s">
        <v>3975</v>
      </c>
      <c r="B1175" t="s">
        <v>103</v>
      </c>
      <c r="C1175" s="1">
        <v>1900000</v>
      </c>
      <c r="D1175">
        <v>4</v>
      </c>
      <c r="E1175">
        <v>300</v>
      </c>
      <c r="F1175" s="1" t="s">
        <v>22</v>
      </c>
      <c r="G1175" t="s">
        <v>22</v>
      </c>
      <c r="H1175" t="s">
        <v>23</v>
      </c>
      <c r="I1175" t="s">
        <v>23</v>
      </c>
      <c r="J1175" t="s">
        <v>9</v>
      </c>
      <c r="K1175" t="s">
        <v>1399</v>
      </c>
      <c r="L1175" s="2">
        <v>1900000</v>
      </c>
      <c r="M1175" s="2">
        <v>6333.333333333333</v>
      </c>
      <c r="N1175" s="2">
        <v>475000</v>
      </c>
      <c r="O1175" t="s">
        <v>212</v>
      </c>
    </row>
    <row r="1176" spans="1:15" x14ac:dyDescent="0.3">
      <c r="A1176" t="s">
        <v>3976</v>
      </c>
      <c r="B1176" t="s">
        <v>103</v>
      </c>
      <c r="C1176" s="1">
        <v>840000</v>
      </c>
      <c r="D1176">
        <v>5</v>
      </c>
      <c r="E1176">
        <v>430</v>
      </c>
      <c r="F1176" s="1" t="s">
        <v>22</v>
      </c>
      <c r="G1176" t="s">
        <v>22</v>
      </c>
      <c r="H1176" t="s">
        <v>23</v>
      </c>
      <c r="I1176" t="s">
        <v>23</v>
      </c>
      <c r="J1176" t="s">
        <v>9</v>
      </c>
      <c r="K1176" t="s">
        <v>1399</v>
      </c>
      <c r="L1176" s="2">
        <v>840000</v>
      </c>
      <c r="M1176" s="2">
        <v>1953.4883720930231</v>
      </c>
      <c r="N1176" s="2">
        <v>168000</v>
      </c>
      <c r="O1176" t="s">
        <v>212</v>
      </c>
    </row>
    <row r="1177" spans="1:15" x14ac:dyDescent="0.3">
      <c r="A1177" t="s">
        <v>3977</v>
      </c>
      <c r="B1177" t="s">
        <v>103</v>
      </c>
      <c r="C1177" s="1">
        <v>850000</v>
      </c>
      <c r="D1177">
        <v>5</v>
      </c>
      <c r="E1177">
        <v>396</v>
      </c>
      <c r="F1177" s="1" t="s">
        <v>22</v>
      </c>
      <c r="G1177" t="s">
        <v>22</v>
      </c>
      <c r="H1177" t="s">
        <v>23</v>
      </c>
      <c r="I1177" t="s">
        <v>23</v>
      </c>
      <c r="J1177" t="s">
        <v>9</v>
      </c>
      <c r="K1177" t="s">
        <v>1399</v>
      </c>
      <c r="L1177" s="2">
        <v>850000</v>
      </c>
      <c r="M1177" s="2">
        <v>2146.4646464646466</v>
      </c>
      <c r="N1177" s="2">
        <v>170000</v>
      </c>
      <c r="O1177" t="s">
        <v>212</v>
      </c>
    </row>
    <row r="1178" spans="1:15" x14ac:dyDescent="0.3">
      <c r="A1178" t="s">
        <v>3978</v>
      </c>
      <c r="B1178" t="s">
        <v>103</v>
      </c>
      <c r="C1178" s="1">
        <v>1400000</v>
      </c>
      <c r="D1178">
        <v>5</v>
      </c>
      <c r="E1178">
        <v>415</v>
      </c>
      <c r="F1178" s="1" t="s">
        <v>22</v>
      </c>
      <c r="G1178" t="s">
        <v>22</v>
      </c>
      <c r="H1178" t="s">
        <v>23</v>
      </c>
      <c r="I1178" t="s">
        <v>23</v>
      </c>
      <c r="J1178" t="s">
        <v>9</v>
      </c>
      <c r="K1178" t="s">
        <v>1399</v>
      </c>
      <c r="L1178" s="2">
        <v>1400000</v>
      </c>
      <c r="M1178" s="2">
        <v>3373.4939759036147</v>
      </c>
      <c r="N1178" s="2">
        <v>280000</v>
      </c>
      <c r="O1178" t="s">
        <v>212</v>
      </c>
    </row>
    <row r="1179" spans="1:15" x14ac:dyDescent="0.3">
      <c r="A1179" t="s">
        <v>3979</v>
      </c>
      <c r="B1179" t="s">
        <v>103</v>
      </c>
      <c r="C1179" s="1">
        <v>1395000</v>
      </c>
      <c r="D1179">
        <v>10</v>
      </c>
      <c r="E1179">
        <v>935</v>
      </c>
      <c r="F1179" s="1" t="s">
        <v>22</v>
      </c>
      <c r="G1179" t="s">
        <v>22</v>
      </c>
      <c r="H1179" t="s">
        <v>23</v>
      </c>
      <c r="I1179" t="s">
        <v>23</v>
      </c>
      <c r="J1179" t="s">
        <v>9</v>
      </c>
      <c r="K1179" t="s">
        <v>1399</v>
      </c>
      <c r="L1179" s="2">
        <v>1395000</v>
      </c>
      <c r="M1179" s="2">
        <v>1491.9786096256685</v>
      </c>
      <c r="N1179" s="2">
        <v>139500</v>
      </c>
      <c r="O1179" t="s">
        <v>212</v>
      </c>
    </row>
    <row r="1180" spans="1:15" x14ac:dyDescent="0.3">
      <c r="A1180" t="s">
        <v>3980</v>
      </c>
      <c r="B1180" t="s">
        <v>103</v>
      </c>
      <c r="C1180" s="1">
        <v>1600000</v>
      </c>
      <c r="D1180">
        <v>6</v>
      </c>
      <c r="E1180">
        <v>556</v>
      </c>
      <c r="F1180" s="1" t="s">
        <v>22</v>
      </c>
      <c r="G1180" t="s">
        <v>22</v>
      </c>
      <c r="H1180" t="s">
        <v>23</v>
      </c>
      <c r="I1180" t="s">
        <v>23</v>
      </c>
      <c r="J1180" t="s">
        <v>9</v>
      </c>
      <c r="K1180" t="s">
        <v>1399</v>
      </c>
      <c r="L1180" s="2">
        <v>1600000</v>
      </c>
      <c r="M1180" s="2">
        <v>2877.6978417266187</v>
      </c>
      <c r="N1180" s="2">
        <v>266666.66666666669</v>
      </c>
      <c r="O1180" t="s">
        <v>212</v>
      </c>
    </row>
    <row r="1181" spans="1:15" x14ac:dyDescent="0.3">
      <c r="A1181" t="s">
        <v>3981</v>
      </c>
      <c r="B1181" t="s">
        <v>103</v>
      </c>
      <c r="C1181" s="1">
        <v>2450000</v>
      </c>
      <c r="D1181">
        <v>8</v>
      </c>
      <c r="E1181" s="3">
        <v>1253</v>
      </c>
      <c r="F1181" s="1" t="s">
        <v>22</v>
      </c>
      <c r="G1181" t="s">
        <v>22</v>
      </c>
      <c r="H1181" t="s">
        <v>23</v>
      </c>
      <c r="I1181" t="s">
        <v>23</v>
      </c>
      <c r="J1181" t="s">
        <v>9</v>
      </c>
      <c r="K1181" t="s">
        <v>1399</v>
      </c>
      <c r="L1181" s="2">
        <v>2450000</v>
      </c>
      <c r="M1181" s="2">
        <v>1955.3072625698323</v>
      </c>
      <c r="N1181" s="2">
        <v>306250</v>
      </c>
      <c r="O1181" t="s">
        <v>212</v>
      </c>
    </row>
    <row r="1182" spans="1:15" x14ac:dyDescent="0.3">
      <c r="A1182" t="s">
        <v>3982</v>
      </c>
      <c r="B1182" t="s">
        <v>103</v>
      </c>
      <c r="C1182" s="1">
        <v>1795000</v>
      </c>
      <c r="D1182">
        <v>5</v>
      </c>
      <c r="E1182">
        <v>850</v>
      </c>
      <c r="F1182" s="1" t="s">
        <v>22</v>
      </c>
      <c r="G1182" t="s">
        <v>22</v>
      </c>
      <c r="H1182" t="s">
        <v>23</v>
      </c>
      <c r="I1182" t="s">
        <v>23</v>
      </c>
      <c r="J1182" t="s">
        <v>9</v>
      </c>
      <c r="K1182" t="s">
        <v>1399</v>
      </c>
      <c r="L1182" s="2">
        <v>1795000</v>
      </c>
      <c r="M1182" s="2">
        <v>2111.7647058823532</v>
      </c>
      <c r="N1182" s="2">
        <v>359000</v>
      </c>
      <c r="O1182" t="s">
        <v>212</v>
      </c>
    </row>
    <row r="1183" spans="1:15" x14ac:dyDescent="0.3">
      <c r="A1183" t="s">
        <v>3983</v>
      </c>
      <c r="B1183" t="s">
        <v>103</v>
      </c>
      <c r="C1183" s="1">
        <v>1240000</v>
      </c>
      <c r="D1183">
        <v>9</v>
      </c>
      <c r="E1183">
        <v>601</v>
      </c>
      <c r="F1183" s="1" t="s">
        <v>22</v>
      </c>
      <c r="G1183" t="s">
        <v>22</v>
      </c>
      <c r="H1183" t="s">
        <v>23</v>
      </c>
      <c r="I1183" t="s">
        <v>23</v>
      </c>
      <c r="J1183" t="s">
        <v>9</v>
      </c>
      <c r="K1183" t="s">
        <v>1399</v>
      </c>
      <c r="L1183" s="2">
        <v>1240000</v>
      </c>
      <c r="M1183" s="2">
        <v>2063.2279534109816</v>
      </c>
      <c r="N1183" s="2">
        <v>137777.77777777778</v>
      </c>
      <c r="O1183" t="s">
        <v>212</v>
      </c>
    </row>
    <row r="1184" spans="1:15" x14ac:dyDescent="0.3">
      <c r="A1184" t="s">
        <v>3984</v>
      </c>
      <c r="B1184" t="s">
        <v>103</v>
      </c>
      <c r="C1184" s="1">
        <v>1400000</v>
      </c>
      <c r="D1184">
        <v>5</v>
      </c>
      <c r="E1184">
        <v>571</v>
      </c>
      <c r="F1184" s="1" t="s">
        <v>22</v>
      </c>
      <c r="G1184" t="s">
        <v>22</v>
      </c>
      <c r="H1184" t="s">
        <v>23</v>
      </c>
      <c r="I1184" t="s">
        <v>23</v>
      </c>
      <c r="J1184" t="s">
        <v>9</v>
      </c>
      <c r="K1184" t="s">
        <v>1399</v>
      </c>
      <c r="L1184" s="2">
        <v>1400000</v>
      </c>
      <c r="M1184" s="2">
        <v>2451.8388791593698</v>
      </c>
      <c r="N1184" s="2">
        <v>280000</v>
      </c>
      <c r="O1184" t="s">
        <v>212</v>
      </c>
    </row>
    <row r="1185" spans="1:15" x14ac:dyDescent="0.3">
      <c r="A1185" t="s">
        <v>3985</v>
      </c>
      <c r="B1185" t="s">
        <v>103</v>
      </c>
      <c r="C1185" s="1">
        <v>549000</v>
      </c>
      <c r="D1185">
        <v>6</v>
      </c>
      <c r="E1185">
        <v>435</v>
      </c>
      <c r="F1185" s="1" t="s">
        <v>22</v>
      </c>
      <c r="G1185" t="s">
        <v>22</v>
      </c>
      <c r="H1185" t="s">
        <v>23</v>
      </c>
      <c r="I1185" t="s">
        <v>23</v>
      </c>
      <c r="J1185" t="s">
        <v>9</v>
      </c>
      <c r="K1185" t="s">
        <v>1399</v>
      </c>
      <c r="L1185" s="2">
        <v>549000</v>
      </c>
      <c r="M1185" s="2">
        <v>1262.0689655172414</v>
      </c>
      <c r="N1185" s="2">
        <v>91500</v>
      </c>
      <c r="O1185" t="s">
        <v>212</v>
      </c>
    </row>
    <row r="1186" spans="1:15" x14ac:dyDescent="0.3">
      <c r="A1186" t="s">
        <v>3986</v>
      </c>
      <c r="B1186" t="s">
        <v>103</v>
      </c>
      <c r="C1186" s="1">
        <v>1750000</v>
      </c>
      <c r="D1186">
        <v>5</v>
      </c>
      <c r="E1186">
        <v>523</v>
      </c>
      <c r="F1186" s="1" t="s">
        <v>22</v>
      </c>
      <c r="G1186" t="s">
        <v>22</v>
      </c>
      <c r="H1186" t="s">
        <v>23</v>
      </c>
      <c r="I1186" t="s">
        <v>23</v>
      </c>
      <c r="J1186" t="s">
        <v>9</v>
      </c>
      <c r="K1186" t="s">
        <v>1399</v>
      </c>
      <c r="L1186" s="2">
        <v>1750000</v>
      </c>
      <c r="M1186" s="2">
        <v>3346.0803059273421</v>
      </c>
      <c r="N1186" s="2">
        <v>350000</v>
      </c>
      <c r="O1186" t="s">
        <v>212</v>
      </c>
    </row>
    <row r="1187" spans="1:15" x14ac:dyDescent="0.3">
      <c r="A1187" t="s">
        <v>3987</v>
      </c>
      <c r="B1187" t="s">
        <v>103</v>
      </c>
      <c r="C1187" s="1">
        <v>1950000</v>
      </c>
      <c r="D1187">
        <v>10</v>
      </c>
      <c r="E1187">
        <v>746</v>
      </c>
      <c r="F1187" s="1" t="s">
        <v>22</v>
      </c>
      <c r="G1187" t="s">
        <v>22</v>
      </c>
      <c r="H1187" t="s">
        <v>23</v>
      </c>
      <c r="I1187" t="s">
        <v>23</v>
      </c>
      <c r="J1187" t="s">
        <v>9</v>
      </c>
      <c r="K1187" t="s">
        <v>1399</v>
      </c>
      <c r="L1187" s="2">
        <v>1950000</v>
      </c>
      <c r="M1187" s="2">
        <v>2613.9410187667559</v>
      </c>
      <c r="N1187" s="2">
        <v>195000</v>
      </c>
      <c r="O1187" t="s">
        <v>212</v>
      </c>
    </row>
    <row r="1188" spans="1:15" x14ac:dyDescent="0.3">
      <c r="A1188" t="s">
        <v>3988</v>
      </c>
      <c r="B1188" t="s">
        <v>103</v>
      </c>
      <c r="C1188" s="1">
        <v>1750000</v>
      </c>
      <c r="D1188">
        <v>5</v>
      </c>
      <c r="E1188">
        <v>500</v>
      </c>
      <c r="F1188" s="1" t="s">
        <v>22</v>
      </c>
      <c r="G1188" t="s">
        <v>22</v>
      </c>
      <c r="H1188" t="s">
        <v>23</v>
      </c>
      <c r="I1188" t="s">
        <v>23</v>
      </c>
      <c r="J1188" t="s">
        <v>9</v>
      </c>
      <c r="K1188" t="s">
        <v>1399</v>
      </c>
      <c r="L1188" s="2">
        <v>1750000</v>
      </c>
      <c r="M1188" s="2">
        <v>3500</v>
      </c>
      <c r="N1188" s="2">
        <v>350000</v>
      </c>
      <c r="O1188" t="s">
        <v>212</v>
      </c>
    </row>
    <row r="1189" spans="1:15" x14ac:dyDescent="0.3">
      <c r="A1189" t="s">
        <v>3989</v>
      </c>
      <c r="B1189" t="s">
        <v>103</v>
      </c>
      <c r="C1189" s="1">
        <v>1950000</v>
      </c>
      <c r="D1189">
        <v>6</v>
      </c>
      <c r="E1189">
        <v>736</v>
      </c>
      <c r="F1189" s="1" t="s">
        <v>22</v>
      </c>
      <c r="G1189" t="s">
        <v>22</v>
      </c>
      <c r="H1189" t="s">
        <v>23</v>
      </c>
      <c r="I1189" t="s">
        <v>23</v>
      </c>
      <c r="J1189" t="s">
        <v>9</v>
      </c>
      <c r="K1189" t="s">
        <v>1399</v>
      </c>
      <c r="L1189" s="2">
        <v>1950000</v>
      </c>
      <c r="M1189" s="2">
        <v>2649.4565217391305</v>
      </c>
      <c r="N1189" s="2">
        <v>325000</v>
      </c>
      <c r="O1189" t="s">
        <v>212</v>
      </c>
    </row>
    <row r="1190" spans="1:15" x14ac:dyDescent="0.3">
      <c r="A1190" t="s">
        <v>3990</v>
      </c>
      <c r="B1190" t="s">
        <v>103</v>
      </c>
      <c r="C1190" s="1">
        <v>1150000</v>
      </c>
      <c r="D1190">
        <v>5</v>
      </c>
      <c r="E1190">
        <v>494</v>
      </c>
      <c r="F1190" s="1" t="s">
        <v>22</v>
      </c>
      <c r="G1190" t="s">
        <v>22</v>
      </c>
      <c r="H1190" t="s">
        <v>23</v>
      </c>
      <c r="I1190" t="s">
        <v>23</v>
      </c>
      <c r="J1190" t="s">
        <v>9</v>
      </c>
      <c r="K1190" t="s">
        <v>1399</v>
      </c>
      <c r="L1190" s="2">
        <v>1150000</v>
      </c>
      <c r="M1190" s="2">
        <v>2327.9352226720648</v>
      </c>
      <c r="N1190" s="2">
        <v>230000</v>
      </c>
      <c r="O1190" t="s">
        <v>212</v>
      </c>
    </row>
    <row r="1191" spans="1:15" x14ac:dyDescent="0.3">
      <c r="A1191" t="s">
        <v>3991</v>
      </c>
      <c r="B1191" t="s">
        <v>103</v>
      </c>
      <c r="C1191" s="1">
        <v>730000</v>
      </c>
      <c r="D1191">
        <v>4</v>
      </c>
      <c r="E1191">
        <v>206</v>
      </c>
      <c r="F1191" s="1" t="s">
        <v>22</v>
      </c>
      <c r="G1191" t="s">
        <v>22</v>
      </c>
      <c r="H1191" t="s">
        <v>23</v>
      </c>
      <c r="I1191" t="s">
        <v>23</v>
      </c>
      <c r="J1191" t="s">
        <v>9</v>
      </c>
      <c r="K1191" t="s">
        <v>1399</v>
      </c>
      <c r="L1191" s="2">
        <v>730000</v>
      </c>
      <c r="M1191" s="2">
        <v>3543.6893203883496</v>
      </c>
      <c r="N1191" s="2">
        <v>182500</v>
      </c>
      <c r="O1191" t="s">
        <v>212</v>
      </c>
    </row>
    <row r="1192" spans="1:15" x14ac:dyDescent="0.3">
      <c r="A1192" t="s">
        <v>3992</v>
      </c>
      <c r="B1192" t="s">
        <v>103</v>
      </c>
      <c r="C1192" s="1">
        <v>730000</v>
      </c>
      <c r="D1192">
        <v>4</v>
      </c>
      <c r="E1192">
        <v>206</v>
      </c>
      <c r="F1192" s="1" t="s">
        <v>22</v>
      </c>
      <c r="G1192" t="s">
        <v>22</v>
      </c>
      <c r="H1192" t="s">
        <v>23</v>
      </c>
      <c r="I1192" t="s">
        <v>23</v>
      </c>
      <c r="J1192" t="s">
        <v>9</v>
      </c>
      <c r="K1192" t="s">
        <v>1399</v>
      </c>
      <c r="L1192" s="2">
        <v>730000</v>
      </c>
      <c r="M1192" s="2">
        <v>3543.6893203883496</v>
      </c>
      <c r="N1192" s="2">
        <v>182500</v>
      </c>
      <c r="O1192" t="s">
        <v>212</v>
      </c>
    </row>
    <row r="1193" spans="1:15" x14ac:dyDescent="0.3">
      <c r="A1193" t="s">
        <v>3993</v>
      </c>
      <c r="B1193" t="s">
        <v>103</v>
      </c>
      <c r="C1193" s="1">
        <v>2400000</v>
      </c>
      <c r="D1193">
        <v>7</v>
      </c>
      <c r="E1193">
        <v>372</v>
      </c>
      <c r="F1193" s="1" t="s">
        <v>22</v>
      </c>
      <c r="G1193" t="s">
        <v>22</v>
      </c>
      <c r="H1193" t="s">
        <v>23</v>
      </c>
      <c r="I1193" t="s">
        <v>23</v>
      </c>
      <c r="J1193" t="s">
        <v>9</v>
      </c>
      <c r="K1193" t="s">
        <v>1399</v>
      </c>
      <c r="L1193" s="2">
        <v>2400000</v>
      </c>
      <c r="M1193" s="2">
        <v>6451.6129032258068</v>
      </c>
      <c r="N1193" s="2">
        <v>342857.14285714284</v>
      </c>
      <c r="O1193" t="s">
        <v>212</v>
      </c>
    </row>
    <row r="1194" spans="1:15" x14ac:dyDescent="0.3">
      <c r="A1194" t="s">
        <v>3994</v>
      </c>
      <c r="B1194" t="s">
        <v>103</v>
      </c>
      <c r="C1194" s="1">
        <v>925000</v>
      </c>
      <c r="D1194">
        <v>6</v>
      </c>
      <c r="E1194">
        <v>423</v>
      </c>
      <c r="F1194" s="1" t="s">
        <v>22</v>
      </c>
      <c r="G1194" t="s">
        <v>22</v>
      </c>
      <c r="H1194" t="s">
        <v>23</v>
      </c>
      <c r="I1194" t="s">
        <v>23</v>
      </c>
      <c r="J1194" t="s">
        <v>9</v>
      </c>
      <c r="K1194" t="s">
        <v>1399</v>
      </c>
      <c r="L1194" s="2">
        <v>925000</v>
      </c>
      <c r="M1194" s="2">
        <v>2186.7612293144207</v>
      </c>
      <c r="N1194" s="2">
        <v>154166.66666666666</v>
      </c>
      <c r="O1194" t="s">
        <v>212</v>
      </c>
    </row>
    <row r="1195" spans="1:15" x14ac:dyDescent="0.3">
      <c r="A1195" t="s">
        <v>3995</v>
      </c>
      <c r="B1195" t="s">
        <v>103</v>
      </c>
      <c r="C1195" s="1">
        <v>1795000</v>
      </c>
      <c r="D1195">
        <v>5</v>
      </c>
      <c r="E1195">
        <v>730</v>
      </c>
      <c r="F1195" s="1" t="s">
        <v>22</v>
      </c>
      <c r="G1195" t="s">
        <v>22</v>
      </c>
      <c r="H1195" t="s">
        <v>23</v>
      </c>
      <c r="I1195" t="s">
        <v>23</v>
      </c>
      <c r="J1195" t="s">
        <v>9</v>
      </c>
      <c r="K1195" t="s">
        <v>1399</v>
      </c>
      <c r="L1195" s="2">
        <v>1795000</v>
      </c>
      <c r="M1195" s="2">
        <v>2458.9041095890411</v>
      </c>
      <c r="N1195" s="2">
        <v>359000</v>
      </c>
      <c r="O1195" t="s">
        <v>212</v>
      </c>
    </row>
    <row r="1196" spans="1:15" x14ac:dyDescent="0.3">
      <c r="A1196" t="s">
        <v>3996</v>
      </c>
      <c r="B1196" t="s">
        <v>103</v>
      </c>
      <c r="C1196" s="1">
        <v>1950000</v>
      </c>
      <c r="D1196">
        <v>6</v>
      </c>
      <c r="E1196">
        <v>532</v>
      </c>
      <c r="F1196" s="1" t="s">
        <v>22</v>
      </c>
      <c r="G1196" t="s">
        <v>22</v>
      </c>
      <c r="H1196" t="s">
        <v>23</v>
      </c>
      <c r="I1196" t="s">
        <v>23</v>
      </c>
      <c r="J1196" t="s">
        <v>9</v>
      </c>
      <c r="K1196" t="s">
        <v>1399</v>
      </c>
      <c r="L1196" s="2">
        <v>1950000</v>
      </c>
      <c r="M1196" s="2">
        <v>3665.4135338345864</v>
      </c>
      <c r="N1196" s="2">
        <v>325000</v>
      </c>
      <c r="O1196" t="s">
        <v>212</v>
      </c>
    </row>
    <row r="1197" spans="1:15" x14ac:dyDescent="0.3">
      <c r="A1197" t="s">
        <v>3997</v>
      </c>
      <c r="B1197" t="s">
        <v>103</v>
      </c>
      <c r="C1197" s="1">
        <v>1980000</v>
      </c>
      <c r="D1197">
        <v>6</v>
      </c>
      <c r="E1197">
        <v>590</v>
      </c>
      <c r="F1197" s="1" t="s">
        <v>22</v>
      </c>
      <c r="G1197" t="s">
        <v>22</v>
      </c>
      <c r="H1197" t="s">
        <v>23</v>
      </c>
      <c r="I1197" t="s">
        <v>23</v>
      </c>
      <c r="J1197" t="s">
        <v>9</v>
      </c>
      <c r="K1197" t="s">
        <v>1399</v>
      </c>
      <c r="L1197" s="2">
        <v>1980000</v>
      </c>
      <c r="M1197" s="2">
        <v>3355.9322033898306</v>
      </c>
      <c r="N1197" s="2">
        <v>330000</v>
      </c>
      <c r="O1197" t="s">
        <v>212</v>
      </c>
    </row>
    <row r="1198" spans="1:15" x14ac:dyDescent="0.3">
      <c r="A1198" t="s">
        <v>3998</v>
      </c>
      <c r="B1198" t="s">
        <v>103</v>
      </c>
      <c r="C1198" s="1">
        <v>1600000</v>
      </c>
      <c r="D1198">
        <v>6</v>
      </c>
      <c r="E1198">
        <v>556</v>
      </c>
      <c r="F1198" s="1" t="s">
        <v>22</v>
      </c>
      <c r="G1198" t="s">
        <v>22</v>
      </c>
      <c r="H1198" t="s">
        <v>23</v>
      </c>
      <c r="I1198" t="s">
        <v>23</v>
      </c>
      <c r="J1198" t="s">
        <v>9</v>
      </c>
      <c r="K1198" t="s">
        <v>1399</v>
      </c>
      <c r="L1198" s="2">
        <v>1600000</v>
      </c>
      <c r="M1198" s="2">
        <v>2877.6978417266187</v>
      </c>
      <c r="N1198" s="2">
        <v>266666.66666666669</v>
      </c>
      <c r="O1198" t="s">
        <v>212</v>
      </c>
    </row>
    <row r="1199" spans="1:15" x14ac:dyDescent="0.3">
      <c r="A1199" t="s">
        <v>3999</v>
      </c>
      <c r="B1199" t="s">
        <v>103</v>
      </c>
      <c r="C1199" s="1">
        <v>1490000</v>
      </c>
      <c r="D1199">
        <v>4</v>
      </c>
      <c r="E1199">
        <v>405</v>
      </c>
      <c r="F1199" s="1" t="s">
        <v>22</v>
      </c>
      <c r="G1199" t="s">
        <v>22</v>
      </c>
      <c r="H1199" t="s">
        <v>23</v>
      </c>
      <c r="I1199" t="s">
        <v>23</v>
      </c>
      <c r="J1199" t="s">
        <v>9</v>
      </c>
      <c r="K1199" t="s">
        <v>1399</v>
      </c>
      <c r="L1199" s="2">
        <v>1490000</v>
      </c>
      <c r="M1199" s="2">
        <v>3679.0123456790125</v>
      </c>
      <c r="N1199" s="2">
        <v>372500</v>
      </c>
      <c r="O1199" t="s">
        <v>212</v>
      </c>
    </row>
    <row r="1200" spans="1:15" x14ac:dyDescent="0.3">
      <c r="A1200" t="s">
        <v>4000</v>
      </c>
      <c r="B1200" t="s">
        <v>103</v>
      </c>
      <c r="C1200" s="1">
        <v>650000</v>
      </c>
      <c r="D1200">
        <v>5</v>
      </c>
      <c r="E1200">
        <v>299</v>
      </c>
      <c r="F1200" s="1" t="s">
        <v>22</v>
      </c>
      <c r="G1200" t="s">
        <v>22</v>
      </c>
      <c r="H1200" t="s">
        <v>23</v>
      </c>
      <c r="I1200" t="s">
        <v>23</v>
      </c>
      <c r="J1200" t="s">
        <v>9</v>
      </c>
      <c r="K1200" t="s">
        <v>1399</v>
      </c>
      <c r="L1200" s="2">
        <v>650000</v>
      </c>
      <c r="M1200" s="2">
        <v>2173.913043478261</v>
      </c>
      <c r="N1200" s="2">
        <v>130000</v>
      </c>
      <c r="O1200" t="s">
        <v>212</v>
      </c>
    </row>
    <row r="1201" spans="1:15" x14ac:dyDescent="0.3">
      <c r="A1201" t="s">
        <v>4001</v>
      </c>
      <c r="B1201" t="s">
        <v>103</v>
      </c>
      <c r="C1201" s="1">
        <v>1100000</v>
      </c>
      <c r="D1201">
        <v>5</v>
      </c>
      <c r="E1201">
        <v>575</v>
      </c>
      <c r="F1201" s="1" t="s">
        <v>22</v>
      </c>
      <c r="G1201" t="s">
        <v>22</v>
      </c>
      <c r="H1201" t="s">
        <v>23</v>
      </c>
      <c r="I1201" t="s">
        <v>23</v>
      </c>
      <c r="J1201" t="s">
        <v>9</v>
      </c>
      <c r="K1201" t="s">
        <v>1399</v>
      </c>
      <c r="L1201" s="2">
        <v>1100000</v>
      </c>
      <c r="M1201" s="2">
        <v>1913.0434782608695</v>
      </c>
      <c r="N1201" s="2">
        <v>220000</v>
      </c>
      <c r="O1201" t="s">
        <v>212</v>
      </c>
    </row>
    <row r="1202" spans="1:15" x14ac:dyDescent="0.3">
      <c r="A1202" t="s">
        <v>4002</v>
      </c>
      <c r="B1202" t="s">
        <v>103</v>
      </c>
      <c r="C1202" s="1">
        <v>1900000</v>
      </c>
      <c r="D1202">
        <v>6</v>
      </c>
      <c r="E1202">
        <v>527</v>
      </c>
      <c r="F1202" s="1" t="s">
        <v>22</v>
      </c>
      <c r="G1202" t="s">
        <v>22</v>
      </c>
      <c r="H1202" t="s">
        <v>23</v>
      </c>
      <c r="I1202" t="s">
        <v>23</v>
      </c>
      <c r="J1202" t="s">
        <v>9</v>
      </c>
      <c r="K1202" t="s">
        <v>1399</v>
      </c>
      <c r="L1202" s="2">
        <v>1900000</v>
      </c>
      <c r="M1202" s="2">
        <v>3605.3130929791273</v>
      </c>
      <c r="N1202" s="2">
        <v>316666.66666666669</v>
      </c>
      <c r="O1202" t="s">
        <v>212</v>
      </c>
    </row>
    <row r="1203" spans="1:15" x14ac:dyDescent="0.3">
      <c r="A1203" t="s">
        <v>4003</v>
      </c>
      <c r="B1203" t="s">
        <v>103</v>
      </c>
      <c r="C1203" s="1">
        <v>1900000</v>
      </c>
      <c r="D1203">
        <v>6</v>
      </c>
      <c r="E1203">
        <v>527</v>
      </c>
      <c r="F1203" s="1" t="s">
        <v>22</v>
      </c>
      <c r="G1203" t="s">
        <v>22</v>
      </c>
      <c r="H1203" t="s">
        <v>23</v>
      </c>
      <c r="I1203" t="s">
        <v>23</v>
      </c>
      <c r="J1203" t="s">
        <v>9</v>
      </c>
      <c r="K1203" t="s">
        <v>1399</v>
      </c>
      <c r="L1203" s="2">
        <v>1900000</v>
      </c>
      <c r="M1203" s="2">
        <v>3605.3130929791273</v>
      </c>
      <c r="N1203" s="2">
        <v>316666.66666666669</v>
      </c>
      <c r="O1203" t="s">
        <v>212</v>
      </c>
    </row>
    <row r="1204" spans="1:15" x14ac:dyDescent="0.3">
      <c r="A1204" t="s">
        <v>4004</v>
      </c>
      <c r="B1204" t="s">
        <v>103</v>
      </c>
      <c r="C1204" s="1">
        <v>875000</v>
      </c>
      <c r="D1204">
        <v>4</v>
      </c>
      <c r="E1204">
        <v>248</v>
      </c>
      <c r="F1204" s="1" t="s">
        <v>22</v>
      </c>
      <c r="G1204" t="s">
        <v>22</v>
      </c>
      <c r="H1204" t="s">
        <v>23</v>
      </c>
      <c r="I1204" t="s">
        <v>23</v>
      </c>
      <c r="J1204" t="s">
        <v>9</v>
      </c>
      <c r="K1204" t="s">
        <v>1399</v>
      </c>
      <c r="L1204" s="2">
        <v>875000</v>
      </c>
      <c r="M1204" s="2">
        <v>3528.2258064516127</v>
      </c>
      <c r="N1204" s="2">
        <v>218750</v>
      </c>
      <c r="O1204" t="s">
        <v>212</v>
      </c>
    </row>
    <row r="1205" spans="1:15" x14ac:dyDescent="0.3">
      <c r="A1205" t="s">
        <v>4005</v>
      </c>
      <c r="B1205" t="s">
        <v>103</v>
      </c>
      <c r="C1205" s="1">
        <v>1450000</v>
      </c>
      <c r="D1205">
        <v>5</v>
      </c>
      <c r="E1205">
        <v>388</v>
      </c>
      <c r="F1205" s="1" t="s">
        <v>22</v>
      </c>
      <c r="G1205" t="s">
        <v>22</v>
      </c>
      <c r="H1205" t="s">
        <v>23</v>
      </c>
      <c r="I1205" t="s">
        <v>23</v>
      </c>
      <c r="J1205" t="s">
        <v>9</v>
      </c>
      <c r="K1205" t="s">
        <v>1399</v>
      </c>
      <c r="L1205" s="2">
        <v>1450000</v>
      </c>
      <c r="M1205" s="2">
        <v>3737.1134020618556</v>
      </c>
      <c r="N1205" s="2">
        <v>290000</v>
      </c>
      <c r="O1205" t="s">
        <v>212</v>
      </c>
    </row>
    <row r="1206" spans="1:15" x14ac:dyDescent="0.3">
      <c r="A1206" t="s">
        <v>4006</v>
      </c>
      <c r="B1206" t="s">
        <v>103</v>
      </c>
      <c r="C1206" s="1">
        <v>1350000</v>
      </c>
      <c r="D1206">
        <v>5</v>
      </c>
      <c r="E1206">
        <v>470</v>
      </c>
      <c r="F1206" s="1" t="s">
        <v>22</v>
      </c>
      <c r="G1206" t="s">
        <v>22</v>
      </c>
      <c r="H1206" t="s">
        <v>23</v>
      </c>
      <c r="I1206" t="s">
        <v>23</v>
      </c>
      <c r="J1206" t="s">
        <v>9</v>
      </c>
      <c r="K1206" t="s">
        <v>1399</v>
      </c>
      <c r="L1206" s="2">
        <v>1350000</v>
      </c>
      <c r="M1206" s="2">
        <v>2872.3404255319151</v>
      </c>
      <c r="N1206" s="2">
        <v>270000</v>
      </c>
      <c r="O1206" t="s">
        <v>212</v>
      </c>
    </row>
    <row r="1207" spans="1:15" x14ac:dyDescent="0.3">
      <c r="A1207" t="s">
        <v>4007</v>
      </c>
      <c r="B1207" t="s">
        <v>103</v>
      </c>
      <c r="C1207" s="1">
        <v>1390000</v>
      </c>
      <c r="D1207">
        <v>6</v>
      </c>
      <c r="E1207">
        <v>585</v>
      </c>
      <c r="F1207" s="1" t="s">
        <v>22</v>
      </c>
      <c r="G1207" t="s">
        <v>22</v>
      </c>
      <c r="H1207" t="s">
        <v>23</v>
      </c>
      <c r="I1207" t="s">
        <v>23</v>
      </c>
      <c r="J1207" t="s">
        <v>9</v>
      </c>
      <c r="K1207" t="s">
        <v>1399</v>
      </c>
      <c r="L1207" s="2">
        <v>1390000</v>
      </c>
      <c r="M1207" s="2">
        <v>2376.068376068376</v>
      </c>
      <c r="N1207" s="2">
        <v>231666.66666666666</v>
      </c>
      <c r="O1207" t="s">
        <v>212</v>
      </c>
    </row>
    <row r="1208" spans="1:15" x14ac:dyDescent="0.3">
      <c r="A1208" t="s">
        <v>4008</v>
      </c>
      <c r="B1208" t="s">
        <v>103</v>
      </c>
      <c r="C1208" s="1">
        <v>1400000</v>
      </c>
      <c r="D1208">
        <v>10</v>
      </c>
      <c r="E1208">
        <v>646</v>
      </c>
      <c r="F1208" s="1" t="s">
        <v>22</v>
      </c>
      <c r="G1208" t="s">
        <v>22</v>
      </c>
      <c r="H1208" t="s">
        <v>23</v>
      </c>
      <c r="I1208" t="s">
        <v>23</v>
      </c>
      <c r="J1208" t="s">
        <v>9</v>
      </c>
      <c r="K1208" t="s">
        <v>1399</v>
      </c>
      <c r="L1208" s="2">
        <v>1400000</v>
      </c>
      <c r="M1208" s="2">
        <v>2167.1826625386998</v>
      </c>
      <c r="N1208" s="2">
        <v>140000</v>
      </c>
      <c r="O1208" t="s">
        <v>212</v>
      </c>
    </row>
    <row r="1209" spans="1:15" x14ac:dyDescent="0.3">
      <c r="A1209" t="s">
        <v>4009</v>
      </c>
      <c r="B1209" t="s">
        <v>103</v>
      </c>
      <c r="C1209" s="1">
        <v>1450000</v>
      </c>
      <c r="D1209">
        <v>4</v>
      </c>
      <c r="E1209">
        <v>283</v>
      </c>
      <c r="F1209" s="1" t="s">
        <v>22</v>
      </c>
      <c r="G1209" t="s">
        <v>22</v>
      </c>
      <c r="H1209" t="s">
        <v>23</v>
      </c>
      <c r="I1209" t="s">
        <v>23</v>
      </c>
      <c r="J1209" t="s">
        <v>9</v>
      </c>
      <c r="K1209" t="s">
        <v>1399</v>
      </c>
      <c r="L1209" s="2">
        <v>1450000</v>
      </c>
      <c r="M1209" s="2">
        <v>5123.6749116607771</v>
      </c>
      <c r="N1209" s="2">
        <v>362500</v>
      </c>
      <c r="O1209" t="s">
        <v>212</v>
      </c>
    </row>
    <row r="1210" spans="1:15" x14ac:dyDescent="0.3">
      <c r="A1210" t="s">
        <v>4010</v>
      </c>
      <c r="B1210" t="s">
        <v>103</v>
      </c>
      <c r="C1210" s="1">
        <v>1200000</v>
      </c>
      <c r="D1210">
        <v>7</v>
      </c>
      <c r="E1210">
        <v>450</v>
      </c>
      <c r="F1210" s="1" t="s">
        <v>22</v>
      </c>
      <c r="G1210" t="s">
        <v>22</v>
      </c>
      <c r="H1210" t="s">
        <v>23</v>
      </c>
      <c r="I1210" t="s">
        <v>23</v>
      </c>
      <c r="J1210" t="s">
        <v>9</v>
      </c>
      <c r="K1210" t="s">
        <v>1399</v>
      </c>
      <c r="L1210" s="2">
        <v>1200000</v>
      </c>
      <c r="M1210" s="2">
        <v>2666.6666666666665</v>
      </c>
      <c r="N1210" s="2">
        <v>171428.57142857142</v>
      </c>
      <c r="O1210" t="s">
        <v>212</v>
      </c>
    </row>
    <row r="1211" spans="1:15" x14ac:dyDescent="0.3">
      <c r="A1211" t="s">
        <v>4011</v>
      </c>
      <c r="B1211" t="s">
        <v>103</v>
      </c>
      <c r="C1211" s="1">
        <v>650000</v>
      </c>
      <c r="D1211">
        <v>4</v>
      </c>
      <c r="E1211">
        <v>343</v>
      </c>
      <c r="F1211" s="1" t="s">
        <v>22</v>
      </c>
      <c r="G1211" t="s">
        <v>22</v>
      </c>
      <c r="H1211" t="s">
        <v>23</v>
      </c>
      <c r="I1211" t="s">
        <v>23</v>
      </c>
      <c r="J1211" t="s">
        <v>9</v>
      </c>
      <c r="K1211" t="s">
        <v>1399</v>
      </c>
      <c r="L1211" s="2">
        <v>650000</v>
      </c>
      <c r="M1211" s="2">
        <v>1895.0437317784256</v>
      </c>
      <c r="N1211" s="2">
        <v>162500</v>
      </c>
      <c r="O1211" t="s">
        <v>212</v>
      </c>
    </row>
    <row r="1212" spans="1:15" x14ac:dyDescent="0.3">
      <c r="A1212" t="s">
        <v>4012</v>
      </c>
      <c r="B1212" t="s">
        <v>103</v>
      </c>
      <c r="C1212" s="1">
        <v>1450000</v>
      </c>
      <c r="D1212">
        <v>6</v>
      </c>
      <c r="E1212">
        <v>416</v>
      </c>
      <c r="F1212" s="1" t="s">
        <v>22</v>
      </c>
      <c r="G1212" t="s">
        <v>22</v>
      </c>
      <c r="H1212" t="s">
        <v>23</v>
      </c>
      <c r="I1212" t="s">
        <v>23</v>
      </c>
      <c r="J1212" t="s">
        <v>9</v>
      </c>
      <c r="K1212" t="s">
        <v>1399</v>
      </c>
      <c r="L1212" s="2">
        <v>1450000</v>
      </c>
      <c r="M1212" s="2">
        <v>3485.5769230769229</v>
      </c>
      <c r="N1212" s="2">
        <v>241666.66666666666</v>
      </c>
      <c r="O1212" t="s">
        <v>212</v>
      </c>
    </row>
    <row r="1213" spans="1:15" x14ac:dyDescent="0.3">
      <c r="A1213" t="s">
        <v>4013</v>
      </c>
      <c r="B1213" t="s">
        <v>103</v>
      </c>
      <c r="C1213" s="1">
        <v>685000</v>
      </c>
      <c r="D1213">
        <v>4</v>
      </c>
      <c r="E1213">
        <v>208</v>
      </c>
      <c r="F1213" s="1" t="s">
        <v>22</v>
      </c>
      <c r="G1213" t="s">
        <v>22</v>
      </c>
      <c r="H1213" t="s">
        <v>23</v>
      </c>
      <c r="I1213" t="s">
        <v>23</v>
      </c>
      <c r="J1213" t="s">
        <v>9</v>
      </c>
      <c r="K1213" t="s">
        <v>1399</v>
      </c>
      <c r="L1213" s="2">
        <v>685000</v>
      </c>
      <c r="M1213" s="2">
        <v>3293.2692307692309</v>
      </c>
      <c r="N1213" s="2">
        <v>171250</v>
      </c>
      <c r="O1213" t="s">
        <v>212</v>
      </c>
    </row>
    <row r="1214" spans="1:15" x14ac:dyDescent="0.3">
      <c r="A1214" t="s">
        <v>4014</v>
      </c>
      <c r="B1214" t="s">
        <v>103</v>
      </c>
      <c r="C1214" s="1">
        <v>1900000</v>
      </c>
      <c r="D1214">
        <v>5</v>
      </c>
      <c r="E1214">
        <v>480</v>
      </c>
      <c r="F1214" s="1" t="s">
        <v>22</v>
      </c>
      <c r="G1214" t="s">
        <v>22</v>
      </c>
      <c r="H1214" t="s">
        <v>23</v>
      </c>
      <c r="I1214" t="s">
        <v>23</v>
      </c>
      <c r="J1214" t="s">
        <v>9</v>
      </c>
      <c r="K1214" t="s">
        <v>1399</v>
      </c>
      <c r="L1214" s="2">
        <v>1900000</v>
      </c>
      <c r="M1214" s="2">
        <v>3958.3333333333335</v>
      </c>
      <c r="N1214" s="2">
        <v>380000</v>
      </c>
      <c r="O1214" t="s">
        <v>212</v>
      </c>
    </row>
    <row r="1215" spans="1:15" x14ac:dyDescent="0.3">
      <c r="A1215" t="s">
        <v>4015</v>
      </c>
      <c r="B1215" t="s">
        <v>103</v>
      </c>
      <c r="C1215" s="1">
        <v>1500000</v>
      </c>
      <c r="D1215">
        <v>9</v>
      </c>
      <c r="E1215">
        <v>585</v>
      </c>
      <c r="F1215" s="1" t="s">
        <v>22</v>
      </c>
      <c r="G1215" t="s">
        <v>22</v>
      </c>
      <c r="H1215" t="s">
        <v>23</v>
      </c>
      <c r="I1215" t="s">
        <v>23</v>
      </c>
      <c r="J1215" t="s">
        <v>9</v>
      </c>
      <c r="K1215" t="s">
        <v>1399</v>
      </c>
      <c r="L1215" s="2">
        <v>1500000</v>
      </c>
      <c r="M1215" s="2">
        <v>2564.102564102564</v>
      </c>
      <c r="N1215" s="2">
        <v>166666.66666666666</v>
      </c>
      <c r="O1215" t="s">
        <v>212</v>
      </c>
    </row>
    <row r="1216" spans="1:15" x14ac:dyDescent="0.3">
      <c r="A1216" t="s">
        <v>4016</v>
      </c>
      <c r="B1216" t="s">
        <v>103</v>
      </c>
      <c r="C1216" s="1">
        <v>1750000</v>
      </c>
      <c r="D1216">
        <v>7</v>
      </c>
      <c r="E1216" s="3">
        <v>1081</v>
      </c>
      <c r="F1216" s="1" t="s">
        <v>22</v>
      </c>
      <c r="G1216" t="s">
        <v>22</v>
      </c>
      <c r="H1216" t="s">
        <v>23</v>
      </c>
      <c r="I1216" t="s">
        <v>23</v>
      </c>
      <c r="J1216" t="s">
        <v>9</v>
      </c>
      <c r="K1216" t="s">
        <v>1399</v>
      </c>
      <c r="L1216" s="2">
        <v>1750000</v>
      </c>
      <c r="M1216" s="2">
        <v>1618.8714153561516</v>
      </c>
      <c r="N1216" s="2">
        <v>250000</v>
      </c>
      <c r="O1216" t="s">
        <v>212</v>
      </c>
    </row>
    <row r="1217" spans="1:15" x14ac:dyDescent="0.3">
      <c r="A1217" t="s">
        <v>4017</v>
      </c>
      <c r="B1217" t="s">
        <v>103</v>
      </c>
      <c r="C1217" s="1">
        <v>745000</v>
      </c>
      <c r="D1217">
        <v>6</v>
      </c>
      <c r="E1217">
        <v>340</v>
      </c>
      <c r="F1217" s="1" t="s">
        <v>22</v>
      </c>
      <c r="G1217" t="s">
        <v>22</v>
      </c>
      <c r="H1217" t="s">
        <v>23</v>
      </c>
      <c r="I1217" t="s">
        <v>23</v>
      </c>
      <c r="J1217" t="s">
        <v>9</v>
      </c>
      <c r="K1217" t="s">
        <v>1399</v>
      </c>
      <c r="L1217" s="2">
        <v>745000</v>
      </c>
      <c r="M1217" s="2">
        <v>2191.1764705882351</v>
      </c>
      <c r="N1217" s="2">
        <v>124166.66666666667</v>
      </c>
      <c r="O1217" t="s">
        <v>212</v>
      </c>
    </row>
    <row r="1218" spans="1:15" x14ac:dyDescent="0.3">
      <c r="A1218" t="s">
        <v>4018</v>
      </c>
      <c r="B1218" t="s">
        <v>103</v>
      </c>
      <c r="C1218" s="1">
        <v>1160000</v>
      </c>
      <c r="D1218">
        <v>5</v>
      </c>
      <c r="E1218">
        <v>325</v>
      </c>
      <c r="F1218" s="1" t="s">
        <v>22</v>
      </c>
      <c r="G1218" t="s">
        <v>22</v>
      </c>
      <c r="H1218" t="s">
        <v>23</v>
      </c>
      <c r="I1218" t="s">
        <v>23</v>
      </c>
      <c r="J1218" t="s">
        <v>9</v>
      </c>
      <c r="K1218" t="s">
        <v>1399</v>
      </c>
      <c r="L1218" s="2">
        <v>1160000</v>
      </c>
      <c r="M1218" s="2">
        <v>3569.2307692307691</v>
      </c>
      <c r="N1218" s="2">
        <v>232000</v>
      </c>
      <c r="O1218" t="s">
        <v>212</v>
      </c>
    </row>
    <row r="1219" spans="1:15" x14ac:dyDescent="0.3">
      <c r="A1219" t="s">
        <v>4019</v>
      </c>
      <c r="B1219" t="s">
        <v>103</v>
      </c>
      <c r="C1219" s="1">
        <v>1575000</v>
      </c>
      <c r="D1219">
        <v>8</v>
      </c>
      <c r="E1219">
        <v>821</v>
      </c>
      <c r="F1219" s="1" t="s">
        <v>22</v>
      </c>
      <c r="G1219" t="s">
        <v>22</v>
      </c>
      <c r="H1219" t="s">
        <v>23</v>
      </c>
      <c r="I1219" t="s">
        <v>23</v>
      </c>
      <c r="J1219" t="s">
        <v>9</v>
      </c>
      <c r="K1219" t="s">
        <v>1399</v>
      </c>
      <c r="L1219" s="2">
        <v>1575000</v>
      </c>
      <c r="M1219" s="2">
        <v>1918.3922046285018</v>
      </c>
      <c r="N1219" s="2">
        <v>196875</v>
      </c>
      <c r="O1219" t="s">
        <v>212</v>
      </c>
    </row>
    <row r="1220" spans="1:15" x14ac:dyDescent="0.3">
      <c r="A1220" t="s">
        <v>4020</v>
      </c>
      <c r="B1220" t="s">
        <v>103</v>
      </c>
      <c r="C1220" s="1">
        <v>1290000</v>
      </c>
      <c r="D1220">
        <v>5</v>
      </c>
      <c r="E1220">
        <v>814</v>
      </c>
      <c r="F1220" s="1" t="s">
        <v>22</v>
      </c>
      <c r="G1220" t="s">
        <v>22</v>
      </c>
      <c r="H1220" t="s">
        <v>23</v>
      </c>
      <c r="I1220" t="s">
        <v>23</v>
      </c>
      <c r="J1220" t="s">
        <v>9</v>
      </c>
      <c r="K1220" t="s">
        <v>1399</v>
      </c>
      <c r="L1220" s="2">
        <v>1290000</v>
      </c>
      <c r="M1220" s="2">
        <v>1584.7665847665849</v>
      </c>
      <c r="N1220" s="2">
        <v>258000</v>
      </c>
      <c r="O1220" t="s">
        <v>212</v>
      </c>
    </row>
    <row r="1221" spans="1:15" x14ac:dyDescent="0.3">
      <c r="A1221" t="s">
        <v>4021</v>
      </c>
      <c r="B1221" t="s">
        <v>103</v>
      </c>
      <c r="C1221" s="1">
        <v>1300000</v>
      </c>
      <c r="D1221">
        <v>6</v>
      </c>
      <c r="E1221">
        <v>525</v>
      </c>
      <c r="F1221" s="1" t="s">
        <v>22</v>
      </c>
      <c r="G1221" t="s">
        <v>22</v>
      </c>
      <c r="H1221" t="s">
        <v>23</v>
      </c>
      <c r="I1221" t="s">
        <v>23</v>
      </c>
      <c r="J1221" t="s">
        <v>9</v>
      </c>
      <c r="K1221" t="s">
        <v>1399</v>
      </c>
      <c r="L1221" s="2">
        <v>1300000</v>
      </c>
      <c r="M1221" s="2">
        <v>2476.1904761904761</v>
      </c>
      <c r="N1221" s="2">
        <v>216666.66666666666</v>
      </c>
      <c r="O1221" t="s">
        <v>212</v>
      </c>
    </row>
    <row r="1222" spans="1:15" x14ac:dyDescent="0.3">
      <c r="A1222" t="s">
        <v>4022</v>
      </c>
      <c r="B1222" t="s">
        <v>103</v>
      </c>
      <c r="C1222" s="1">
        <v>2450000</v>
      </c>
      <c r="D1222">
        <v>4</v>
      </c>
      <c r="E1222">
        <v>988</v>
      </c>
      <c r="F1222" s="1" t="s">
        <v>22</v>
      </c>
      <c r="G1222" t="s">
        <v>22</v>
      </c>
      <c r="H1222" t="s">
        <v>23</v>
      </c>
      <c r="I1222" t="s">
        <v>23</v>
      </c>
      <c r="J1222" t="s">
        <v>9</v>
      </c>
      <c r="K1222" t="s">
        <v>1399</v>
      </c>
      <c r="L1222" s="2">
        <v>2450000</v>
      </c>
      <c r="M1222" s="2">
        <v>2479.7570850202428</v>
      </c>
      <c r="N1222" s="2">
        <v>612500</v>
      </c>
      <c r="O1222" t="s">
        <v>212</v>
      </c>
    </row>
    <row r="1223" spans="1:15" x14ac:dyDescent="0.3">
      <c r="A1223" t="s">
        <v>4023</v>
      </c>
      <c r="B1223" t="s">
        <v>103</v>
      </c>
      <c r="C1223" s="1">
        <v>2450000</v>
      </c>
      <c r="D1223">
        <v>4</v>
      </c>
      <c r="E1223">
        <v>988</v>
      </c>
      <c r="F1223" s="1" t="s">
        <v>22</v>
      </c>
      <c r="G1223" t="s">
        <v>22</v>
      </c>
      <c r="H1223" t="s">
        <v>23</v>
      </c>
      <c r="I1223" t="s">
        <v>23</v>
      </c>
      <c r="J1223" t="s">
        <v>9</v>
      </c>
      <c r="K1223" t="s">
        <v>1399</v>
      </c>
      <c r="L1223" s="2">
        <v>2450000</v>
      </c>
      <c r="M1223" s="2">
        <v>2479.7570850202428</v>
      </c>
      <c r="N1223" s="2">
        <v>612500</v>
      </c>
      <c r="O1223" t="s">
        <v>212</v>
      </c>
    </row>
    <row r="1224" spans="1:15" x14ac:dyDescent="0.3">
      <c r="A1224" t="s">
        <v>4024</v>
      </c>
      <c r="B1224" t="s">
        <v>103</v>
      </c>
      <c r="C1224" s="1">
        <v>580000</v>
      </c>
      <c r="D1224">
        <v>5</v>
      </c>
      <c r="E1224">
        <v>403</v>
      </c>
      <c r="F1224" s="1" t="s">
        <v>22</v>
      </c>
      <c r="G1224" t="s">
        <v>22</v>
      </c>
      <c r="H1224" t="s">
        <v>23</v>
      </c>
      <c r="I1224" t="s">
        <v>23</v>
      </c>
      <c r="J1224" t="s">
        <v>9</v>
      </c>
      <c r="K1224" t="s">
        <v>1399</v>
      </c>
      <c r="L1224" s="2">
        <v>580000</v>
      </c>
      <c r="M1224" s="2">
        <v>1439.2059553349875</v>
      </c>
      <c r="N1224" s="2">
        <v>116000</v>
      </c>
      <c r="O1224" t="s">
        <v>212</v>
      </c>
    </row>
    <row r="1225" spans="1:15" x14ac:dyDescent="0.3">
      <c r="A1225" t="s">
        <v>4025</v>
      </c>
      <c r="B1225" t="s">
        <v>103</v>
      </c>
      <c r="C1225" s="1">
        <v>1390000</v>
      </c>
      <c r="D1225">
        <v>6</v>
      </c>
      <c r="E1225">
        <v>697</v>
      </c>
      <c r="F1225" s="1" t="s">
        <v>22</v>
      </c>
      <c r="G1225" t="s">
        <v>22</v>
      </c>
      <c r="H1225" t="s">
        <v>23</v>
      </c>
      <c r="I1225" t="s">
        <v>23</v>
      </c>
      <c r="J1225" t="s">
        <v>9</v>
      </c>
      <c r="K1225" t="s">
        <v>1399</v>
      </c>
      <c r="L1225" s="2">
        <v>1390000</v>
      </c>
      <c r="M1225" s="2">
        <v>1994.261119081779</v>
      </c>
      <c r="N1225" s="2">
        <v>231666.66666666666</v>
      </c>
      <c r="O1225" t="s">
        <v>212</v>
      </c>
    </row>
    <row r="1226" spans="1:15" x14ac:dyDescent="0.3">
      <c r="A1226" t="s">
        <v>4026</v>
      </c>
      <c r="B1226" t="s">
        <v>103</v>
      </c>
      <c r="C1226" s="1">
        <v>1250000</v>
      </c>
      <c r="D1226">
        <v>11</v>
      </c>
      <c r="E1226" s="3">
        <v>1331</v>
      </c>
      <c r="F1226" s="1" t="s">
        <v>22</v>
      </c>
      <c r="G1226" t="s">
        <v>22</v>
      </c>
      <c r="H1226" t="s">
        <v>23</v>
      </c>
      <c r="I1226" t="s">
        <v>23</v>
      </c>
      <c r="J1226" t="s">
        <v>9</v>
      </c>
      <c r="K1226" t="s">
        <v>1399</v>
      </c>
      <c r="L1226" s="2">
        <v>1250000</v>
      </c>
      <c r="M1226" s="2">
        <v>939.14350112697218</v>
      </c>
      <c r="N1226" s="2">
        <v>113636.36363636363</v>
      </c>
      <c r="O1226" t="s">
        <v>212</v>
      </c>
    </row>
    <row r="1227" spans="1:15" x14ac:dyDescent="0.3">
      <c r="A1227" t="s">
        <v>4027</v>
      </c>
      <c r="B1227" t="s">
        <v>103</v>
      </c>
      <c r="C1227" s="1">
        <v>1950000</v>
      </c>
      <c r="D1227">
        <v>9</v>
      </c>
      <c r="E1227" s="3">
        <v>1000</v>
      </c>
      <c r="F1227" s="1" t="s">
        <v>22</v>
      </c>
      <c r="G1227" t="s">
        <v>22</v>
      </c>
      <c r="H1227" t="s">
        <v>23</v>
      </c>
      <c r="I1227" t="s">
        <v>23</v>
      </c>
      <c r="J1227" t="s">
        <v>9</v>
      </c>
      <c r="K1227" t="s">
        <v>1399</v>
      </c>
      <c r="L1227" s="2">
        <v>1950000</v>
      </c>
      <c r="M1227" s="2">
        <v>1950</v>
      </c>
      <c r="N1227" s="2">
        <v>216666.66666666666</v>
      </c>
      <c r="O1227" t="s">
        <v>212</v>
      </c>
    </row>
    <row r="1228" spans="1:15" x14ac:dyDescent="0.3">
      <c r="A1228" t="s">
        <v>4028</v>
      </c>
      <c r="B1228" t="s">
        <v>103</v>
      </c>
      <c r="C1228" s="1">
        <v>1800000</v>
      </c>
      <c r="D1228">
        <v>7</v>
      </c>
      <c r="E1228">
        <v>750</v>
      </c>
      <c r="F1228" s="1" t="s">
        <v>22</v>
      </c>
      <c r="G1228" t="s">
        <v>22</v>
      </c>
      <c r="H1228" t="s">
        <v>23</v>
      </c>
      <c r="I1228" t="s">
        <v>23</v>
      </c>
      <c r="J1228" t="s">
        <v>9</v>
      </c>
      <c r="K1228" t="s">
        <v>1399</v>
      </c>
      <c r="L1228" s="2">
        <v>1800000</v>
      </c>
      <c r="M1228" s="2">
        <v>2400</v>
      </c>
      <c r="N1228" s="2">
        <v>257142.85714285713</v>
      </c>
      <c r="O1228" t="s">
        <v>212</v>
      </c>
    </row>
    <row r="1229" spans="1:15" x14ac:dyDescent="0.3">
      <c r="A1229" t="s">
        <v>4029</v>
      </c>
      <c r="B1229" t="s">
        <v>103</v>
      </c>
      <c r="C1229" s="1">
        <v>1624000</v>
      </c>
      <c r="D1229">
        <v>5</v>
      </c>
      <c r="E1229">
        <v>679</v>
      </c>
      <c r="F1229" s="1" t="s">
        <v>22</v>
      </c>
      <c r="G1229" t="s">
        <v>22</v>
      </c>
      <c r="H1229" t="s">
        <v>23</v>
      </c>
      <c r="I1229" t="s">
        <v>23</v>
      </c>
      <c r="J1229" t="s">
        <v>9</v>
      </c>
      <c r="K1229" t="s">
        <v>1399</v>
      </c>
      <c r="L1229" s="2">
        <v>1624000</v>
      </c>
      <c r="M1229" s="2">
        <v>2391.7525773195875</v>
      </c>
      <c r="N1229" s="2">
        <v>324800</v>
      </c>
      <c r="O1229" t="s">
        <v>212</v>
      </c>
    </row>
    <row r="1230" spans="1:15" x14ac:dyDescent="0.3">
      <c r="A1230" t="s">
        <v>4030</v>
      </c>
      <c r="B1230" t="s">
        <v>103</v>
      </c>
      <c r="C1230" s="1">
        <v>895000</v>
      </c>
      <c r="D1230">
        <v>3</v>
      </c>
      <c r="E1230">
        <v>439</v>
      </c>
      <c r="F1230" s="1" t="s">
        <v>22</v>
      </c>
      <c r="G1230" t="s">
        <v>22</v>
      </c>
      <c r="H1230" t="s">
        <v>23</v>
      </c>
      <c r="I1230" t="s">
        <v>23</v>
      </c>
      <c r="J1230" t="s">
        <v>9</v>
      </c>
      <c r="K1230" t="s">
        <v>1399</v>
      </c>
      <c r="L1230" s="2">
        <v>895000</v>
      </c>
      <c r="M1230" s="2">
        <v>2038.7243735763097</v>
      </c>
      <c r="N1230" s="2">
        <v>298333.33333333331</v>
      </c>
      <c r="O1230" t="s">
        <v>212</v>
      </c>
    </row>
    <row r="1231" spans="1:15" x14ac:dyDescent="0.3">
      <c r="A1231" t="s">
        <v>4031</v>
      </c>
      <c r="B1231" t="s">
        <v>103</v>
      </c>
      <c r="C1231" s="1">
        <v>895000</v>
      </c>
      <c r="D1231">
        <v>3</v>
      </c>
      <c r="E1231">
        <v>439</v>
      </c>
      <c r="F1231" s="1" t="s">
        <v>22</v>
      </c>
      <c r="G1231" t="s">
        <v>22</v>
      </c>
      <c r="H1231" t="s">
        <v>23</v>
      </c>
      <c r="I1231" t="s">
        <v>23</v>
      </c>
      <c r="J1231" t="s">
        <v>9</v>
      </c>
      <c r="K1231" t="s">
        <v>1399</v>
      </c>
      <c r="L1231" s="2">
        <v>895000</v>
      </c>
      <c r="M1231" s="2">
        <v>2038.7243735763097</v>
      </c>
      <c r="N1231" s="2">
        <v>298333.33333333331</v>
      </c>
      <c r="O1231" t="s">
        <v>212</v>
      </c>
    </row>
    <row r="1232" spans="1:15" x14ac:dyDescent="0.3">
      <c r="A1232" t="s">
        <v>4032</v>
      </c>
      <c r="B1232" t="s">
        <v>103</v>
      </c>
      <c r="C1232" s="1">
        <v>1895000</v>
      </c>
      <c r="D1232">
        <v>6</v>
      </c>
      <c r="E1232">
        <v>428</v>
      </c>
      <c r="F1232" s="1" t="s">
        <v>22</v>
      </c>
      <c r="G1232" t="s">
        <v>22</v>
      </c>
      <c r="H1232" t="s">
        <v>23</v>
      </c>
      <c r="I1232" t="s">
        <v>23</v>
      </c>
      <c r="J1232" t="s">
        <v>9</v>
      </c>
      <c r="K1232" t="s">
        <v>1399</v>
      </c>
      <c r="L1232" s="2">
        <v>1895000</v>
      </c>
      <c r="M1232" s="2">
        <v>4427.5700934579436</v>
      </c>
      <c r="N1232" s="2">
        <v>315833.33333333331</v>
      </c>
      <c r="O1232" t="s">
        <v>212</v>
      </c>
    </row>
    <row r="1233" spans="1:15" x14ac:dyDescent="0.3">
      <c r="A1233" t="s">
        <v>4033</v>
      </c>
      <c r="B1233" t="s">
        <v>103</v>
      </c>
      <c r="C1233" s="1">
        <v>1100000</v>
      </c>
      <c r="D1233">
        <v>5</v>
      </c>
      <c r="E1233">
        <v>495</v>
      </c>
      <c r="F1233" s="1" t="s">
        <v>22</v>
      </c>
      <c r="G1233" t="s">
        <v>22</v>
      </c>
      <c r="H1233" t="s">
        <v>23</v>
      </c>
      <c r="I1233" t="s">
        <v>23</v>
      </c>
      <c r="J1233" t="s">
        <v>9</v>
      </c>
      <c r="K1233" t="s">
        <v>1399</v>
      </c>
      <c r="L1233" s="2">
        <v>1100000</v>
      </c>
      <c r="M1233" s="2">
        <v>2222.2222222222222</v>
      </c>
      <c r="N1233" s="2">
        <v>220000</v>
      </c>
      <c r="O1233" t="s">
        <v>212</v>
      </c>
    </row>
    <row r="1234" spans="1:15" x14ac:dyDescent="0.3">
      <c r="A1234" t="s">
        <v>4034</v>
      </c>
      <c r="B1234" t="s">
        <v>103</v>
      </c>
      <c r="C1234" s="1">
        <v>1580000</v>
      </c>
      <c r="D1234">
        <v>5</v>
      </c>
      <c r="E1234">
        <v>631</v>
      </c>
      <c r="F1234" s="1" t="s">
        <v>22</v>
      </c>
      <c r="G1234" t="s">
        <v>22</v>
      </c>
      <c r="H1234" t="s">
        <v>23</v>
      </c>
      <c r="I1234" t="s">
        <v>23</v>
      </c>
      <c r="J1234" t="s">
        <v>9</v>
      </c>
      <c r="K1234" t="s">
        <v>1399</v>
      </c>
      <c r="L1234" s="2">
        <v>1580000</v>
      </c>
      <c r="M1234" s="2">
        <v>2503.9619651347066</v>
      </c>
      <c r="N1234" s="2">
        <v>316000</v>
      </c>
      <c r="O1234" t="s">
        <v>212</v>
      </c>
    </row>
    <row r="1235" spans="1:15" x14ac:dyDescent="0.3">
      <c r="A1235" t="s">
        <v>4035</v>
      </c>
      <c r="B1235" t="s">
        <v>103</v>
      </c>
      <c r="C1235" s="1">
        <v>1265000</v>
      </c>
      <c r="D1235">
        <v>6</v>
      </c>
      <c r="E1235">
        <v>477</v>
      </c>
      <c r="F1235" s="1" t="s">
        <v>22</v>
      </c>
      <c r="G1235" t="s">
        <v>22</v>
      </c>
      <c r="H1235" t="s">
        <v>23</v>
      </c>
      <c r="I1235" t="s">
        <v>23</v>
      </c>
      <c r="J1235" t="s">
        <v>9</v>
      </c>
      <c r="K1235" t="s">
        <v>1399</v>
      </c>
      <c r="L1235" s="2">
        <v>1265000</v>
      </c>
      <c r="M1235" s="2">
        <v>2651.9916142557654</v>
      </c>
      <c r="N1235" s="2">
        <v>210833.33333333334</v>
      </c>
      <c r="O1235" t="s">
        <v>212</v>
      </c>
    </row>
    <row r="1236" spans="1:15" x14ac:dyDescent="0.3">
      <c r="A1236" t="s">
        <v>4036</v>
      </c>
      <c r="B1236" t="s">
        <v>103</v>
      </c>
      <c r="C1236" s="1">
        <v>1345000</v>
      </c>
      <c r="D1236">
        <v>5</v>
      </c>
      <c r="E1236">
        <v>476</v>
      </c>
      <c r="F1236" s="1" t="s">
        <v>22</v>
      </c>
      <c r="G1236" t="s">
        <v>22</v>
      </c>
      <c r="H1236" t="s">
        <v>23</v>
      </c>
      <c r="I1236" t="s">
        <v>23</v>
      </c>
      <c r="J1236" t="s">
        <v>9</v>
      </c>
      <c r="K1236" t="s">
        <v>1399</v>
      </c>
      <c r="L1236" s="2">
        <v>1345000</v>
      </c>
      <c r="M1236" s="2">
        <v>2825.6302521008402</v>
      </c>
      <c r="N1236" s="2">
        <v>269000</v>
      </c>
      <c r="O1236" t="s">
        <v>212</v>
      </c>
    </row>
    <row r="1237" spans="1:15" x14ac:dyDescent="0.3">
      <c r="A1237" t="s">
        <v>4037</v>
      </c>
      <c r="B1237" t="s">
        <v>103</v>
      </c>
      <c r="C1237" s="1">
        <v>1590000</v>
      </c>
      <c r="D1237">
        <v>6</v>
      </c>
      <c r="E1237">
        <v>570</v>
      </c>
      <c r="F1237" s="1" t="s">
        <v>22</v>
      </c>
      <c r="G1237" t="s">
        <v>22</v>
      </c>
      <c r="H1237" t="s">
        <v>23</v>
      </c>
      <c r="I1237" t="s">
        <v>23</v>
      </c>
      <c r="J1237" t="s">
        <v>9</v>
      </c>
      <c r="K1237" t="s">
        <v>1399</v>
      </c>
      <c r="L1237" s="2">
        <v>1590000</v>
      </c>
      <c r="M1237" s="2">
        <v>2789.4736842105262</v>
      </c>
      <c r="N1237" s="2">
        <v>265000</v>
      </c>
      <c r="O1237" t="s">
        <v>212</v>
      </c>
    </row>
    <row r="1238" spans="1:15" x14ac:dyDescent="0.3">
      <c r="A1238" t="s">
        <v>4038</v>
      </c>
      <c r="B1238" t="s">
        <v>103</v>
      </c>
      <c r="C1238" s="1">
        <v>750000</v>
      </c>
      <c r="D1238">
        <v>4</v>
      </c>
      <c r="E1238">
        <v>293</v>
      </c>
      <c r="F1238" s="1" t="s">
        <v>22</v>
      </c>
      <c r="G1238" t="s">
        <v>22</v>
      </c>
      <c r="H1238" t="s">
        <v>23</v>
      </c>
      <c r="I1238" t="s">
        <v>23</v>
      </c>
      <c r="J1238" t="s">
        <v>9</v>
      </c>
      <c r="K1238" t="s">
        <v>1399</v>
      </c>
      <c r="L1238" s="2">
        <v>750000</v>
      </c>
      <c r="M1238" s="2">
        <v>2559.7269624573378</v>
      </c>
      <c r="N1238" s="2">
        <v>187500</v>
      </c>
      <c r="O1238" t="s">
        <v>212</v>
      </c>
    </row>
    <row r="1239" spans="1:15" x14ac:dyDescent="0.3">
      <c r="A1239" t="s">
        <v>4039</v>
      </c>
      <c r="B1239" t="s">
        <v>103</v>
      </c>
      <c r="C1239" s="1">
        <v>1450000</v>
      </c>
      <c r="D1239">
        <v>13</v>
      </c>
      <c r="E1239">
        <v>985</v>
      </c>
      <c r="F1239" s="1" t="s">
        <v>22</v>
      </c>
      <c r="G1239" t="s">
        <v>22</v>
      </c>
      <c r="H1239" t="s">
        <v>23</v>
      </c>
      <c r="I1239" t="s">
        <v>23</v>
      </c>
      <c r="J1239" t="s">
        <v>9</v>
      </c>
      <c r="K1239" t="s">
        <v>1399</v>
      </c>
      <c r="L1239" s="2">
        <v>1450000</v>
      </c>
      <c r="M1239" s="2">
        <v>1472.0812182741117</v>
      </c>
      <c r="N1239" s="2">
        <v>111538.46153846153</v>
      </c>
      <c r="O1239" t="s">
        <v>212</v>
      </c>
    </row>
    <row r="1240" spans="1:15" x14ac:dyDescent="0.3">
      <c r="A1240" t="s">
        <v>4040</v>
      </c>
      <c r="B1240" t="s">
        <v>103</v>
      </c>
      <c r="C1240" s="1">
        <v>1990000</v>
      </c>
      <c r="D1240">
        <v>5</v>
      </c>
      <c r="E1240">
        <v>784</v>
      </c>
      <c r="F1240" s="1" t="s">
        <v>22</v>
      </c>
      <c r="G1240" t="s">
        <v>22</v>
      </c>
      <c r="H1240" t="s">
        <v>23</v>
      </c>
      <c r="I1240" t="s">
        <v>23</v>
      </c>
      <c r="J1240" t="s">
        <v>9</v>
      </c>
      <c r="K1240" t="s">
        <v>1399</v>
      </c>
      <c r="L1240" s="2">
        <v>1990000</v>
      </c>
      <c r="M1240" s="2">
        <v>2538.2653061224491</v>
      </c>
      <c r="N1240" s="2">
        <v>398000</v>
      </c>
      <c r="O1240" t="s">
        <v>212</v>
      </c>
    </row>
    <row r="1241" spans="1:15" x14ac:dyDescent="0.3">
      <c r="A1241" t="s">
        <v>4041</v>
      </c>
      <c r="B1241" t="s">
        <v>103</v>
      </c>
      <c r="C1241" s="1">
        <v>1450000</v>
      </c>
      <c r="D1241">
        <v>13</v>
      </c>
      <c r="E1241">
        <v>989</v>
      </c>
      <c r="F1241" s="1" t="s">
        <v>22</v>
      </c>
      <c r="G1241" t="s">
        <v>22</v>
      </c>
      <c r="H1241" t="s">
        <v>23</v>
      </c>
      <c r="I1241" t="s">
        <v>23</v>
      </c>
      <c r="J1241" t="s">
        <v>9</v>
      </c>
      <c r="K1241" t="s">
        <v>1399</v>
      </c>
      <c r="L1241" s="2">
        <v>1450000</v>
      </c>
      <c r="M1241" s="2">
        <v>1466.1274014155713</v>
      </c>
      <c r="N1241" s="2">
        <v>111538.46153846153</v>
      </c>
      <c r="O1241" t="s">
        <v>212</v>
      </c>
    </row>
    <row r="1242" spans="1:15" x14ac:dyDescent="0.3">
      <c r="A1242" t="s">
        <v>4042</v>
      </c>
      <c r="B1242" t="s">
        <v>103</v>
      </c>
      <c r="C1242" s="1">
        <v>1190000</v>
      </c>
      <c r="D1242">
        <v>7</v>
      </c>
      <c r="E1242">
        <v>450</v>
      </c>
      <c r="F1242" s="1" t="s">
        <v>22</v>
      </c>
      <c r="G1242" t="s">
        <v>22</v>
      </c>
      <c r="H1242" t="s">
        <v>23</v>
      </c>
      <c r="I1242" t="s">
        <v>23</v>
      </c>
      <c r="J1242" t="s">
        <v>9</v>
      </c>
      <c r="K1242" t="s">
        <v>1399</v>
      </c>
      <c r="L1242" s="2">
        <v>1190000</v>
      </c>
      <c r="M1242" s="2">
        <v>2644.4444444444443</v>
      </c>
      <c r="N1242" s="2">
        <v>170000</v>
      </c>
      <c r="O1242" t="s">
        <v>212</v>
      </c>
    </row>
    <row r="1243" spans="1:15" x14ac:dyDescent="0.3">
      <c r="A1243" t="s">
        <v>4043</v>
      </c>
      <c r="B1243" t="s">
        <v>103</v>
      </c>
      <c r="C1243" s="1">
        <v>1895000</v>
      </c>
      <c r="D1243">
        <v>6</v>
      </c>
      <c r="E1243">
        <v>428</v>
      </c>
      <c r="F1243" s="1" t="s">
        <v>22</v>
      </c>
      <c r="G1243" t="s">
        <v>22</v>
      </c>
      <c r="H1243" t="s">
        <v>23</v>
      </c>
      <c r="I1243" t="s">
        <v>23</v>
      </c>
      <c r="J1243" t="s">
        <v>9</v>
      </c>
      <c r="K1243" t="s">
        <v>1399</v>
      </c>
      <c r="L1243" s="2">
        <v>1895000</v>
      </c>
      <c r="M1243" s="2">
        <v>4427.5700934579436</v>
      </c>
      <c r="N1243" s="2">
        <v>315833.33333333331</v>
      </c>
      <c r="O1243" t="s">
        <v>212</v>
      </c>
    </row>
    <row r="1244" spans="1:15" x14ac:dyDescent="0.3">
      <c r="A1244" t="s">
        <v>4044</v>
      </c>
      <c r="B1244" t="s">
        <v>103</v>
      </c>
      <c r="C1244" s="1">
        <v>1090000</v>
      </c>
      <c r="D1244">
        <v>5</v>
      </c>
      <c r="E1244">
        <v>420</v>
      </c>
      <c r="F1244" s="1" t="s">
        <v>22</v>
      </c>
      <c r="G1244" t="s">
        <v>22</v>
      </c>
      <c r="H1244" t="s">
        <v>23</v>
      </c>
      <c r="I1244" t="s">
        <v>23</v>
      </c>
      <c r="J1244" t="s">
        <v>9</v>
      </c>
      <c r="K1244" t="s">
        <v>1399</v>
      </c>
      <c r="L1244" s="2">
        <v>1090000</v>
      </c>
      <c r="M1244" s="2">
        <v>2595.2380952380954</v>
      </c>
      <c r="N1244" s="2">
        <v>218000</v>
      </c>
      <c r="O1244" t="s">
        <v>212</v>
      </c>
    </row>
    <row r="1245" spans="1:15" x14ac:dyDescent="0.3">
      <c r="A1245" t="s">
        <v>4045</v>
      </c>
      <c r="B1245" t="s">
        <v>103</v>
      </c>
      <c r="C1245" s="1">
        <v>2200000</v>
      </c>
      <c r="D1245">
        <v>6</v>
      </c>
      <c r="E1245">
        <v>510</v>
      </c>
      <c r="F1245" s="1" t="s">
        <v>22</v>
      </c>
      <c r="G1245" t="s">
        <v>22</v>
      </c>
      <c r="H1245" t="s">
        <v>23</v>
      </c>
      <c r="I1245" t="s">
        <v>23</v>
      </c>
      <c r="J1245" t="s">
        <v>9</v>
      </c>
      <c r="K1245" t="s">
        <v>1399</v>
      </c>
      <c r="L1245" s="2">
        <v>2200000</v>
      </c>
      <c r="M1245" s="2">
        <v>4313.7254901960787</v>
      </c>
      <c r="N1245" s="2">
        <v>366666.66666666669</v>
      </c>
      <c r="O1245" t="s">
        <v>212</v>
      </c>
    </row>
    <row r="1246" spans="1:15" x14ac:dyDescent="0.3">
      <c r="A1246" t="s">
        <v>4046</v>
      </c>
      <c r="B1246" t="s">
        <v>103</v>
      </c>
      <c r="C1246" s="1">
        <v>2200000</v>
      </c>
      <c r="D1246">
        <v>6</v>
      </c>
      <c r="E1246">
        <v>510</v>
      </c>
      <c r="F1246" s="1" t="s">
        <v>22</v>
      </c>
      <c r="G1246" t="s">
        <v>22</v>
      </c>
      <c r="H1246" t="s">
        <v>23</v>
      </c>
      <c r="I1246" t="s">
        <v>23</v>
      </c>
      <c r="J1246" t="s">
        <v>9</v>
      </c>
      <c r="K1246" t="s">
        <v>1399</v>
      </c>
      <c r="L1246" s="2">
        <v>2200000</v>
      </c>
      <c r="M1246" s="2">
        <v>4313.7254901960787</v>
      </c>
      <c r="N1246" s="2">
        <v>366666.66666666669</v>
      </c>
      <c r="O1246" t="s">
        <v>212</v>
      </c>
    </row>
    <row r="1247" spans="1:15" x14ac:dyDescent="0.3">
      <c r="A1247" t="s">
        <v>4047</v>
      </c>
      <c r="B1247" t="s">
        <v>103</v>
      </c>
      <c r="C1247" s="1">
        <v>2200000</v>
      </c>
      <c r="D1247">
        <v>6</v>
      </c>
      <c r="E1247">
        <v>510</v>
      </c>
      <c r="F1247" s="1" t="s">
        <v>22</v>
      </c>
      <c r="G1247" t="s">
        <v>22</v>
      </c>
      <c r="H1247" t="s">
        <v>23</v>
      </c>
      <c r="I1247" t="s">
        <v>23</v>
      </c>
      <c r="J1247" t="s">
        <v>9</v>
      </c>
      <c r="K1247" t="s">
        <v>1399</v>
      </c>
      <c r="L1247" s="2">
        <v>2200000</v>
      </c>
      <c r="M1247" s="2">
        <v>4313.7254901960787</v>
      </c>
      <c r="N1247" s="2">
        <v>366666.66666666669</v>
      </c>
      <c r="O1247" t="s">
        <v>212</v>
      </c>
    </row>
    <row r="1248" spans="1:15" x14ac:dyDescent="0.3">
      <c r="A1248" t="s">
        <v>4048</v>
      </c>
      <c r="B1248" t="s">
        <v>103</v>
      </c>
      <c r="C1248" s="1">
        <v>1990000</v>
      </c>
      <c r="D1248">
        <v>5</v>
      </c>
      <c r="E1248">
        <v>505</v>
      </c>
      <c r="F1248" s="1" t="s">
        <v>22</v>
      </c>
      <c r="G1248" t="s">
        <v>22</v>
      </c>
      <c r="H1248" t="s">
        <v>23</v>
      </c>
      <c r="I1248" t="s">
        <v>23</v>
      </c>
      <c r="J1248" t="s">
        <v>9</v>
      </c>
      <c r="K1248" t="s">
        <v>1399</v>
      </c>
      <c r="L1248" s="2">
        <v>1990000</v>
      </c>
      <c r="M1248" s="2">
        <v>3940.5940594059407</v>
      </c>
      <c r="N1248" s="2">
        <v>398000</v>
      </c>
      <c r="O1248" t="s">
        <v>212</v>
      </c>
    </row>
    <row r="1249" spans="1:15" x14ac:dyDescent="0.3">
      <c r="A1249" t="s">
        <v>4049</v>
      </c>
      <c r="B1249" t="s">
        <v>103</v>
      </c>
      <c r="C1249" s="1">
        <v>3800000</v>
      </c>
      <c r="D1249">
        <v>5</v>
      </c>
      <c r="E1249">
        <v>875</v>
      </c>
      <c r="F1249" s="1" t="s">
        <v>22</v>
      </c>
      <c r="G1249" t="s">
        <v>22</v>
      </c>
      <c r="H1249" t="s">
        <v>23</v>
      </c>
      <c r="I1249" t="s">
        <v>23</v>
      </c>
      <c r="J1249" t="s">
        <v>9</v>
      </c>
      <c r="K1249" t="s">
        <v>1399</v>
      </c>
      <c r="L1249" s="2">
        <v>3800000</v>
      </c>
      <c r="M1249" s="2">
        <v>4342.8571428571431</v>
      </c>
      <c r="N1249" s="2">
        <v>760000</v>
      </c>
      <c r="O1249" t="s">
        <v>212</v>
      </c>
    </row>
    <row r="1250" spans="1:15" x14ac:dyDescent="0.3">
      <c r="A1250" t="s">
        <v>4050</v>
      </c>
      <c r="B1250" t="s">
        <v>103</v>
      </c>
      <c r="C1250" s="1">
        <v>1640000</v>
      </c>
      <c r="D1250">
        <v>3</v>
      </c>
      <c r="E1250">
        <v>448</v>
      </c>
      <c r="F1250" s="1" t="s">
        <v>22</v>
      </c>
      <c r="G1250" t="s">
        <v>22</v>
      </c>
      <c r="H1250" t="s">
        <v>23</v>
      </c>
      <c r="I1250" t="s">
        <v>23</v>
      </c>
      <c r="J1250" t="s">
        <v>9</v>
      </c>
      <c r="K1250" t="s">
        <v>1399</v>
      </c>
      <c r="L1250" s="2">
        <v>1640000</v>
      </c>
      <c r="M1250" s="2">
        <v>3660.7142857142858</v>
      </c>
      <c r="N1250" s="2">
        <v>546666.66666666663</v>
      </c>
      <c r="O1250" t="s">
        <v>212</v>
      </c>
    </row>
    <row r="1251" spans="1:15" x14ac:dyDescent="0.3">
      <c r="A1251" t="s">
        <v>4051</v>
      </c>
      <c r="B1251" t="s">
        <v>103</v>
      </c>
      <c r="C1251" s="1">
        <v>1300000</v>
      </c>
      <c r="D1251">
        <v>5</v>
      </c>
      <c r="E1251">
        <v>600</v>
      </c>
      <c r="F1251" s="1" t="s">
        <v>22</v>
      </c>
      <c r="G1251" t="s">
        <v>22</v>
      </c>
      <c r="H1251" t="s">
        <v>23</v>
      </c>
      <c r="I1251" t="s">
        <v>23</v>
      </c>
      <c r="J1251" t="s">
        <v>9</v>
      </c>
      <c r="K1251" t="s">
        <v>1399</v>
      </c>
      <c r="L1251" s="2">
        <v>1300000</v>
      </c>
      <c r="M1251" s="2">
        <v>2166.6666666666665</v>
      </c>
      <c r="N1251" s="2">
        <v>260000</v>
      </c>
      <c r="O1251" t="s">
        <v>212</v>
      </c>
    </row>
    <row r="1252" spans="1:15" x14ac:dyDescent="0.3">
      <c r="A1252" t="s">
        <v>4052</v>
      </c>
      <c r="B1252" t="s">
        <v>103</v>
      </c>
      <c r="C1252" s="1">
        <v>2950000</v>
      </c>
      <c r="D1252">
        <v>5</v>
      </c>
      <c r="E1252">
        <v>780</v>
      </c>
      <c r="F1252" s="1" t="s">
        <v>22</v>
      </c>
      <c r="G1252" t="s">
        <v>22</v>
      </c>
      <c r="H1252" t="s">
        <v>23</v>
      </c>
      <c r="I1252" t="s">
        <v>23</v>
      </c>
      <c r="J1252" t="s">
        <v>9</v>
      </c>
      <c r="K1252" t="s">
        <v>1399</v>
      </c>
      <c r="L1252" s="2">
        <v>2950000</v>
      </c>
      <c r="M1252" s="2">
        <v>3782.0512820512822</v>
      </c>
      <c r="N1252" s="2">
        <v>590000</v>
      </c>
      <c r="O1252" t="s">
        <v>212</v>
      </c>
    </row>
    <row r="1253" spans="1:15" x14ac:dyDescent="0.3">
      <c r="A1253" t="s">
        <v>4053</v>
      </c>
      <c r="B1253" t="s">
        <v>103</v>
      </c>
      <c r="C1253" s="1">
        <v>815000</v>
      </c>
      <c r="D1253">
        <v>4</v>
      </c>
      <c r="E1253">
        <v>303</v>
      </c>
      <c r="F1253" s="1" t="s">
        <v>22</v>
      </c>
      <c r="G1253" t="s">
        <v>22</v>
      </c>
      <c r="H1253" t="s">
        <v>23</v>
      </c>
      <c r="I1253" t="s">
        <v>23</v>
      </c>
      <c r="J1253" t="s">
        <v>9</v>
      </c>
      <c r="K1253" t="s">
        <v>1399</v>
      </c>
      <c r="L1253" s="2">
        <v>815000</v>
      </c>
      <c r="M1253" s="2">
        <v>2689.7689768976898</v>
      </c>
      <c r="N1253" s="2">
        <v>203750</v>
      </c>
      <c r="O1253" t="s">
        <v>212</v>
      </c>
    </row>
    <row r="1254" spans="1:15" x14ac:dyDescent="0.3">
      <c r="A1254" t="s">
        <v>4054</v>
      </c>
      <c r="B1254" t="s">
        <v>103</v>
      </c>
      <c r="C1254" s="1">
        <v>1490000</v>
      </c>
      <c r="D1254">
        <v>8</v>
      </c>
      <c r="E1254">
        <v>920</v>
      </c>
      <c r="F1254" s="1" t="s">
        <v>22</v>
      </c>
      <c r="G1254" t="s">
        <v>22</v>
      </c>
      <c r="H1254" t="s">
        <v>23</v>
      </c>
      <c r="I1254" t="s">
        <v>23</v>
      </c>
      <c r="J1254" t="s">
        <v>9</v>
      </c>
      <c r="K1254" t="s">
        <v>1399</v>
      </c>
      <c r="L1254" s="2">
        <v>1490000</v>
      </c>
      <c r="M1254" s="2">
        <v>1619.5652173913043</v>
      </c>
      <c r="N1254" s="2">
        <v>186250</v>
      </c>
      <c r="O1254" t="s">
        <v>212</v>
      </c>
    </row>
    <row r="1255" spans="1:15" x14ac:dyDescent="0.3">
      <c r="A1255" t="s">
        <v>4055</v>
      </c>
      <c r="B1255" t="s">
        <v>103</v>
      </c>
      <c r="C1255" s="1">
        <v>1100000</v>
      </c>
      <c r="D1255">
        <v>7</v>
      </c>
      <c r="E1255">
        <v>458</v>
      </c>
      <c r="F1255" s="1" t="s">
        <v>22</v>
      </c>
      <c r="G1255" t="s">
        <v>22</v>
      </c>
      <c r="H1255" t="s">
        <v>23</v>
      </c>
      <c r="I1255" t="s">
        <v>23</v>
      </c>
      <c r="J1255" t="s">
        <v>9</v>
      </c>
      <c r="K1255" t="s">
        <v>1399</v>
      </c>
      <c r="L1255" s="2">
        <v>1100000</v>
      </c>
      <c r="M1255" s="2">
        <v>2401.7467248908297</v>
      </c>
      <c r="N1255" s="2">
        <v>157142.85714285713</v>
      </c>
      <c r="O1255" t="s">
        <v>212</v>
      </c>
    </row>
    <row r="1256" spans="1:15" x14ac:dyDescent="0.3">
      <c r="A1256" t="s">
        <v>4056</v>
      </c>
      <c r="B1256" t="s">
        <v>103</v>
      </c>
      <c r="C1256" s="1">
        <v>1725000</v>
      </c>
      <c r="D1256">
        <v>7</v>
      </c>
      <c r="E1256">
        <v>934</v>
      </c>
      <c r="F1256" s="1" t="s">
        <v>22</v>
      </c>
      <c r="G1256" t="s">
        <v>22</v>
      </c>
      <c r="H1256" t="s">
        <v>23</v>
      </c>
      <c r="I1256" t="s">
        <v>23</v>
      </c>
      <c r="J1256" t="s">
        <v>9</v>
      </c>
      <c r="K1256" t="s">
        <v>1399</v>
      </c>
      <c r="L1256" s="2">
        <v>1725000</v>
      </c>
      <c r="M1256" s="2">
        <v>1846.8950749464668</v>
      </c>
      <c r="N1256" s="2">
        <v>246428.57142857142</v>
      </c>
      <c r="O1256" t="s">
        <v>212</v>
      </c>
    </row>
    <row r="1257" spans="1:15" x14ac:dyDescent="0.3">
      <c r="A1257" t="s">
        <v>4057</v>
      </c>
      <c r="B1257" t="s">
        <v>103</v>
      </c>
      <c r="C1257" s="1">
        <v>1550000</v>
      </c>
      <c r="D1257">
        <v>5</v>
      </c>
      <c r="E1257">
        <v>770</v>
      </c>
      <c r="F1257" s="1" t="s">
        <v>22</v>
      </c>
      <c r="G1257" t="s">
        <v>22</v>
      </c>
      <c r="H1257" t="s">
        <v>23</v>
      </c>
      <c r="I1257" t="s">
        <v>23</v>
      </c>
      <c r="J1257" t="s">
        <v>9</v>
      </c>
      <c r="K1257" t="s">
        <v>1399</v>
      </c>
      <c r="L1257" s="2">
        <v>1550000</v>
      </c>
      <c r="M1257" s="2">
        <v>2012.987012987013</v>
      </c>
      <c r="N1257" s="2">
        <v>310000</v>
      </c>
      <c r="O1257" t="s">
        <v>212</v>
      </c>
    </row>
    <row r="1258" spans="1:15" x14ac:dyDescent="0.3">
      <c r="A1258" t="s">
        <v>4058</v>
      </c>
      <c r="B1258" t="s">
        <v>103</v>
      </c>
      <c r="C1258" s="1">
        <v>1950000</v>
      </c>
      <c r="D1258">
        <v>6</v>
      </c>
      <c r="E1258">
        <v>612</v>
      </c>
      <c r="F1258" s="1" t="s">
        <v>22</v>
      </c>
      <c r="G1258" t="s">
        <v>22</v>
      </c>
      <c r="H1258" t="s">
        <v>23</v>
      </c>
      <c r="I1258" t="s">
        <v>23</v>
      </c>
      <c r="J1258" t="s">
        <v>9</v>
      </c>
      <c r="K1258" t="s">
        <v>1399</v>
      </c>
      <c r="L1258" s="2">
        <v>1950000</v>
      </c>
      <c r="M1258" s="2">
        <v>3186.2745098039218</v>
      </c>
      <c r="N1258" s="2">
        <v>325000</v>
      </c>
      <c r="O1258" t="s">
        <v>212</v>
      </c>
    </row>
    <row r="1259" spans="1:15" x14ac:dyDescent="0.3">
      <c r="A1259" t="s">
        <v>4059</v>
      </c>
      <c r="B1259" t="s">
        <v>103</v>
      </c>
      <c r="C1259" s="1">
        <v>750000</v>
      </c>
      <c r="D1259">
        <v>5</v>
      </c>
      <c r="E1259">
        <v>202</v>
      </c>
      <c r="F1259" s="1" t="s">
        <v>22</v>
      </c>
      <c r="G1259" t="s">
        <v>22</v>
      </c>
      <c r="H1259" t="s">
        <v>23</v>
      </c>
      <c r="I1259" t="s">
        <v>23</v>
      </c>
      <c r="J1259" t="s">
        <v>9</v>
      </c>
      <c r="K1259" t="s">
        <v>1399</v>
      </c>
      <c r="L1259" s="2">
        <v>750000</v>
      </c>
      <c r="M1259" s="2">
        <v>3712.871287128713</v>
      </c>
      <c r="N1259" s="2">
        <v>150000</v>
      </c>
      <c r="O1259" t="s">
        <v>212</v>
      </c>
    </row>
    <row r="1260" spans="1:15" x14ac:dyDescent="0.3">
      <c r="A1260" t="s">
        <v>4060</v>
      </c>
      <c r="B1260" t="s">
        <v>103</v>
      </c>
      <c r="C1260" s="1">
        <v>1595000</v>
      </c>
      <c r="D1260">
        <v>5</v>
      </c>
      <c r="E1260">
        <v>392</v>
      </c>
      <c r="F1260" s="1" t="s">
        <v>22</v>
      </c>
      <c r="G1260" t="s">
        <v>22</v>
      </c>
      <c r="H1260" t="s">
        <v>23</v>
      </c>
      <c r="I1260" t="s">
        <v>23</v>
      </c>
      <c r="J1260" t="s">
        <v>9</v>
      </c>
      <c r="K1260" t="s">
        <v>1399</v>
      </c>
      <c r="L1260" s="2">
        <v>1595000</v>
      </c>
      <c r="M1260" s="2">
        <v>4068.8775510204082</v>
      </c>
      <c r="N1260" s="2">
        <v>319000</v>
      </c>
      <c r="O1260" t="s">
        <v>212</v>
      </c>
    </row>
    <row r="1261" spans="1:15" x14ac:dyDescent="0.3">
      <c r="A1261" t="s">
        <v>4061</v>
      </c>
      <c r="B1261" t="s">
        <v>103</v>
      </c>
      <c r="C1261" s="1">
        <v>1370000</v>
      </c>
      <c r="D1261">
        <v>6</v>
      </c>
      <c r="E1261">
        <v>657</v>
      </c>
      <c r="F1261" s="1" t="s">
        <v>22</v>
      </c>
      <c r="G1261" t="s">
        <v>22</v>
      </c>
      <c r="H1261" t="s">
        <v>23</v>
      </c>
      <c r="I1261" t="s">
        <v>23</v>
      </c>
      <c r="J1261" t="s">
        <v>9</v>
      </c>
      <c r="K1261" t="s">
        <v>1399</v>
      </c>
      <c r="L1261" s="2">
        <v>1370000</v>
      </c>
      <c r="M1261" s="2">
        <v>2085.2359208523594</v>
      </c>
      <c r="N1261" s="2">
        <v>228333.33333333334</v>
      </c>
      <c r="O1261" t="s">
        <v>212</v>
      </c>
    </row>
    <row r="1262" spans="1:15" x14ac:dyDescent="0.3">
      <c r="A1262" t="s">
        <v>4062</v>
      </c>
      <c r="B1262" t="s">
        <v>103</v>
      </c>
      <c r="C1262" s="1">
        <v>795000</v>
      </c>
      <c r="D1262">
        <v>4</v>
      </c>
      <c r="E1262">
        <v>230</v>
      </c>
      <c r="F1262" s="1" t="s">
        <v>22</v>
      </c>
      <c r="G1262" t="s">
        <v>22</v>
      </c>
      <c r="H1262" t="s">
        <v>23</v>
      </c>
      <c r="I1262" t="s">
        <v>23</v>
      </c>
      <c r="J1262" t="s">
        <v>9</v>
      </c>
      <c r="K1262" t="s">
        <v>1399</v>
      </c>
      <c r="L1262" s="2">
        <v>795000</v>
      </c>
      <c r="M1262" s="2">
        <v>3456.521739130435</v>
      </c>
      <c r="N1262" s="2">
        <v>198750</v>
      </c>
      <c r="O1262" t="s">
        <v>212</v>
      </c>
    </row>
    <row r="1263" spans="1:15" x14ac:dyDescent="0.3">
      <c r="A1263" t="s">
        <v>4063</v>
      </c>
      <c r="B1263" t="s">
        <v>103</v>
      </c>
      <c r="C1263" s="1">
        <v>1050000</v>
      </c>
      <c r="D1263">
        <v>4</v>
      </c>
      <c r="E1263">
        <v>428</v>
      </c>
      <c r="F1263" s="1" t="s">
        <v>22</v>
      </c>
      <c r="G1263" t="s">
        <v>22</v>
      </c>
      <c r="H1263" t="s">
        <v>23</v>
      </c>
      <c r="I1263" t="s">
        <v>23</v>
      </c>
      <c r="J1263" t="s">
        <v>9</v>
      </c>
      <c r="K1263" t="s">
        <v>1399</v>
      </c>
      <c r="L1263" s="2">
        <v>1050000</v>
      </c>
      <c r="M1263" s="2">
        <v>2453.2710280373831</v>
      </c>
      <c r="N1263" s="2">
        <v>262500</v>
      </c>
      <c r="O1263" t="s">
        <v>212</v>
      </c>
    </row>
    <row r="1264" spans="1:15" x14ac:dyDescent="0.3">
      <c r="A1264" t="s">
        <v>4064</v>
      </c>
      <c r="B1264" t="s">
        <v>103</v>
      </c>
      <c r="C1264" s="1">
        <v>1375000</v>
      </c>
      <c r="D1264">
        <v>6</v>
      </c>
      <c r="E1264">
        <v>387</v>
      </c>
      <c r="F1264" s="1" t="s">
        <v>22</v>
      </c>
      <c r="G1264" t="s">
        <v>22</v>
      </c>
      <c r="H1264" t="s">
        <v>23</v>
      </c>
      <c r="I1264" t="s">
        <v>23</v>
      </c>
      <c r="J1264" t="s">
        <v>9</v>
      </c>
      <c r="K1264" t="s">
        <v>1399</v>
      </c>
      <c r="L1264" s="2">
        <v>1375000</v>
      </c>
      <c r="M1264" s="2">
        <v>3552.97157622739</v>
      </c>
      <c r="N1264" s="2">
        <v>229166.66666666666</v>
      </c>
      <c r="O1264" t="s">
        <v>212</v>
      </c>
    </row>
    <row r="1265" spans="1:15" x14ac:dyDescent="0.3">
      <c r="A1265" t="s">
        <v>4065</v>
      </c>
      <c r="B1265" t="s">
        <v>103</v>
      </c>
      <c r="C1265" s="1">
        <v>1795000</v>
      </c>
      <c r="D1265">
        <v>5</v>
      </c>
      <c r="E1265">
        <v>850</v>
      </c>
      <c r="F1265" s="1" t="s">
        <v>22</v>
      </c>
      <c r="G1265" t="s">
        <v>22</v>
      </c>
      <c r="H1265" t="s">
        <v>23</v>
      </c>
      <c r="I1265" t="s">
        <v>23</v>
      </c>
      <c r="J1265" t="s">
        <v>9</v>
      </c>
      <c r="K1265" t="s">
        <v>1399</v>
      </c>
      <c r="L1265" s="2">
        <v>1795000</v>
      </c>
      <c r="M1265" s="2">
        <v>2111.7647058823532</v>
      </c>
      <c r="N1265" s="2">
        <v>359000</v>
      </c>
      <c r="O1265" t="s">
        <v>212</v>
      </c>
    </row>
    <row r="1266" spans="1:15" x14ac:dyDescent="0.3">
      <c r="A1266" t="s">
        <v>4066</v>
      </c>
      <c r="B1266" t="s">
        <v>103</v>
      </c>
      <c r="C1266" s="1">
        <v>1230000</v>
      </c>
      <c r="D1266">
        <v>5</v>
      </c>
      <c r="E1266">
        <v>477</v>
      </c>
      <c r="F1266" s="1" t="s">
        <v>22</v>
      </c>
      <c r="G1266" t="s">
        <v>22</v>
      </c>
      <c r="H1266" t="s">
        <v>23</v>
      </c>
      <c r="I1266" t="s">
        <v>23</v>
      </c>
      <c r="J1266" t="s">
        <v>9</v>
      </c>
      <c r="K1266" t="s">
        <v>1399</v>
      </c>
      <c r="L1266" s="2">
        <v>1230000</v>
      </c>
      <c r="M1266" s="2">
        <v>2578.616352201258</v>
      </c>
      <c r="N1266" s="2">
        <v>246000</v>
      </c>
      <c r="O1266" t="s">
        <v>212</v>
      </c>
    </row>
    <row r="1267" spans="1:15" x14ac:dyDescent="0.3">
      <c r="A1267" t="s">
        <v>4067</v>
      </c>
      <c r="B1267" t="s">
        <v>103</v>
      </c>
      <c r="C1267" s="1">
        <v>1595000</v>
      </c>
      <c r="D1267">
        <v>5</v>
      </c>
      <c r="E1267">
        <v>485</v>
      </c>
      <c r="F1267" s="1" t="s">
        <v>22</v>
      </c>
      <c r="G1267" t="s">
        <v>22</v>
      </c>
      <c r="H1267" t="s">
        <v>23</v>
      </c>
      <c r="I1267" t="s">
        <v>23</v>
      </c>
      <c r="J1267" t="s">
        <v>9</v>
      </c>
      <c r="K1267" t="s">
        <v>1399</v>
      </c>
      <c r="L1267" s="2">
        <v>1595000</v>
      </c>
      <c r="M1267" s="2">
        <v>3288.6597938144332</v>
      </c>
      <c r="N1267" s="2">
        <v>319000</v>
      </c>
      <c r="O1267" t="s">
        <v>212</v>
      </c>
    </row>
    <row r="1268" spans="1:15" x14ac:dyDescent="0.3">
      <c r="A1268" t="s">
        <v>4068</v>
      </c>
      <c r="B1268" t="s">
        <v>103</v>
      </c>
      <c r="C1268" s="1">
        <v>530000</v>
      </c>
      <c r="D1268">
        <v>6</v>
      </c>
      <c r="E1268">
        <v>339</v>
      </c>
      <c r="F1268" s="1" t="s">
        <v>22</v>
      </c>
      <c r="G1268" t="s">
        <v>22</v>
      </c>
      <c r="H1268" t="s">
        <v>23</v>
      </c>
      <c r="I1268" t="s">
        <v>23</v>
      </c>
      <c r="J1268" t="s">
        <v>9</v>
      </c>
      <c r="K1268" t="s">
        <v>1399</v>
      </c>
      <c r="L1268" s="2">
        <v>530000</v>
      </c>
      <c r="M1268" s="2">
        <v>1563.4218289085545</v>
      </c>
      <c r="N1268" s="2">
        <v>88333.333333333328</v>
      </c>
      <c r="O1268" t="s">
        <v>212</v>
      </c>
    </row>
    <row r="1269" spans="1:15" x14ac:dyDescent="0.3">
      <c r="A1269" t="s">
        <v>4069</v>
      </c>
      <c r="B1269" t="s">
        <v>103</v>
      </c>
      <c r="C1269" s="1">
        <v>1900000</v>
      </c>
      <c r="D1269">
        <v>5</v>
      </c>
      <c r="E1269">
        <v>471</v>
      </c>
      <c r="F1269" s="1" t="s">
        <v>22</v>
      </c>
      <c r="G1269" t="s">
        <v>22</v>
      </c>
      <c r="H1269" t="s">
        <v>23</v>
      </c>
      <c r="I1269" t="s">
        <v>23</v>
      </c>
      <c r="J1269" t="s">
        <v>9</v>
      </c>
      <c r="K1269" t="s">
        <v>1399</v>
      </c>
      <c r="L1269" s="2">
        <v>1900000</v>
      </c>
      <c r="M1269" s="2">
        <v>4033.9702760084924</v>
      </c>
      <c r="N1269" s="2">
        <v>380000</v>
      </c>
      <c r="O1269" t="s">
        <v>212</v>
      </c>
    </row>
    <row r="1270" spans="1:15" x14ac:dyDescent="0.3">
      <c r="A1270" t="s">
        <v>4070</v>
      </c>
      <c r="B1270" t="s">
        <v>103</v>
      </c>
      <c r="C1270" s="1">
        <v>690000</v>
      </c>
      <c r="D1270">
        <v>6</v>
      </c>
      <c r="E1270">
        <v>664</v>
      </c>
      <c r="F1270" s="1" t="s">
        <v>22</v>
      </c>
      <c r="G1270" t="s">
        <v>22</v>
      </c>
      <c r="H1270" t="s">
        <v>23</v>
      </c>
      <c r="I1270" t="s">
        <v>23</v>
      </c>
      <c r="J1270" t="s">
        <v>9</v>
      </c>
      <c r="K1270" t="s">
        <v>1399</v>
      </c>
      <c r="L1270" s="2">
        <v>690000</v>
      </c>
      <c r="M1270" s="2">
        <v>1039.1566265060242</v>
      </c>
      <c r="N1270" s="2">
        <v>115000</v>
      </c>
      <c r="O1270" t="s">
        <v>212</v>
      </c>
    </row>
    <row r="1271" spans="1:15" x14ac:dyDescent="0.3">
      <c r="A1271" t="s">
        <v>4071</v>
      </c>
      <c r="B1271" t="s">
        <v>103</v>
      </c>
      <c r="C1271" s="1">
        <v>1600000</v>
      </c>
      <c r="D1271">
        <v>8</v>
      </c>
      <c r="E1271">
        <v>600</v>
      </c>
      <c r="F1271" s="1" t="s">
        <v>22</v>
      </c>
      <c r="G1271" t="s">
        <v>22</v>
      </c>
      <c r="H1271" t="s">
        <v>23</v>
      </c>
      <c r="I1271" t="s">
        <v>23</v>
      </c>
      <c r="J1271" t="s">
        <v>9</v>
      </c>
      <c r="K1271" t="s">
        <v>1399</v>
      </c>
      <c r="L1271" s="2">
        <v>1600000</v>
      </c>
      <c r="M1271" s="2">
        <v>2666.6666666666665</v>
      </c>
      <c r="N1271" s="2">
        <v>200000</v>
      </c>
      <c r="O1271" t="s">
        <v>212</v>
      </c>
    </row>
    <row r="1272" spans="1:15" x14ac:dyDescent="0.3">
      <c r="A1272" t="s">
        <v>4072</v>
      </c>
      <c r="B1272" t="s">
        <v>103</v>
      </c>
      <c r="C1272" s="1">
        <v>740000</v>
      </c>
      <c r="D1272">
        <v>5</v>
      </c>
      <c r="E1272">
        <v>250</v>
      </c>
      <c r="F1272" s="1" t="s">
        <v>22</v>
      </c>
      <c r="G1272" t="s">
        <v>22</v>
      </c>
      <c r="H1272" t="s">
        <v>23</v>
      </c>
      <c r="I1272" t="s">
        <v>23</v>
      </c>
      <c r="J1272" t="s">
        <v>9</v>
      </c>
      <c r="K1272" t="s">
        <v>1399</v>
      </c>
      <c r="L1272" s="2">
        <v>740000</v>
      </c>
      <c r="M1272" s="2">
        <v>2960</v>
      </c>
      <c r="N1272" s="2">
        <v>148000</v>
      </c>
      <c r="O1272" t="s">
        <v>212</v>
      </c>
    </row>
    <row r="1273" spans="1:15" x14ac:dyDescent="0.3">
      <c r="A1273" t="s">
        <v>4073</v>
      </c>
      <c r="B1273" t="s">
        <v>103</v>
      </c>
      <c r="C1273" s="1">
        <v>1049900</v>
      </c>
      <c r="D1273">
        <v>4</v>
      </c>
      <c r="E1273">
        <v>290</v>
      </c>
      <c r="F1273" s="1" t="s">
        <v>22</v>
      </c>
      <c r="G1273" t="s">
        <v>22</v>
      </c>
      <c r="H1273" t="s">
        <v>23</v>
      </c>
      <c r="I1273" t="s">
        <v>23</v>
      </c>
      <c r="J1273" t="s">
        <v>9</v>
      </c>
      <c r="K1273" t="s">
        <v>1399</v>
      </c>
      <c r="L1273" s="2">
        <v>1049900</v>
      </c>
      <c r="M1273" s="2">
        <v>3620.344827586207</v>
      </c>
      <c r="N1273" s="2">
        <v>262475</v>
      </c>
      <c r="O1273" t="s">
        <v>212</v>
      </c>
    </row>
    <row r="1274" spans="1:15" x14ac:dyDescent="0.3">
      <c r="A1274" t="s">
        <v>4074</v>
      </c>
      <c r="B1274" t="s">
        <v>103</v>
      </c>
      <c r="C1274" s="1">
        <v>1980000</v>
      </c>
      <c r="D1274">
        <v>6</v>
      </c>
      <c r="E1274">
        <v>650</v>
      </c>
      <c r="F1274" s="1" t="s">
        <v>22</v>
      </c>
      <c r="G1274" t="s">
        <v>22</v>
      </c>
      <c r="H1274" t="s">
        <v>23</v>
      </c>
      <c r="I1274" t="s">
        <v>23</v>
      </c>
      <c r="J1274" t="s">
        <v>9</v>
      </c>
      <c r="K1274" t="s">
        <v>1399</v>
      </c>
      <c r="L1274" s="2">
        <v>1980000</v>
      </c>
      <c r="M1274" s="2">
        <v>3046.1538461538462</v>
      </c>
      <c r="N1274" s="2">
        <v>330000</v>
      </c>
      <c r="O1274" t="s">
        <v>212</v>
      </c>
    </row>
    <row r="1275" spans="1:15" x14ac:dyDescent="0.3">
      <c r="A1275" t="s">
        <v>4075</v>
      </c>
      <c r="B1275" t="s">
        <v>103</v>
      </c>
      <c r="C1275" s="1">
        <v>1600000</v>
      </c>
      <c r="D1275">
        <v>5</v>
      </c>
      <c r="E1275">
        <v>575</v>
      </c>
      <c r="F1275" s="1" t="s">
        <v>22</v>
      </c>
      <c r="G1275" t="s">
        <v>22</v>
      </c>
      <c r="H1275" t="s">
        <v>23</v>
      </c>
      <c r="I1275" t="s">
        <v>23</v>
      </c>
      <c r="J1275" t="s">
        <v>9</v>
      </c>
      <c r="K1275" t="s">
        <v>1399</v>
      </c>
      <c r="L1275" s="2">
        <v>1600000</v>
      </c>
      <c r="M1275" s="2">
        <v>2782.608695652174</v>
      </c>
      <c r="N1275" s="2">
        <v>320000</v>
      </c>
      <c r="O1275" t="s">
        <v>212</v>
      </c>
    </row>
    <row r="1276" spans="1:15" x14ac:dyDescent="0.3">
      <c r="A1276" t="s">
        <v>4076</v>
      </c>
      <c r="B1276" t="s">
        <v>103</v>
      </c>
      <c r="C1276" s="1">
        <v>1100000</v>
      </c>
      <c r="D1276">
        <v>7</v>
      </c>
      <c r="E1276">
        <v>887</v>
      </c>
      <c r="F1276" s="1" t="s">
        <v>22</v>
      </c>
      <c r="G1276" t="s">
        <v>22</v>
      </c>
      <c r="H1276" t="s">
        <v>23</v>
      </c>
      <c r="I1276" t="s">
        <v>23</v>
      </c>
      <c r="J1276" t="s">
        <v>9</v>
      </c>
      <c r="K1276" t="s">
        <v>1399</v>
      </c>
      <c r="L1276" s="2">
        <v>1100000</v>
      </c>
      <c r="M1276" s="2">
        <v>1240.1352874859076</v>
      </c>
      <c r="N1276" s="2">
        <v>157142.85714285713</v>
      </c>
      <c r="O1276" t="s">
        <v>212</v>
      </c>
    </row>
    <row r="1277" spans="1:15" x14ac:dyDescent="0.3">
      <c r="A1277" t="s">
        <v>4077</v>
      </c>
      <c r="B1277" t="s">
        <v>103</v>
      </c>
      <c r="C1277" s="1">
        <v>795000</v>
      </c>
      <c r="D1277">
        <v>3</v>
      </c>
      <c r="E1277">
        <v>230</v>
      </c>
      <c r="F1277" s="1" t="s">
        <v>22</v>
      </c>
      <c r="G1277" t="s">
        <v>22</v>
      </c>
      <c r="H1277" t="s">
        <v>23</v>
      </c>
      <c r="I1277" t="s">
        <v>23</v>
      </c>
      <c r="J1277" t="s">
        <v>9</v>
      </c>
      <c r="K1277" t="s">
        <v>1399</v>
      </c>
      <c r="L1277" s="2">
        <v>795000</v>
      </c>
      <c r="M1277" s="2">
        <v>3456.521739130435</v>
      </c>
      <c r="N1277" s="2">
        <v>265000</v>
      </c>
      <c r="O1277" t="s">
        <v>212</v>
      </c>
    </row>
    <row r="1278" spans="1:15" x14ac:dyDescent="0.3">
      <c r="A1278" t="s">
        <v>4078</v>
      </c>
      <c r="B1278" t="s">
        <v>103</v>
      </c>
      <c r="C1278" s="1">
        <v>1600000</v>
      </c>
      <c r="D1278">
        <v>8</v>
      </c>
      <c r="E1278">
        <v>600</v>
      </c>
      <c r="F1278" s="1" t="s">
        <v>22</v>
      </c>
      <c r="G1278" t="s">
        <v>22</v>
      </c>
      <c r="H1278" t="s">
        <v>23</v>
      </c>
      <c r="I1278" t="s">
        <v>23</v>
      </c>
      <c r="J1278" t="s">
        <v>9</v>
      </c>
      <c r="K1278" t="s">
        <v>1399</v>
      </c>
      <c r="L1278" s="2">
        <v>1600000</v>
      </c>
      <c r="M1278" s="2">
        <v>2666.6666666666665</v>
      </c>
      <c r="N1278" s="2">
        <v>200000</v>
      </c>
      <c r="O1278" t="s">
        <v>212</v>
      </c>
    </row>
    <row r="1279" spans="1:15" x14ac:dyDescent="0.3">
      <c r="A1279" t="s">
        <v>4079</v>
      </c>
      <c r="B1279" t="s">
        <v>103</v>
      </c>
      <c r="C1279" s="1">
        <v>1795000</v>
      </c>
      <c r="D1279">
        <v>5</v>
      </c>
      <c r="E1279">
        <v>715</v>
      </c>
      <c r="F1279" s="1" t="s">
        <v>22</v>
      </c>
      <c r="G1279" t="s">
        <v>22</v>
      </c>
      <c r="H1279" t="s">
        <v>23</v>
      </c>
      <c r="I1279" t="s">
        <v>23</v>
      </c>
      <c r="J1279" t="s">
        <v>9</v>
      </c>
      <c r="K1279" t="s">
        <v>1399</v>
      </c>
      <c r="L1279" s="2">
        <v>1795000</v>
      </c>
      <c r="M1279" s="2">
        <v>2510.4895104895104</v>
      </c>
      <c r="N1279" s="2">
        <v>359000</v>
      </c>
      <c r="O1279" t="s">
        <v>212</v>
      </c>
    </row>
    <row r="1280" spans="1:15" x14ac:dyDescent="0.3">
      <c r="A1280" t="s">
        <v>4080</v>
      </c>
      <c r="B1280" t="s">
        <v>103</v>
      </c>
      <c r="C1280" s="1">
        <v>1100000</v>
      </c>
      <c r="D1280">
        <v>7</v>
      </c>
      <c r="E1280">
        <v>650</v>
      </c>
      <c r="F1280" s="1" t="s">
        <v>22</v>
      </c>
      <c r="G1280" t="s">
        <v>22</v>
      </c>
      <c r="H1280" t="s">
        <v>23</v>
      </c>
      <c r="I1280" t="s">
        <v>23</v>
      </c>
      <c r="J1280" t="s">
        <v>9</v>
      </c>
      <c r="K1280" t="s">
        <v>1399</v>
      </c>
      <c r="L1280" s="2">
        <v>1100000</v>
      </c>
      <c r="M1280" s="2">
        <v>1692.3076923076924</v>
      </c>
      <c r="N1280" s="2">
        <v>157142.85714285713</v>
      </c>
      <c r="O1280" t="s">
        <v>212</v>
      </c>
    </row>
    <row r="1281" spans="1:15" x14ac:dyDescent="0.3">
      <c r="A1281" t="s">
        <v>4081</v>
      </c>
      <c r="B1281" t="s">
        <v>103</v>
      </c>
      <c r="C1281" s="1">
        <v>1295000</v>
      </c>
      <c r="D1281">
        <v>6</v>
      </c>
      <c r="E1281">
        <v>470</v>
      </c>
      <c r="F1281" s="1" t="s">
        <v>22</v>
      </c>
      <c r="G1281" t="s">
        <v>22</v>
      </c>
      <c r="H1281" t="s">
        <v>23</v>
      </c>
      <c r="I1281" t="s">
        <v>23</v>
      </c>
      <c r="J1281" t="s">
        <v>9</v>
      </c>
      <c r="K1281" t="s">
        <v>1399</v>
      </c>
      <c r="L1281" s="2">
        <v>1295000</v>
      </c>
      <c r="M1281" s="2">
        <v>2755.3191489361702</v>
      </c>
      <c r="N1281" s="2">
        <v>215833.33333333334</v>
      </c>
      <c r="O1281" t="s">
        <v>212</v>
      </c>
    </row>
    <row r="1282" spans="1:15" x14ac:dyDescent="0.3">
      <c r="A1282" t="s">
        <v>4082</v>
      </c>
      <c r="B1282" t="s">
        <v>103</v>
      </c>
      <c r="C1282" s="1">
        <v>1400000</v>
      </c>
      <c r="D1282">
        <v>5</v>
      </c>
      <c r="E1282">
        <v>475</v>
      </c>
      <c r="F1282" s="1" t="s">
        <v>22</v>
      </c>
      <c r="G1282" t="s">
        <v>22</v>
      </c>
      <c r="H1282" t="s">
        <v>23</v>
      </c>
      <c r="I1282" t="s">
        <v>23</v>
      </c>
      <c r="J1282" t="s">
        <v>9</v>
      </c>
      <c r="K1282" t="s">
        <v>1399</v>
      </c>
      <c r="L1282" s="2">
        <v>1400000</v>
      </c>
      <c r="M1282" s="2">
        <v>2947.3684210526317</v>
      </c>
      <c r="N1282" s="2">
        <v>280000</v>
      </c>
      <c r="O1282" t="s">
        <v>212</v>
      </c>
    </row>
    <row r="1283" spans="1:15" x14ac:dyDescent="0.3">
      <c r="A1283" t="s">
        <v>4083</v>
      </c>
      <c r="B1283" t="s">
        <v>103</v>
      </c>
      <c r="C1283" s="1">
        <v>1100000</v>
      </c>
      <c r="D1283">
        <v>5</v>
      </c>
      <c r="E1283">
        <v>337</v>
      </c>
      <c r="F1283" s="1" t="s">
        <v>22</v>
      </c>
      <c r="G1283" t="s">
        <v>22</v>
      </c>
      <c r="H1283" t="s">
        <v>23</v>
      </c>
      <c r="I1283" t="s">
        <v>23</v>
      </c>
      <c r="J1283" t="s">
        <v>9</v>
      </c>
      <c r="K1283" t="s">
        <v>1399</v>
      </c>
      <c r="L1283" s="2">
        <v>1100000</v>
      </c>
      <c r="M1283" s="2">
        <v>3264.0949554896142</v>
      </c>
      <c r="N1283" s="2">
        <v>220000</v>
      </c>
      <c r="O1283" t="s">
        <v>212</v>
      </c>
    </row>
    <row r="1284" spans="1:15" x14ac:dyDescent="0.3">
      <c r="A1284" t="s">
        <v>4084</v>
      </c>
      <c r="B1284" t="s">
        <v>103</v>
      </c>
      <c r="C1284" s="1">
        <v>1545000</v>
      </c>
      <c r="D1284">
        <v>5</v>
      </c>
      <c r="E1284">
        <v>547</v>
      </c>
      <c r="F1284" s="1" t="s">
        <v>22</v>
      </c>
      <c r="G1284" t="s">
        <v>22</v>
      </c>
      <c r="H1284" t="s">
        <v>23</v>
      </c>
      <c r="I1284" t="s">
        <v>23</v>
      </c>
      <c r="J1284" t="s">
        <v>9</v>
      </c>
      <c r="K1284" t="s">
        <v>1399</v>
      </c>
      <c r="L1284" s="2">
        <v>1545000</v>
      </c>
      <c r="M1284" s="2">
        <v>2824.4972577696526</v>
      </c>
      <c r="N1284" s="2">
        <v>309000</v>
      </c>
      <c r="O1284" t="s">
        <v>212</v>
      </c>
    </row>
    <row r="1285" spans="1:15" x14ac:dyDescent="0.3">
      <c r="A1285" t="s">
        <v>4085</v>
      </c>
      <c r="B1285" t="s">
        <v>103</v>
      </c>
      <c r="C1285" s="1">
        <v>1095000</v>
      </c>
      <c r="D1285">
        <v>5</v>
      </c>
      <c r="E1285">
        <v>300</v>
      </c>
      <c r="F1285" s="1" t="s">
        <v>22</v>
      </c>
      <c r="G1285" t="s">
        <v>22</v>
      </c>
      <c r="H1285" t="s">
        <v>23</v>
      </c>
      <c r="I1285" t="s">
        <v>23</v>
      </c>
      <c r="J1285" t="s">
        <v>9</v>
      </c>
      <c r="K1285" t="s">
        <v>1399</v>
      </c>
      <c r="L1285" s="2">
        <v>1095000</v>
      </c>
      <c r="M1285" s="2">
        <v>3650</v>
      </c>
      <c r="N1285" s="2">
        <v>219000</v>
      </c>
      <c r="O1285" t="s">
        <v>212</v>
      </c>
    </row>
    <row r="1286" spans="1:15" x14ac:dyDescent="0.3">
      <c r="A1286" t="s">
        <v>4086</v>
      </c>
      <c r="B1286" t="s">
        <v>103</v>
      </c>
      <c r="C1286" s="1">
        <v>1500000</v>
      </c>
      <c r="D1286">
        <v>5</v>
      </c>
      <c r="E1286">
        <v>551</v>
      </c>
      <c r="F1286" s="1" t="s">
        <v>22</v>
      </c>
      <c r="G1286" t="s">
        <v>22</v>
      </c>
      <c r="H1286" t="s">
        <v>23</v>
      </c>
      <c r="I1286" t="s">
        <v>23</v>
      </c>
      <c r="J1286" t="s">
        <v>9</v>
      </c>
      <c r="K1286" t="s">
        <v>1399</v>
      </c>
      <c r="L1286" s="2">
        <v>1500000</v>
      </c>
      <c r="M1286" s="2">
        <v>2722.323049001815</v>
      </c>
      <c r="N1286" s="2">
        <v>300000</v>
      </c>
      <c r="O1286" t="s">
        <v>212</v>
      </c>
    </row>
    <row r="1287" spans="1:15" x14ac:dyDescent="0.3">
      <c r="A1287" t="s">
        <v>4087</v>
      </c>
      <c r="B1287" t="s">
        <v>103</v>
      </c>
      <c r="C1287" s="1">
        <v>1595000</v>
      </c>
      <c r="D1287">
        <v>6</v>
      </c>
      <c r="E1287">
        <v>700</v>
      </c>
      <c r="F1287" s="1" t="s">
        <v>22</v>
      </c>
      <c r="G1287" t="s">
        <v>22</v>
      </c>
      <c r="H1287" t="s">
        <v>23</v>
      </c>
      <c r="I1287" t="s">
        <v>23</v>
      </c>
      <c r="J1287" t="s">
        <v>9</v>
      </c>
      <c r="K1287" t="s">
        <v>1399</v>
      </c>
      <c r="L1287" s="2">
        <v>1595000</v>
      </c>
      <c r="M1287" s="2">
        <v>2278.5714285714284</v>
      </c>
      <c r="N1287" s="2">
        <v>265833.33333333331</v>
      </c>
      <c r="O1287" t="s">
        <v>212</v>
      </c>
    </row>
    <row r="1288" spans="1:15" x14ac:dyDescent="0.3">
      <c r="A1288" t="s">
        <v>4088</v>
      </c>
      <c r="B1288" t="s">
        <v>103</v>
      </c>
      <c r="C1288" s="1">
        <v>1990000</v>
      </c>
      <c r="D1288">
        <v>5</v>
      </c>
      <c r="E1288">
        <v>660</v>
      </c>
      <c r="F1288" s="1" t="s">
        <v>22</v>
      </c>
      <c r="G1288" t="s">
        <v>22</v>
      </c>
      <c r="H1288" t="s">
        <v>23</v>
      </c>
      <c r="I1288" t="s">
        <v>23</v>
      </c>
      <c r="J1288" t="s">
        <v>9</v>
      </c>
      <c r="K1288" t="s">
        <v>1399</v>
      </c>
      <c r="L1288" s="2">
        <v>1990000</v>
      </c>
      <c r="M1288" s="2">
        <v>3015.151515151515</v>
      </c>
      <c r="N1288" s="2">
        <v>398000</v>
      </c>
      <c r="O1288" t="s">
        <v>212</v>
      </c>
    </row>
    <row r="1289" spans="1:15" x14ac:dyDescent="0.3">
      <c r="A1289" t="s">
        <v>4089</v>
      </c>
      <c r="B1289" t="s">
        <v>103</v>
      </c>
      <c r="C1289" s="1">
        <v>1375000</v>
      </c>
      <c r="D1289">
        <v>6</v>
      </c>
      <c r="E1289">
        <v>450</v>
      </c>
      <c r="F1289" s="1" t="s">
        <v>22</v>
      </c>
      <c r="G1289" t="s">
        <v>22</v>
      </c>
      <c r="H1289" t="s">
        <v>23</v>
      </c>
      <c r="I1289" t="s">
        <v>23</v>
      </c>
      <c r="J1289" t="s">
        <v>9</v>
      </c>
      <c r="K1289" t="s">
        <v>1399</v>
      </c>
      <c r="L1289" s="2">
        <v>1375000</v>
      </c>
      <c r="M1289" s="2">
        <v>3055.5555555555557</v>
      </c>
      <c r="N1289" s="2">
        <v>229166.66666666666</v>
      </c>
      <c r="O1289" t="s">
        <v>212</v>
      </c>
    </row>
    <row r="1290" spans="1:15" x14ac:dyDescent="0.3">
      <c r="A1290" t="s">
        <v>4090</v>
      </c>
      <c r="B1290" t="s">
        <v>103</v>
      </c>
      <c r="C1290" s="1">
        <v>1450000</v>
      </c>
      <c r="D1290">
        <v>6</v>
      </c>
      <c r="E1290">
        <v>500</v>
      </c>
      <c r="F1290" s="1" t="s">
        <v>22</v>
      </c>
      <c r="G1290" t="s">
        <v>22</v>
      </c>
      <c r="H1290" t="s">
        <v>23</v>
      </c>
      <c r="I1290" t="s">
        <v>23</v>
      </c>
      <c r="J1290" t="s">
        <v>9</v>
      </c>
      <c r="K1290" t="s">
        <v>1399</v>
      </c>
      <c r="L1290" s="2">
        <v>1450000</v>
      </c>
      <c r="M1290" s="2">
        <v>2900</v>
      </c>
      <c r="N1290" s="2">
        <v>241666.66666666666</v>
      </c>
      <c r="O1290" t="s">
        <v>212</v>
      </c>
    </row>
    <row r="1291" spans="1:15" x14ac:dyDescent="0.3">
      <c r="A1291" t="s">
        <v>4091</v>
      </c>
      <c r="B1291" t="s">
        <v>103</v>
      </c>
      <c r="C1291" s="1">
        <v>1190000</v>
      </c>
      <c r="D1291">
        <v>4</v>
      </c>
      <c r="E1291">
        <v>360</v>
      </c>
      <c r="F1291" s="1" t="s">
        <v>22</v>
      </c>
      <c r="G1291" t="s">
        <v>22</v>
      </c>
      <c r="H1291" t="s">
        <v>23</v>
      </c>
      <c r="I1291" t="s">
        <v>23</v>
      </c>
      <c r="J1291" t="s">
        <v>9</v>
      </c>
      <c r="K1291" t="s">
        <v>1399</v>
      </c>
      <c r="L1291" s="2">
        <v>1190000</v>
      </c>
      <c r="M1291" s="2">
        <v>3305.5555555555557</v>
      </c>
      <c r="N1291" s="2">
        <v>297500</v>
      </c>
      <c r="O1291" t="s">
        <v>212</v>
      </c>
    </row>
    <row r="1292" spans="1:15" x14ac:dyDescent="0.3">
      <c r="A1292" t="s">
        <v>4092</v>
      </c>
      <c r="B1292" t="s">
        <v>103</v>
      </c>
      <c r="C1292" s="1">
        <v>1395000</v>
      </c>
      <c r="D1292">
        <v>6</v>
      </c>
      <c r="E1292">
        <v>643</v>
      </c>
      <c r="F1292" s="1" t="s">
        <v>22</v>
      </c>
      <c r="G1292" t="s">
        <v>22</v>
      </c>
      <c r="H1292" t="s">
        <v>23</v>
      </c>
      <c r="I1292" t="s">
        <v>23</v>
      </c>
      <c r="J1292" t="s">
        <v>9</v>
      </c>
      <c r="K1292" t="s">
        <v>1399</v>
      </c>
      <c r="L1292" s="2">
        <v>1395000</v>
      </c>
      <c r="M1292" s="2">
        <v>2169.5178849144636</v>
      </c>
      <c r="N1292" s="2">
        <v>232500</v>
      </c>
      <c r="O1292" t="s">
        <v>212</v>
      </c>
    </row>
    <row r="1293" spans="1:15" x14ac:dyDescent="0.3">
      <c r="A1293" t="s">
        <v>4093</v>
      </c>
      <c r="B1293" t="s">
        <v>103</v>
      </c>
      <c r="C1293" s="1">
        <v>1295000</v>
      </c>
      <c r="D1293">
        <v>5</v>
      </c>
      <c r="E1293">
        <v>553</v>
      </c>
      <c r="F1293" s="1" t="s">
        <v>22</v>
      </c>
      <c r="G1293" t="s">
        <v>22</v>
      </c>
      <c r="H1293" t="s">
        <v>23</v>
      </c>
      <c r="I1293" t="s">
        <v>23</v>
      </c>
      <c r="J1293" t="s">
        <v>9</v>
      </c>
      <c r="K1293" t="s">
        <v>1399</v>
      </c>
      <c r="L1293" s="2">
        <v>1295000</v>
      </c>
      <c r="M1293" s="2">
        <v>2341.7721518987341</v>
      </c>
      <c r="N1293" s="2">
        <v>259000</v>
      </c>
      <c r="O1293" t="s">
        <v>212</v>
      </c>
    </row>
    <row r="1294" spans="1:15" x14ac:dyDescent="0.3">
      <c r="A1294" t="s">
        <v>4094</v>
      </c>
      <c r="B1294" t="s">
        <v>103</v>
      </c>
      <c r="C1294" s="1">
        <v>1485000</v>
      </c>
      <c r="D1294">
        <v>5</v>
      </c>
      <c r="E1294">
        <v>475</v>
      </c>
      <c r="F1294" s="1" t="s">
        <v>22</v>
      </c>
      <c r="G1294" t="s">
        <v>22</v>
      </c>
      <c r="H1294" t="s">
        <v>23</v>
      </c>
      <c r="I1294" t="s">
        <v>23</v>
      </c>
      <c r="J1294" t="s">
        <v>9</v>
      </c>
      <c r="K1294" t="s">
        <v>1399</v>
      </c>
      <c r="L1294" s="2">
        <v>1485000</v>
      </c>
      <c r="M1294" s="2">
        <v>3126.3157894736842</v>
      </c>
      <c r="N1294" s="2">
        <v>297000</v>
      </c>
      <c r="O1294" t="s">
        <v>212</v>
      </c>
    </row>
    <row r="1295" spans="1:15" x14ac:dyDescent="0.3">
      <c r="A1295" t="s">
        <v>4095</v>
      </c>
      <c r="B1295" t="s">
        <v>103</v>
      </c>
      <c r="C1295" s="1">
        <v>1695000</v>
      </c>
      <c r="D1295">
        <v>5</v>
      </c>
      <c r="E1295">
        <v>361</v>
      </c>
      <c r="F1295" s="1" t="s">
        <v>22</v>
      </c>
      <c r="G1295" t="s">
        <v>22</v>
      </c>
      <c r="H1295" t="s">
        <v>23</v>
      </c>
      <c r="I1295" t="s">
        <v>23</v>
      </c>
      <c r="J1295" t="s">
        <v>9</v>
      </c>
      <c r="K1295" t="s">
        <v>1399</v>
      </c>
      <c r="L1295" s="2">
        <v>1695000</v>
      </c>
      <c r="M1295" s="2">
        <v>4695.2908587257616</v>
      </c>
      <c r="N1295" s="2">
        <v>339000</v>
      </c>
      <c r="O1295" t="s">
        <v>212</v>
      </c>
    </row>
    <row r="1296" spans="1:15" x14ac:dyDescent="0.3">
      <c r="A1296" t="s">
        <v>4096</v>
      </c>
      <c r="B1296" t="s">
        <v>103</v>
      </c>
      <c r="C1296" s="1">
        <v>1725000</v>
      </c>
      <c r="D1296">
        <v>7</v>
      </c>
      <c r="E1296">
        <v>935</v>
      </c>
      <c r="F1296" s="1" t="s">
        <v>22</v>
      </c>
      <c r="G1296" t="s">
        <v>22</v>
      </c>
      <c r="H1296" t="s">
        <v>23</v>
      </c>
      <c r="I1296" t="s">
        <v>23</v>
      </c>
      <c r="J1296" t="s">
        <v>9</v>
      </c>
      <c r="K1296" t="s">
        <v>1399</v>
      </c>
      <c r="L1296" s="2">
        <v>1725000</v>
      </c>
      <c r="M1296" s="2">
        <v>1844.9197860962568</v>
      </c>
      <c r="N1296" s="2">
        <v>246428.57142857142</v>
      </c>
      <c r="O1296" t="s">
        <v>212</v>
      </c>
    </row>
    <row r="1297" spans="1:15" x14ac:dyDescent="0.3">
      <c r="A1297" t="s">
        <v>4097</v>
      </c>
      <c r="B1297" t="s">
        <v>103</v>
      </c>
      <c r="C1297" s="1">
        <v>1150000</v>
      </c>
      <c r="D1297">
        <v>7</v>
      </c>
      <c r="E1297">
        <v>294</v>
      </c>
      <c r="F1297" s="1" t="s">
        <v>22</v>
      </c>
      <c r="G1297" t="s">
        <v>22</v>
      </c>
      <c r="H1297" t="s">
        <v>23</v>
      </c>
      <c r="I1297" t="s">
        <v>23</v>
      </c>
      <c r="J1297" t="s">
        <v>9</v>
      </c>
      <c r="K1297" t="s">
        <v>1399</v>
      </c>
      <c r="L1297" s="2">
        <v>1150000</v>
      </c>
      <c r="M1297" s="2">
        <v>3911.5646258503402</v>
      </c>
      <c r="N1297" s="2">
        <v>164285.71428571429</v>
      </c>
      <c r="O1297" t="s">
        <v>212</v>
      </c>
    </row>
    <row r="1298" spans="1:15" x14ac:dyDescent="0.3">
      <c r="A1298" t="s">
        <v>4098</v>
      </c>
      <c r="B1298" t="s">
        <v>103</v>
      </c>
      <c r="C1298" s="1">
        <v>1590000</v>
      </c>
      <c r="D1298">
        <v>4</v>
      </c>
      <c r="E1298">
        <v>400</v>
      </c>
      <c r="F1298" s="1" t="s">
        <v>22</v>
      </c>
      <c r="G1298" t="s">
        <v>22</v>
      </c>
      <c r="H1298" t="s">
        <v>23</v>
      </c>
      <c r="I1298" t="s">
        <v>23</v>
      </c>
      <c r="J1298" t="s">
        <v>9</v>
      </c>
      <c r="K1298" t="s">
        <v>1399</v>
      </c>
      <c r="L1298" s="2">
        <v>1590000</v>
      </c>
      <c r="M1298" s="2">
        <v>3975</v>
      </c>
      <c r="N1298" s="2">
        <v>397500</v>
      </c>
      <c r="O1298" t="s">
        <v>212</v>
      </c>
    </row>
    <row r="1299" spans="1:15" x14ac:dyDescent="0.3">
      <c r="A1299" t="s">
        <v>4099</v>
      </c>
      <c r="B1299" t="s">
        <v>103</v>
      </c>
      <c r="C1299" s="1">
        <v>1595000</v>
      </c>
      <c r="D1299">
        <v>7</v>
      </c>
      <c r="E1299">
        <v>500</v>
      </c>
      <c r="F1299" s="1" t="s">
        <v>22</v>
      </c>
      <c r="G1299" t="s">
        <v>22</v>
      </c>
      <c r="H1299" t="s">
        <v>23</v>
      </c>
      <c r="I1299" t="s">
        <v>23</v>
      </c>
      <c r="J1299" t="s">
        <v>9</v>
      </c>
      <c r="K1299" t="s">
        <v>1399</v>
      </c>
      <c r="L1299" s="2">
        <v>1595000</v>
      </c>
      <c r="M1299" s="2">
        <v>3190</v>
      </c>
      <c r="N1299" s="2">
        <v>227857.14285714287</v>
      </c>
      <c r="O1299" t="s">
        <v>212</v>
      </c>
    </row>
    <row r="1300" spans="1:15" x14ac:dyDescent="0.3">
      <c r="A1300" t="s">
        <v>4100</v>
      </c>
      <c r="B1300" t="s">
        <v>103</v>
      </c>
      <c r="C1300" s="1">
        <v>1395000</v>
      </c>
      <c r="D1300">
        <v>5</v>
      </c>
      <c r="E1300">
        <v>495</v>
      </c>
      <c r="F1300" s="1" t="s">
        <v>22</v>
      </c>
      <c r="G1300" t="s">
        <v>22</v>
      </c>
      <c r="H1300" t="s">
        <v>23</v>
      </c>
      <c r="I1300" t="s">
        <v>23</v>
      </c>
      <c r="J1300" t="s">
        <v>9</v>
      </c>
      <c r="K1300" t="s">
        <v>1399</v>
      </c>
      <c r="L1300" s="2">
        <v>1395000</v>
      </c>
      <c r="M1300" s="2">
        <v>2818.181818181818</v>
      </c>
      <c r="N1300" s="2">
        <v>279000</v>
      </c>
      <c r="O1300" t="s">
        <v>212</v>
      </c>
    </row>
    <row r="1301" spans="1:15" x14ac:dyDescent="0.3">
      <c r="A1301" t="s">
        <v>4101</v>
      </c>
      <c r="B1301" t="s">
        <v>103</v>
      </c>
      <c r="C1301" s="1">
        <v>1950000</v>
      </c>
      <c r="D1301">
        <v>5</v>
      </c>
      <c r="E1301">
        <v>450</v>
      </c>
      <c r="F1301" s="1" t="s">
        <v>22</v>
      </c>
      <c r="G1301" t="s">
        <v>22</v>
      </c>
      <c r="H1301" t="s">
        <v>23</v>
      </c>
      <c r="I1301" t="s">
        <v>23</v>
      </c>
      <c r="J1301" t="s">
        <v>9</v>
      </c>
      <c r="K1301" t="s">
        <v>1399</v>
      </c>
      <c r="L1301" s="2">
        <v>1950000</v>
      </c>
      <c r="M1301" s="2">
        <v>4333.333333333333</v>
      </c>
      <c r="N1301" s="2">
        <v>390000</v>
      </c>
      <c r="O1301" t="s">
        <v>212</v>
      </c>
    </row>
    <row r="1302" spans="1:15" x14ac:dyDescent="0.3">
      <c r="A1302" t="s">
        <v>4102</v>
      </c>
      <c r="B1302" t="s">
        <v>103</v>
      </c>
      <c r="C1302" s="1">
        <v>1680000</v>
      </c>
      <c r="D1302">
        <v>6</v>
      </c>
      <c r="E1302">
        <v>495</v>
      </c>
      <c r="F1302" s="1" t="s">
        <v>22</v>
      </c>
      <c r="G1302" t="s">
        <v>22</v>
      </c>
      <c r="H1302" t="s">
        <v>23</v>
      </c>
      <c r="I1302" t="s">
        <v>23</v>
      </c>
      <c r="J1302" t="s">
        <v>9</v>
      </c>
      <c r="K1302" t="s">
        <v>1399</v>
      </c>
      <c r="L1302" s="2">
        <v>1680000</v>
      </c>
      <c r="M1302" s="2">
        <v>3393.939393939394</v>
      </c>
      <c r="N1302" s="2">
        <v>280000</v>
      </c>
      <c r="O1302" t="s">
        <v>212</v>
      </c>
    </row>
    <row r="1303" spans="1:15" x14ac:dyDescent="0.3">
      <c r="A1303" t="s">
        <v>4103</v>
      </c>
      <c r="B1303" t="s">
        <v>103</v>
      </c>
      <c r="C1303" s="1">
        <v>1595000</v>
      </c>
      <c r="D1303">
        <v>5</v>
      </c>
      <c r="E1303">
        <v>400</v>
      </c>
      <c r="F1303" s="1" t="s">
        <v>22</v>
      </c>
      <c r="G1303" t="s">
        <v>22</v>
      </c>
      <c r="H1303" t="s">
        <v>23</v>
      </c>
      <c r="I1303" t="s">
        <v>23</v>
      </c>
      <c r="J1303" t="s">
        <v>9</v>
      </c>
      <c r="K1303" t="s">
        <v>1399</v>
      </c>
      <c r="L1303" s="2">
        <v>1595000</v>
      </c>
      <c r="M1303" s="2">
        <v>3987.5</v>
      </c>
      <c r="N1303" s="2">
        <v>319000</v>
      </c>
      <c r="O1303" t="s">
        <v>212</v>
      </c>
    </row>
    <row r="1304" spans="1:15" x14ac:dyDescent="0.3">
      <c r="A1304" t="s">
        <v>4104</v>
      </c>
      <c r="B1304" t="s">
        <v>103</v>
      </c>
      <c r="C1304" s="1">
        <v>1370000</v>
      </c>
      <c r="D1304">
        <v>5</v>
      </c>
      <c r="E1304">
        <v>650</v>
      </c>
      <c r="F1304" s="1" t="s">
        <v>22</v>
      </c>
      <c r="G1304" t="s">
        <v>22</v>
      </c>
      <c r="H1304" t="s">
        <v>23</v>
      </c>
      <c r="I1304" t="s">
        <v>23</v>
      </c>
      <c r="J1304" t="s">
        <v>9</v>
      </c>
      <c r="K1304" t="s">
        <v>1399</v>
      </c>
      <c r="L1304" s="2">
        <v>1370000</v>
      </c>
      <c r="M1304" s="2">
        <v>2107.6923076923076</v>
      </c>
      <c r="N1304" s="2">
        <v>274000</v>
      </c>
      <c r="O1304" t="s">
        <v>212</v>
      </c>
    </row>
    <row r="1305" spans="1:15" x14ac:dyDescent="0.3">
      <c r="A1305" t="s">
        <v>4105</v>
      </c>
      <c r="B1305" t="s">
        <v>103</v>
      </c>
      <c r="C1305" s="1">
        <v>1640000</v>
      </c>
      <c r="D1305">
        <v>4</v>
      </c>
      <c r="E1305">
        <v>460</v>
      </c>
      <c r="F1305" s="1" t="s">
        <v>22</v>
      </c>
      <c r="G1305" t="s">
        <v>22</v>
      </c>
      <c r="H1305" t="s">
        <v>23</v>
      </c>
      <c r="I1305" t="s">
        <v>23</v>
      </c>
      <c r="J1305" t="s">
        <v>9</v>
      </c>
      <c r="K1305" t="s">
        <v>1399</v>
      </c>
      <c r="L1305" s="2">
        <v>1640000</v>
      </c>
      <c r="M1305" s="2">
        <v>3565.217391304348</v>
      </c>
      <c r="N1305" s="2">
        <v>410000</v>
      </c>
      <c r="O1305" t="s">
        <v>212</v>
      </c>
    </row>
    <row r="1306" spans="1:15" x14ac:dyDescent="0.3">
      <c r="A1306" t="s">
        <v>4106</v>
      </c>
      <c r="B1306" t="s">
        <v>103</v>
      </c>
      <c r="C1306" s="1">
        <v>1225000</v>
      </c>
      <c r="D1306">
        <v>5</v>
      </c>
      <c r="E1306">
        <v>444</v>
      </c>
      <c r="F1306" s="1" t="s">
        <v>22</v>
      </c>
      <c r="G1306" t="s">
        <v>22</v>
      </c>
      <c r="H1306" t="s">
        <v>23</v>
      </c>
      <c r="I1306" t="s">
        <v>23</v>
      </c>
      <c r="J1306" t="s">
        <v>9</v>
      </c>
      <c r="K1306" t="s">
        <v>1399</v>
      </c>
      <c r="L1306" s="2">
        <v>1225000</v>
      </c>
      <c r="M1306" s="2">
        <v>2759.0090090090089</v>
      </c>
      <c r="N1306" s="2">
        <v>245000</v>
      </c>
      <c r="O1306" t="s">
        <v>212</v>
      </c>
    </row>
    <row r="1307" spans="1:15" x14ac:dyDescent="0.3">
      <c r="A1307" t="s">
        <v>4107</v>
      </c>
      <c r="B1307" t="s">
        <v>103</v>
      </c>
      <c r="C1307" s="1">
        <v>619900</v>
      </c>
      <c r="D1307">
        <v>5</v>
      </c>
      <c r="E1307">
        <v>266</v>
      </c>
      <c r="F1307" s="1" t="s">
        <v>22</v>
      </c>
      <c r="G1307" t="s">
        <v>22</v>
      </c>
      <c r="H1307" t="s">
        <v>23</v>
      </c>
      <c r="I1307" t="s">
        <v>23</v>
      </c>
      <c r="J1307" t="s">
        <v>9</v>
      </c>
      <c r="K1307" t="s">
        <v>1399</v>
      </c>
      <c r="L1307" s="2">
        <v>619900</v>
      </c>
      <c r="M1307" s="2">
        <v>2330.4511278195487</v>
      </c>
      <c r="N1307" s="2">
        <v>123980</v>
      </c>
      <c r="O1307" t="s">
        <v>212</v>
      </c>
    </row>
    <row r="1308" spans="1:15" x14ac:dyDescent="0.3">
      <c r="A1308" t="s">
        <v>4108</v>
      </c>
      <c r="B1308" t="s">
        <v>103</v>
      </c>
      <c r="C1308" s="1">
        <v>669900</v>
      </c>
      <c r="D1308">
        <v>6</v>
      </c>
      <c r="E1308">
        <v>330</v>
      </c>
      <c r="F1308" s="1" t="s">
        <v>22</v>
      </c>
      <c r="G1308" t="s">
        <v>22</v>
      </c>
      <c r="H1308" t="s">
        <v>23</v>
      </c>
      <c r="I1308" t="s">
        <v>23</v>
      </c>
      <c r="J1308" t="s">
        <v>9</v>
      </c>
      <c r="K1308" t="s">
        <v>1399</v>
      </c>
      <c r="L1308" s="2">
        <v>669900</v>
      </c>
      <c r="M1308" s="2">
        <v>2030</v>
      </c>
      <c r="N1308" s="2">
        <v>111650</v>
      </c>
      <c r="O1308" t="s">
        <v>212</v>
      </c>
    </row>
    <row r="1309" spans="1:15" x14ac:dyDescent="0.3">
      <c r="A1309" t="s">
        <v>4109</v>
      </c>
      <c r="B1309" t="s">
        <v>103</v>
      </c>
      <c r="C1309" s="1">
        <v>579900</v>
      </c>
      <c r="D1309">
        <v>5</v>
      </c>
      <c r="E1309">
        <v>452</v>
      </c>
      <c r="F1309" s="1" t="s">
        <v>22</v>
      </c>
      <c r="G1309" t="s">
        <v>22</v>
      </c>
      <c r="H1309" t="s">
        <v>23</v>
      </c>
      <c r="I1309" t="s">
        <v>23</v>
      </c>
      <c r="J1309" t="s">
        <v>9</v>
      </c>
      <c r="K1309" t="s">
        <v>1399</v>
      </c>
      <c r="L1309" s="2">
        <v>579900</v>
      </c>
      <c r="M1309" s="2">
        <v>1282.9646017699115</v>
      </c>
      <c r="N1309" s="2">
        <v>115980</v>
      </c>
      <c r="O1309" t="s">
        <v>212</v>
      </c>
    </row>
    <row r="1310" spans="1:15" x14ac:dyDescent="0.3">
      <c r="A1310" t="s">
        <v>4110</v>
      </c>
      <c r="B1310" t="s">
        <v>103</v>
      </c>
      <c r="C1310" s="1">
        <v>1650000</v>
      </c>
      <c r="D1310">
        <v>6</v>
      </c>
      <c r="E1310">
        <v>535</v>
      </c>
      <c r="F1310" s="1" t="s">
        <v>22</v>
      </c>
      <c r="G1310" t="s">
        <v>22</v>
      </c>
      <c r="H1310" t="s">
        <v>23</v>
      </c>
      <c r="I1310" t="s">
        <v>23</v>
      </c>
      <c r="J1310" t="s">
        <v>9</v>
      </c>
      <c r="K1310" t="s">
        <v>1399</v>
      </c>
      <c r="L1310" s="2">
        <v>1650000</v>
      </c>
      <c r="M1310" s="2">
        <v>3084.1121495327102</v>
      </c>
      <c r="N1310" s="2">
        <v>275000</v>
      </c>
      <c r="O1310" t="s">
        <v>212</v>
      </c>
    </row>
    <row r="1311" spans="1:15" x14ac:dyDescent="0.3">
      <c r="A1311" t="s">
        <v>4111</v>
      </c>
      <c r="B1311" t="s">
        <v>103</v>
      </c>
      <c r="C1311" s="1">
        <v>1560000</v>
      </c>
      <c r="D1311">
        <v>4</v>
      </c>
      <c r="E1311">
        <v>590</v>
      </c>
      <c r="F1311" s="1" t="s">
        <v>22</v>
      </c>
      <c r="G1311" t="s">
        <v>22</v>
      </c>
      <c r="H1311" t="s">
        <v>23</v>
      </c>
      <c r="I1311" t="s">
        <v>23</v>
      </c>
      <c r="J1311" t="s">
        <v>9</v>
      </c>
      <c r="K1311" t="s">
        <v>1399</v>
      </c>
      <c r="L1311" s="2">
        <v>1560000</v>
      </c>
      <c r="M1311" s="2">
        <v>2644.0677966101694</v>
      </c>
      <c r="N1311" s="2">
        <v>390000</v>
      </c>
      <c r="O1311" t="s">
        <v>212</v>
      </c>
    </row>
    <row r="1312" spans="1:15" x14ac:dyDescent="0.3">
      <c r="A1312" t="s">
        <v>4112</v>
      </c>
      <c r="B1312" t="s">
        <v>103</v>
      </c>
      <c r="C1312" s="1">
        <v>1090000</v>
      </c>
      <c r="D1312">
        <v>7</v>
      </c>
      <c r="E1312">
        <v>650</v>
      </c>
      <c r="F1312" s="1" t="s">
        <v>22</v>
      </c>
      <c r="G1312" t="s">
        <v>22</v>
      </c>
      <c r="H1312" t="s">
        <v>23</v>
      </c>
      <c r="I1312" t="s">
        <v>23</v>
      </c>
      <c r="J1312" t="s">
        <v>9</v>
      </c>
      <c r="K1312" t="s">
        <v>1399</v>
      </c>
      <c r="L1312" s="2">
        <v>1090000</v>
      </c>
      <c r="M1312" s="2">
        <v>1676.9230769230769</v>
      </c>
      <c r="N1312" s="2">
        <v>155714.28571428571</v>
      </c>
      <c r="O1312" t="s">
        <v>212</v>
      </c>
    </row>
    <row r="1313" spans="1:15" x14ac:dyDescent="0.3">
      <c r="A1313" t="s">
        <v>4113</v>
      </c>
      <c r="B1313" t="s">
        <v>103</v>
      </c>
      <c r="C1313" s="1">
        <v>1850000</v>
      </c>
      <c r="D1313">
        <v>6</v>
      </c>
      <c r="E1313">
        <v>500</v>
      </c>
      <c r="F1313" s="1" t="s">
        <v>22</v>
      </c>
      <c r="G1313" t="s">
        <v>22</v>
      </c>
      <c r="H1313" t="s">
        <v>23</v>
      </c>
      <c r="I1313" t="s">
        <v>23</v>
      </c>
      <c r="J1313" t="s">
        <v>9</v>
      </c>
      <c r="K1313" t="s">
        <v>1399</v>
      </c>
      <c r="L1313" s="2">
        <v>1850000</v>
      </c>
      <c r="M1313" s="2">
        <v>3700</v>
      </c>
      <c r="N1313" s="2">
        <v>308333.33333333331</v>
      </c>
      <c r="O1313" t="s">
        <v>212</v>
      </c>
    </row>
    <row r="1314" spans="1:15" x14ac:dyDescent="0.3">
      <c r="A1314" t="s">
        <v>4114</v>
      </c>
      <c r="B1314" t="s">
        <v>103</v>
      </c>
      <c r="C1314" s="1">
        <v>1875000</v>
      </c>
      <c r="D1314">
        <v>6</v>
      </c>
      <c r="E1314">
        <v>452</v>
      </c>
      <c r="F1314" s="1" t="s">
        <v>22</v>
      </c>
      <c r="G1314" t="s">
        <v>22</v>
      </c>
      <c r="H1314" t="s">
        <v>23</v>
      </c>
      <c r="I1314" t="s">
        <v>23</v>
      </c>
      <c r="J1314" t="s">
        <v>9</v>
      </c>
      <c r="K1314" t="s">
        <v>1399</v>
      </c>
      <c r="L1314" s="2">
        <v>1875000</v>
      </c>
      <c r="M1314" s="2">
        <v>4148.2300884955748</v>
      </c>
      <c r="N1314" s="2">
        <v>312500</v>
      </c>
      <c r="O1314" t="s">
        <v>212</v>
      </c>
    </row>
    <row r="1315" spans="1:15" x14ac:dyDescent="0.3">
      <c r="A1315" t="s">
        <v>4115</v>
      </c>
      <c r="B1315" t="s">
        <v>103</v>
      </c>
      <c r="C1315" s="1">
        <v>1156000</v>
      </c>
      <c r="D1315">
        <v>6</v>
      </c>
      <c r="E1315">
        <v>341</v>
      </c>
      <c r="F1315" s="1" t="s">
        <v>22</v>
      </c>
      <c r="G1315" t="s">
        <v>22</v>
      </c>
      <c r="H1315" t="s">
        <v>23</v>
      </c>
      <c r="I1315" t="s">
        <v>23</v>
      </c>
      <c r="J1315" t="s">
        <v>9</v>
      </c>
      <c r="K1315" t="s">
        <v>1399</v>
      </c>
      <c r="L1315" s="2">
        <v>1156000</v>
      </c>
      <c r="M1315" s="2">
        <v>3390.0293255131965</v>
      </c>
      <c r="N1315" s="2">
        <v>192666.66666666666</v>
      </c>
      <c r="O1315" t="s">
        <v>212</v>
      </c>
    </row>
    <row r="1316" spans="1:15" x14ac:dyDescent="0.3">
      <c r="A1316" t="s">
        <v>4116</v>
      </c>
      <c r="B1316" t="s">
        <v>103</v>
      </c>
      <c r="C1316" s="1">
        <v>1725000</v>
      </c>
      <c r="D1316">
        <v>7</v>
      </c>
      <c r="E1316">
        <v>874</v>
      </c>
      <c r="F1316" s="1" t="s">
        <v>22</v>
      </c>
      <c r="G1316" t="s">
        <v>22</v>
      </c>
      <c r="H1316" t="s">
        <v>23</v>
      </c>
      <c r="I1316" t="s">
        <v>23</v>
      </c>
      <c r="J1316" t="s">
        <v>9</v>
      </c>
      <c r="K1316" t="s">
        <v>1399</v>
      </c>
      <c r="L1316" s="2">
        <v>1725000</v>
      </c>
      <c r="M1316" s="2">
        <v>1973.6842105263158</v>
      </c>
      <c r="N1316" s="2">
        <v>246428.57142857142</v>
      </c>
      <c r="O1316" t="s">
        <v>212</v>
      </c>
    </row>
    <row r="1317" spans="1:15" x14ac:dyDescent="0.3">
      <c r="A1317" t="s">
        <v>4117</v>
      </c>
      <c r="B1317" t="s">
        <v>103</v>
      </c>
      <c r="C1317" s="1">
        <v>1725000</v>
      </c>
      <c r="D1317">
        <v>7</v>
      </c>
      <c r="E1317">
        <v>874</v>
      </c>
      <c r="F1317" s="1" t="s">
        <v>22</v>
      </c>
      <c r="G1317" t="s">
        <v>22</v>
      </c>
      <c r="H1317" t="s">
        <v>23</v>
      </c>
      <c r="I1317" t="s">
        <v>23</v>
      </c>
      <c r="J1317" t="s">
        <v>9</v>
      </c>
      <c r="K1317" t="s">
        <v>1399</v>
      </c>
      <c r="L1317" s="2">
        <v>1725000</v>
      </c>
      <c r="M1317" s="2">
        <v>1973.6842105263158</v>
      </c>
      <c r="N1317" s="2">
        <v>246428.57142857142</v>
      </c>
      <c r="O1317" t="s">
        <v>212</v>
      </c>
    </row>
    <row r="1318" spans="1:15" x14ac:dyDescent="0.3">
      <c r="A1318" t="s">
        <v>4118</v>
      </c>
      <c r="B1318" t="s">
        <v>103</v>
      </c>
      <c r="C1318" s="1">
        <v>1050000</v>
      </c>
      <c r="D1318">
        <v>6</v>
      </c>
      <c r="E1318">
        <v>778</v>
      </c>
      <c r="F1318" s="1" t="s">
        <v>22</v>
      </c>
      <c r="G1318" t="s">
        <v>22</v>
      </c>
      <c r="H1318" t="s">
        <v>23</v>
      </c>
      <c r="I1318" t="s">
        <v>23</v>
      </c>
      <c r="J1318" t="s">
        <v>9</v>
      </c>
      <c r="K1318" t="s">
        <v>1399</v>
      </c>
      <c r="L1318" s="2">
        <v>1050000</v>
      </c>
      <c r="M1318" s="2">
        <v>1349.6143958868895</v>
      </c>
      <c r="N1318" s="2">
        <v>175000</v>
      </c>
      <c r="O1318" t="s">
        <v>212</v>
      </c>
    </row>
    <row r="1319" spans="1:15" x14ac:dyDescent="0.3">
      <c r="A1319" t="s">
        <v>4119</v>
      </c>
      <c r="B1319" t="s">
        <v>103</v>
      </c>
      <c r="C1319" s="1">
        <v>1680000</v>
      </c>
      <c r="D1319">
        <v>6</v>
      </c>
      <c r="E1319">
        <v>495</v>
      </c>
      <c r="F1319" s="1" t="s">
        <v>22</v>
      </c>
      <c r="G1319" t="s">
        <v>22</v>
      </c>
      <c r="H1319" t="s">
        <v>23</v>
      </c>
      <c r="I1319" t="s">
        <v>23</v>
      </c>
      <c r="J1319" t="s">
        <v>9</v>
      </c>
      <c r="K1319" t="s">
        <v>1399</v>
      </c>
      <c r="L1319" s="2">
        <v>1680000</v>
      </c>
      <c r="M1319" s="2">
        <v>3393.939393939394</v>
      </c>
      <c r="N1319" s="2">
        <v>280000</v>
      </c>
      <c r="O1319" t="s">
        <v>212</v>
      </c>
    </row>
    <row r="1320" spans="1:15" x14ac:dyDescent="0.3">
      <c r="A1320" t="s">
        <v>4120</v>
      </c>
      <c r="B1320" t="s">
        <v>103</v>
      </c>
      <c r="C1320" s="1">
        <v>999000</v>
      </c>
      <c r="D1320">
        <v>8</v>
      </c>
      <c r="E1320">
        <v>361</v>
      </c>
      <c r="F1320" s="1" t="s">
        <v>22</v>
      </c>
      <c r="G1320" t="s">
        <v>22</v>
      </c>
      <c r="H1320" t="s">
        <v>23</v>
      </c>
      <c r="I1320" t="s">
        <v>23</v>
      </c>
      <c r="J1320" t="s">
        <v>9</v>
      </c>
      <c r="K1320" t="s">
        <v>1399</v>
      </c>
      <c r="L1320" s="2">
        <v>999000</v>
      </c>
      <c r="M1320" s="2">
        <v>2767.3130193905818</v>
      </c>
      <c r="N1320" s="2">
        <v>124875</v>
      </c>
      <c r="O1320" t="s">
        <v>212</v>
      </c>
    </row>
    <row r="1321" spans="1:15" x14ac:dyDescent="0.3">
      <c r="A1321" t="s">
        <v>4121</v>
      </c>
      <c r="B1321" t="s">
        <v>103</v>
      </c>
      <c r="C1321" s="1">
        <v>799000</v>
      </c>
      <c r="D1321">
        <v>8</v>
      </c>
      <c r="E1321">
        <v>715</v>
      </c>
      <c r="F1321" s="1" t="s">
        <v>22</v>
      </c>
      <c r="G1321" t="s">
        <v>22</v>
      </c>
      <c r="H1321" t="s">
        <v>23</v>
      </c>
      <c r="I1321" t="s">
        <v>23</v>
      </c>
      <c r="J1321" t="s">
        <v>9</v>
      </c>
      <c r="K1321" t="s">
        <v>1399</v>
      </c>
      <c r="L1321" s="2">
        <v>799000</v>
      </c>
      <c r="M1321" s="2">
        <v>1117.4825174825176</v>
      </c>
      <c r="N1321" s="2">
        <v>99875</v>
      </c>
      <c r="O1321" t="s">
        <v>212</v>
      </c>
    </row>
    <row r="1322" spans="1:15" x14ac:dyDescent="0.3">
      <c r="A1322" t="s">
        <v>4122</v>
      </c>
      <c r="B1322" t="s">
        <v>103</v>
      </c>
      <c r="C1322" s="1">
        <v>1500000</v>
      </c>
      <c r="D1322">
        <v>4</v>
      </c>
      <c r="E1322">
        <v>474</v>
      </c>
      <c r="F1322" s="1" t="s">
        <v>22</v>
      </c>
      <c r="G1322" t="s">
        <v>22</v>
      </c>
      <c r="H1322" t="s">
        <v>23</v>
      </c>
      <c r="I1322" t="s">
        <v>23</v>
      </c>
      <c r="J1322" t="s">
        <v>9</v>
      </c>
      <c r="K1322" t="s">
        <v>1399</v>
      </c>
      <c r="L1322" s="2">
        <v>1500000</v>
      </c>
      <c r="M1322" s="2">
        <v>3164.5569620253164</v>
      </c>
      <c r="N1322" s="2">
        <v>375000</v>
      </c>
      <c r="O1322" t="s">
        <v>212</v>
      </c>
    </row>
    <row r="1323" spans="1:15" x14ac:dyDescent="0.3">
      <c r="A1323" t="s">
        <v>4123</v>
      </c>
      <c r="B1323" t="s">
        <v>103</v>
      </c>
      <c r="C1323" s="1">
        <v>1199000</v>
      </c>
      <c r="D1323">
        <v>7</v>
      </c>
      <c r="E1323">
        <v>509</v>
      </c>
      <c r="F1323" s="1" t="s">
        <v>22</v>
      </c>
      <c r="G1323" t="s">
        <v>22</v>
      </c>
      <c r="H1323" t="s">
        <v>23</v>
      </c>
      <c r="I1323" t="s">
        <v>23</v>
      </c>
      <c r="J1323" t="s">
        <v>9</v>
      </c>
      <c r="K1323" t="s">
        <v>1399</v>
      </c>
      <c r="L1323" s="2">
        <v>1199000</v>
      </c>
      <c r="M1323" s="2">
        <v>2355.599214145383</v>
      </c>
      <c r="N1323" s="2">
        <v>171285.71428571429</v>
      </c>
      <c r="O1323" t="s">
        <v>212</v>
      </c>
    </row>
    <row r="1324" spans="1:15" x14ac:dyDescent="0.3">
      <c r="A1324" t="s">
        <v>4124</v>
      </c>
      <c r="B1324" t="s">
        <v>103</v>
      </c>
      <c r="C1324" s="1">
        <v>1200000</v>
      </c>
      <c r="D1324">
        <v>6</v>
      </c>
      <c r="E1324" s="3">
        <v>1203</v>
      </c>
      <c r="F1324" s="1" t="s">
        <v>22</v>
      </c>
      <c r="G1324" t="s">
        <v>22</v>
      </c>
      <c r="H1324" t="s">
        <v>23</v>
      </c>
      <c r="I1324" t="s">
        <v>23</v>
      </c>
      <c r="J1324" t="s">
        <v>9</v>
      </c>
      <c r="K1324" t="s">
        <v>1399</v>
      </c>
      <c r="L1324" s="2">
        <v>1200000</v>
      </c>
      <c r="M1324" s="2">
        <v>997.5062344139651</v>
      </c>
      <c r="N1324" s="2">
        <v>200000</v>
      </c>
      <c r="O1324" t="s">
        <v>212</v>
      </c>
    </row>
    <row r="1325" spans="1:15" x14ac:dyDescent="0.3">
      <c r="A1325" t="s">
        <v>4125</v>
      </c>
      <c r="B1325" t="s">
        <v>103</v>
      </c>
      <c r="C1325" s="1">
        <v>1695000</v>
      </c>
      <c r="D1325">
        <v>4</v>
      </c>
      <c r="E1325">
        <v>420</v>
      </c>
      <c r="F1325" s="1" t="s">
        <v>22</v>
      </c>
      <c r="G1325" t="s">
        <v>22</v>
      </c>
      <c r="H1325" t="s">
        <v>23</v>
      </c>
      <c r="I1325" t="s">
        <v>23</v>
      </c>
      <c r="J1325" t="s">
        <v>9</v>
      </c>
      <c r="K1325" t="s">
        <v>1399</v>
      </c>
      <c r="L1325" s="2">
        <v>1695000</v>
      </c>
      <c r="M1325" s="2">
        <v>4035.7142857142858</v>
      </c>
      <c r="N1325" s="2">
        <v>423750</v>
      </c>
      <c r="O1325" t="s">
        <v>212</v>
      </c>
    </row>
    <row r="1326" spans="1:15" x14ac:dyDescent="0.3">
      <c r="A1326" t="s">
        <v>4126</v>
      </c>
      <c r="B1326" t="s">
        <v>103</v>
      </c>
      <c r="C1326" s="1">
        <v>1950000</v>
      </c>
      <c r="D1326">
        <v>5</v>
      </c>
      <c r="E1326">
        <v>800</v>
      </c>
      <c r="F1326" s="1" t="s">
        <v>22</v>
      </c>
      <c r="G1326" t="s">
        <v>22</v>
      </c>
      <c r="H1326" t="s">
        <v>23</v>
      </c>
      <c r="I1326" t="s">
        <v>23</v>
      </c>
      <c r="J1326" t="s">
        <v>9</v>
      </c>
      <c r="K1326" t="s">
        <v>1399</v>
      </c>
      <c r="L1326" s="2">
        <v>1950000</v>
      </c>
      <c r="M1326" s="2">
        <v>2437.5</v>
      </c>
      <c r="N1326" s="2">
        <v>390000</v>
      </c>
      <c r="O1326" t="s">
        <v>212</v>
      </c>
    </row>
    <row r="1327" spans="1:15" x14ac:dyDescent="0.3">
      <c r="A1327" t="s">
        <v>4127</v>
      </c>
      <c r="B1327" t="s">
        <v>103</v>
      </c>
      <c r="C1327" s="1">
        <v>1500000</v>
      </c>
      <c r="D1327">
        <v>5</v>
      </c>
      <c r="E1327">
        <v>613</v>
      </c>
      <c r="F1327" s="1" t="s">
        <v>22</v>
      </c>
      <c r="G1327" t="s">
        <v>22</v>
      </c>
      <c r="H1327" t="s">
        <v>23</v>
      </c>
      <c r="I1327" t="s">
        <v>23</v>
      </c>
      <c r="J1327" t="s">
        <v>9</v>
      </c>
      <c r="K1327" t="s">
        <v>1399</v>
      </c>
      <c r="L1327" s="2">
        <v>1500000</v>
      </c>
      <c r="M1327" s="2">
        <v>2446.9820554649268</v>
      </c>
      <c r="N1327" s="2">
        <v>300000</v>
      </c>
      <c r="O1327" t="s">
        <v>212</v>
      </c>
    </row>
    <row r="1328" spans="1:15" x14ac:dyDescent="0.3">
      <c r="A1328" t="s">
        <v>4128</v>
      </c>
      <c r="B1328" t="s">
        <v>103</v>
      </c>
      <c r="C1328" s="1">
        <v>750000</v>
      </c>
      <c r="D1328">
        <v>5</v>
      </c>
      <c r="E1328">
        <v>202</v>
      </c>
      <c r="F1328" s="1" t="s">
        <v>22</v>
      </c>
      <c r="G1328" t="s">
        <v>22</v>
      </c>
      <c r="H1328" t="s">
        <v>23</v>
      </c>
      <c r="I1328" t="s">
        <v>23</v>
      </c>
      <c r="J1328" t="s">
        <v>9</v>
      </c>
      <c r="K1328" t="s">
        <v>1399</v>
      </c>
      <c r="L1328" s="2">
        <v>750000</v>
      </c>
      <c r="M1328" s="2">
        <v>3712.871287128713</v>
      </c>
      <c r="N1328" s="2">
        <v>150000</v>
      </c>
      <c r="O1328" t="s">
        <v>212</v>
      </c>
    </row>
    <row r="1329" spans="1:15" x14ac:dyDescent="0.3">
      <c r="A1329" t="s">
        <v>4129</v>
      </c>
      <c r="B1329" t="s">
        <v>103</v>
      </c>
      <c r="C1329" s="1">
        <v>1145000</v>
      </c>
      <c r="D1329">
        <v>5</v>
      </c>
      <c r="E1329">
        <v>369</v>
      </c>
      <c r="F1329" s="1" t="s">
        <v>22</v>
      </c>
      <c r="G1329" t="s">
        <v>22</v>
      </c>
      <c r="H1329" t="s">
        <v>23</v>
      </c>
      <c r="I1329" t="s">
        <v>23</v>
      </c>
      <c r="J1329" t="s">
        <v>9</v>
      </c>
      <c r="K1329" t="s">
        <v>1399</v>
      </c>
      <c r="L1329" s="2">
        <v>1145000</v>
      </c>
      <c r="M1329" s="2">
        <v>3102.981029810298</v>
      </c>
      <c r="N1329" s="2">
        <v>229000</v>
      </c>
      <c r="O1329" t="s">
        <v>212</v>
      </c>
    </row>
    <row r="1330" spans="1:15" x14ac:dyDescent="0.3">
      <c r="A1330" t="s">
        <v>4130</v>
      </c>
      <c r="B1330" t="s">
        <v>103</v>
      </c>
      <c r="C1330" s="1">
        <v>1530000</v>
      </c>
      <c r="D1330">
        <v>5</v>
      </c>
      <c r="E1330">
        <v>573</v>
      </c>
      <c r="F1330" s="1" t="s">
        <v>22</v>
      </c>
      <c r="G1330" t="s">
        <v>22</v>
      </c>
      <c r="H1330" t="s">
        <v>23</v>
      </c>
      <c r="I1330" t="s">
        <v>23</v>
      </c>
      <c r="J1330" t="s">
        <v>9</v>
      </c>
      <c r="K1330" t="s">
        <v>1399</v>
      </c>
      <c r="L1330" s="2">
        <v>1530000</v>
      </c>
      <c r="M1330" s="2">
        <v>2670.1570680628274</v>
      </c>
      <c r="N1330" s="2">
        <v>306000</v>
      </c>
      <c r="O1330" t="s">
        <v>212</v>
      </c>
    </row>
    <row r="1331" spans="1:15" x14ac:dyDescent="0.3">
      <c r="A1331" t="s">
        <v>4131</v>
      </c>
      <c r="B1331" t="s">
        <v>103</v>
      </c>
      <c r="C1331" s="1">
        <v>1390000</v>
      </c>
      <c r="D1331">
        <v>5</v>
      </c>
      <c r="E1331">
        <v>497</v>
      </c>
      <c r="F1331" s="1" t="s">
        <v>22</v>
      </c>
      <c r="G1331" t="s">
        <v>22</v>
      </c>
      <c r="H1331" t="s">
        <v>23</v>
      </c>
      <c r="I1331" t="s">
        <v>23</v>
      </c>
      <c r="J1331" t="s">
        <v>9</v>
      </c>
      <c r="K1331" t="s">
        <v>1399</v>
      </c>
      <c r="L1331" s="2">
        <v>1390000</v>
      </c>
      <c r="M1331" s="2">
        <v>2796.7806841046277</v>
      </c>
      <c r="N1331" s="2">
        <v>278000</v>
      </c>
      <c r="O1331" t="s">
        <v>212</v>
      </c>
    </row>
    <row r="1332" spans="1:15" x14ac:dyDescent="0.3">
      <c r="A1332" t="s">
        <v>4132</v>
      </c>
      <c r="B1332" t="s">
        <v>103</v>
      </c>
      <c r="C1332" s="1">
        <v>850000</v>
      </c>
      <c r="D1332">
        <v>4</v>
      </c>
      <c r="E1332">
        <v>258</v>
      </c>
      <c r="F1332" s="1" t="s">
        <v>22</v>
      </c>
      <c r="G1332" t="s">
        <v>22</v>
      </c>
      <c r="H1332" t="s">
        <v>23</v>
      </c>
      <c r="I1332" t="s">
        <v>23</v>
      </c>
      <c r="J1332" t="s">
        <v>9</v>
      </c>
      <c r="K1332" t="s">
        <v>1399</v>
      </c>
      <c r="L1332" s="2">
        <v>850000</v>
      </c>
      <c r="M1332" s="2">
        <v>3294.5736434108526</v>
      </c>
      <c r="N1332" s="2">
        <v>212500</v>
      </c>
      <c r="O1332" t="s">
        <v>212</v>
      </c>
    </row>
    <row r="1333" spans="1:15" x14ac:dyDescent="0.3">
      <c r="A1333" t="s">
        <v>4133</v>
      </c>
      <c r="B1333" t="s">
        <v>103</v>
      </c>
      <c r="C1333" s="1">
        <v>1380000</v>
      </c>
      <c r="D1333">
        <v>4</v>
      </c>
      <c r="E1333">
        <v>400</v>
      </c>
      <c r="F1333" s="1" t="s">
        <v>22</v>
      </c>
      <c r="G1333" t="s">
        <v>22</v>
      </c>
      <c r="H1333" t="s">
        <v>23</v>
      </c>
      <c r="I1333" t="s">
        <v>23</v>
      </c>
      <c r="J1333" t="s">
        <v>9</v>
      </c>
      <c r="K1333" t="s">
        <v>1399</v>
      </c>
      <c r="L1333" s="2">
        <v>1380000</v>
      </c>
      <c r="M1333" s="2">
        <v>3450</v>
      </c>
      <c r="N1333" s="2">
        <v>345000</v>
      </c>
      <c r="O1333" t="s">
        <v>212</v>
      </c>
    </row>
    <row r="1334" spans="1:15" x14ac:dyDescent="0.3">
      <c r="A1334" t="s">
        <v>4134</v>
      </c>
      <c r="B1334" t="s">
        <v>103</v>
      </c>
      <c r="C1334" s="1">
        <v>1380000</v>
      </c>
      <c r="D1334">
        <v>4</v>
      </c>
      <c r="E1334">
        <v>400</v>
      </c>
      <c r="F1334" s="1" t="s">
        <v>22</v>
      </c>
      <c r="G1334" t="s">
        <v>22</v>
      </c>
      <c r="H1334" t="s">
        <v>23</v>
      </c>
      <c r="I1334" t="s">
        <v>23</v>
      </c>
      <c r="J1334" t="s">
        <v>9</v>
      </c>
      <c r="K1334" t="s">
        <v>1399</v>
      </c>
      <c r="L1334" s="2">
        <v>1380000</v>
      </c>
      <c r="M1334" s="2">
        <v>3450</v>
      </c>
      <c r="N1334" s="2">
        <v>345000</v>
      </c>
      <c r="O1334" t="s">
        <v>212</v>
      </c>
    </row>
    <row r="1335" spans="1:15" x14ac:dyDescent="0.3">
      <c r="A1335" t="s">
        <v>4135</v>
      </c>
      <c r="B1335" t="s">
        <v>103</v>
      </c>
      <c r="C1335" s="1">
        <v>1600000</v>
      </c>
      <c r="D1335">
        <v>6</v>
      </c>
      <c r="E1335">
        <v>556</v>
      </c>
      <c r="F1335" s="1" t="s">
        <v>22</v>
      </c>
      <c r="G1335" t="s">
        <v>22</v>
      </c>
      <c r="H1335" t="s">
        <v>23</v>
      </c>
      <c r="I1335" t="s">
        <v>23</v>
      </c>
      <c r="J1335" t="s">
        <v>9</v>
      </c>
      <c r="K1335" t="s">
        <v>1399</v>
      </c>
      <c r="L1335" s="2">
        <v>1600000</v>
      </c>
      <c r="M1335" s="2">
        <v>2877.6978417266187</v>
      </c>
      <c r="N1335" s="2">
        <v>266666.66666666669</v>
      </c>
      <c r="O1335" t="s">
        <v>212</v>
      </c>
    </row>
    <row r="1336" spans="1:15" x14ac:dyDescent="0.3">
      <c r="A1336" t="s">
        <v>4136</v>
      </c>
      <c r="B1336" t="s">
        <v>103</v>
      </c>
      <c r="C1336" s="1">
        <v>1350000</v>
      </c>
      <c r="D1336">
        <v>5</v>
      </c>
      <c r="E1336">
        <v>474</v>
      </c>
      <c r="F1336" s="1" t="s">
        <v>22</v>
      </c>
      <c r="G1336" t="s">
        <v>22</v>
      </c>
      <c r="H1336" t="s">
        <v>23</v>
      </c>
      <c r="I1336" t="s">
        <v>23</v>
      </c>
      <c r="J1336" t="s">
        <v>9</v>
      </c>
      <c r="K1336" t="s">
        <v>1399</v>
      </c>
      <c r="L1336" s="2">
        <v>1350000</v>
      </c>
      <c r="M1336" s="2">
        <v>2848.1012658227846</v>
      </c>
      <c r="N1336" s="2">
        <v>270000</v>
      </c>
      <c r="O1336" t="s">
        <v>212</v>
      </c>
    </row>
    <row r="1337" spans="1:15" x14ac:dyDescent="0.3">
      <c r="A1337" t="s">
        <v>4137</v>
      </c>
      <c r="B1337" t="s">
        <v>103</v>
      </c>
      <c r="C1337" s="1">
        <v>1650000</v>
      </c>
      <c r="D1337">
        <v>6</v>
      </c>
      <c r="E1337">
        <v>535</v>
      </c>
      <c r="F1337" s="1" t="s">
        <v>22</v>
      </c>
      <c r="G1337" t="s">
        <v>22</v>
      </c>
      <c r="H1337" t="s">
        <v>23</v>
      </c>
      <c r="I1337" t="s">
        <v>23</v>
      </c>
      <c r="J1337" t="s">
        <v>9</v>
      </c>
      <c r="K1337" t="s">
        <v>1399</v>
      </c>
      <c r="L1337" s="2">
        <v>1650000</v>
      </c>
      <c r="M1337" s="2">
        <v>3084.1121495327102</v>
      </c>
      <c r="N1337" s="2">
        <v>275000</v>
      </c>
      <c r="O1337" t="s">
        <v>212</v>
      </c>
    </row>
    <row r="1338" spans="1:15" x14ac:dyDescent="0.3">
      <c r="A1338" t="s">
        <v>4138</v>
      </c>
      <c r="B1338" t="s">
        <v>103</v>
      </c>
      <c r="C1338" s="1">
        <v>1545000</v>
      </c>
      <c r="D1338">
        <v>5</v>
      </c>
      <c r="E1338">
        <v>408</v>
      </c>
      <c r="F1338" s="1" t="s">
        <v>22</v>
      </c>
      <c r="G1338" t="s">
        <v>22</v>
      </c>
      <c r="H1338" t="s">
        <v>23</v>
      </c>
      <c r="I1338" t="s">
        <v>23</v>
      </c>
      <c r="J1338" t="s">
        <v>9</v>
      </c>
      <c r="K1338" t="s">
        <v>1399</v>
      </c>
      <c r="L1338" s="2">
        <v>1545000</v>
      </c>
      <c r="M1338" s="2">
        <v>3786.7647058823532</v>
      </c>
      <c r="N1338" s="2">
        <v>309000</v>
      </c>
      <c r="O1338" t="s">
        <v>212</v>
      </c>
    </row>
    <row r="1339" spans="1:15" x14ac:dyDescent="0.3">
      <c r="A1339" t="s">
        <v>4139</v>
      </c>
      <c r="B1339" t="s">
        <v>103</v>
      </c>
      <c r="C1339" s="1">
        <v>1795000</v>
      </c>
      <c r="D1339">
        <v>7</v>
      </c>
      <c r="E1339">
        <v>760</v>
      </c>
      <c r="F1339" s="1" t="s">
        <v>22</v>
      </c>
      <c r="G1339" t="s">
        <v>22</v>
      </c>
      <c r="H1339" t="s">
        <v>23</v>
      </c>
      <c r="I1339" t="s">
        <v>23</v>
      </c>
      <c r="J1339" t="s">
        <v>9</v>
      </c>
      <c r="K1339" t="s">
        <v>1399</v>
      </c>
      <c r="L1339" s="2">
        <v>1795000</v>
      </c>
      <c r="M1339" s="2">
        <v>2361.8421052631579</v>
      </c>
      <c r="N1339" s="2">
        <v>256428.57142857142</v>
      </c>
      <c r="O1339" t="s">
        <v>212</v>
      </c>
    </row>
    <row r="1340" spans="1:15" x14ac:dyDescent="0.3">
      <c r="A1340" t="s">
        <v>4140</v>
      </c>
      <c r="B1340" t="s">
        <v>103</v>
      </c>
      <c r="C1340" s="1">
        <v>1570000</v>
      </c>
      <c r="D1340">
        <v>4</v>
      </c>
      <c r="E1340">
        <v>398</v>
      </c>
      <c r="F1340" s="1" t="s">
        <v>22</v>
      </c>
      <c r="G1340" t="s">
        <v>22</v>
      </c>
      <c r="H1340" t="s">
        <v>23</v>
      </c>
      <c r="I1340" t="s">
        <v>23</v>
      </c>
      <c r="J1340" t="s">
        <v>9</v>
      </c>
      <c r="K1340" t="s">
        <v>1399</v>
      </c>
      <c r="L1340" s="2">
        <v>1570000</v>
      </c>
      <c r="M1340" s="2">
        <v>3944.7236180904524</v>
      </c>
      <c r="N1340" s="2">
        <v>392500</v>
      </c>
      <c r="O1340" t="s">
        <v>212</v>
      </c>
    </row>
    <row r="1341" spans="1:15" x14ac:dyDescent="0.3">
      <c r="A1341" t="s">
        <v>4141</v>
      </c>
      <c r="B1341" t="s">
        <v>103</v>
      </c>
      <c r="C1341" s="1">
        <v>1795000</v>
      </c>
      <c r="D1341">
        <v>5</v>
      </c>
      <c r="E1341" s="3">
        <v>1259</v>
      </c>
      <c r="F1341" s="1" t="s">
        <v>22</v>
      </c>
      <c r="G1341" t="s">
        <v>22</v>
      </c>
      <c r="H1341" t="s">
        <v>23</v>
      </c>
      <c r="I1341" t="s">
        <v>23</v>
      </c>
      <c r="J1341" t="s">
        <v>9</v>
      </c>
      <c r="K1341" t="s">
        <v>1399</v>
      </c>
      <c r="L1341" s="2">
        <v>1795000</v>
      </c>
      <c r="M1341" s="2">
        <v>1425.734710087371</v>
      </c>
      <c r="N1341" s="2">
        <v>359000</v>
      </c>
      <c r="O1341" t="s">
        <v>212</v>
      </c>
    </row>
    <row r="1342" spans="1:15" x14ac:dyDescent="0.3">
      <c r="A1342" t="s">
        <v>4142</v>
      </c>
      <c r="B1342" t="s">
        <v>103</v>
      </c>
      <c r="C1342" s="1">
        <v>1190000</v>
      </c>
      <c r="D1342">
        <v>4</v>
      </c>
      <c r="E1342">
        <v>336</v>
      </c>
      <c r="F1342" s="1" t="s">
        <v>22</v>
      </c>
      <c r="G1342" t="s">
        <v>22</v>
      </c>
      <c r="H1342" t="s">
        <v>23</v>
      </c>
      <c r="I1342" t="s">
        <v>23</v>
      </c>
      <c r="J1342" t="s">
        <v>9</v>
      </c>
      <c r="K1342" t="s">
        <v>1399</v>
      </c>
      <c r="L1342" s="2">
        <v>1190000</v>
      </c>
      <c r="M1342" s="2">
        <v>3541.6666666666665</v>
      </c>
      <c r="N1342" s="2">
        <v>297500</v>
      </c>
      <c r="O1342" t="s">
        <v>212</v>
      </c>
    </row>
    <row r="1343" spans="1:15" x14ac:dyDescent="0.3">
      <c r="A1343" t="s">
        <v>4143</v>
      </c>
      <c r="B1343" t="s">
        <v>103</v>
      </c>
      <c r="C1343" s="1">
        <v>1200000</v>
      </c>
      <c r="D1343">
        <v>6</v>
      </c>
      <c r="E1343">
        <v>968</v>
      </c>
      <c r="F1343" s="1" t="s">
        <v>22</v>
      </c>
      <c r="G1343" t="s">
        <v>22</v>
      </c>
      <c r="H1343" t="s">
        <v>23</v>
      </c>
      <c r="I1343" t="s">
        <v>23</v>
      </c>
      <c r="J1343" t="s">
        <v>9</v>
      </c>
      <c r="K1343" t="s">
        <v>1399</v>
      </c>
      <c r="L1343" s="2">
        <v>1200000</v>
      </c>
      <c r="M1343" s="2">
        <v>1239.6694214876034</v>
      </c>
      <c r="N1343" s="2">
        <v>200000</v>
      </c>
      <c r="O1343" t="s">
        <v>212</v>
      </c>
    </row>
    <row r="1344" spans="1:15" x14ac:dyDescent="0.3">
      <c r="A1344" t="s">
        <v>4144</v>
      </c>
      <c r="B1344" t="s">
        <v>103</v>
      </c>
      <c r="C1344" s="1">
        <v>1600000</v>
      </c>
      <c r="D1344">
        <v>5</v>
      </c>
      <c r="E1344">
        <v>629</v>
      </c>
      <c r="F1344" s="1" t="s">
        <v>22</v>
      </c>
      <c r="G1344" t="s">
        <v>22</v>
      </c>
      <c r="H1344" t="s">
        <v>23</v>
      </c>
      <c r="I1344" t="s">
        <v>23</v>
      </c>
      <c r="J1344" t="s">
        <v>9</v>
      </c>
      <c r="K1344" t="s">
        <v>1399</v>
      </c>
      <c r="L1344" s="2">
        <v>1600000</v>
      </c>
      <c r="M1344" s="2">
        <v>2543.7201907790145</v>
      </c>
      <c r="N1344" s="2">
        <v>320000</v>
      </c>
      <c r="O1344" t="s">
        <v>212</v>
      </c>
    </row>
    <row r="1345" spans="1:15" x14ac:dyDescent="0.3">
      <c r="A1345" t="s">
        <v>4145</v>
      </c>
      <c r="B1345" t="s">
        <v>103</v>
      </c>
      <c r="C1345" s="1">
        <v>1675000</v>
      </c>
      <c r="D1345">
        <v>5</v>
      </c>
      <c r="E1345">
        <v>513</v>
      </c>
      <c r="F1345" s="1" t="s">
        <v>22</v>
      </c>
      <c r="G1345" t="s">
        <v>22</v>
      </c>
      <c r="H1345" t="s">
        <v>23</v>
      </c>
      <c r="I1345" t="s">
        <v>23</v>
      </c>
      <c r="J1345" t="s">
        <v>9</v>
      </c>
      <c r="K1345" t="s">
        <v>1399</v>
      </c>
      <c r="L1345" s="2">
        <v>1675000</v>
      </c>
      <c r="M1345" s="2">
        <v>3265.1072124756333</v>
      </c>
      <c r="N1345" s="2">
        <v>335000</v>
      </c>
      <c r="O1345" t="s">
        <v>212</v>
      </c>
    </row>
    <row r="1346" spans="1:15" x14ac:dyDescent="0.3">
      <c r="A1346" t="s">
        <v>4146</v>
      </c>
      <c r="B1346" t="s">
        <v>103</v>
      </c>
      <c r="C1346" s="1">
        <v>1900000</v>
      </c>
      <c r="D1346">
        <v>5</v>
      </c>
      <c r="E1346">
        <v>480</v>
      </c>
      <c r="F1346" s="1" t="s">
        <v>22</v>
      </c>
      <c r="G1346" t="s">
        <v>22</v>
      </c>
      <c r="H1346" t="s">
        <v>23</v>
      </c>
      <c r="I1346" t="s">
        <v>23</v>
      </c>
      <c r="J1346" t="s">
        <v>9</v>
      </c>
      <c r="K1346" t="s">
        <v>1399</v>
      </c>
      <c r="L1346" s="2">
        <v>1900000</v>
      </c>
      <c r="M1346" s="2">
        <v>3958.3333333333335</v>
      </c>
      <c r="N1346" s="2">
        <v>380000</v>
      </c>
      <c r="O1346" t="s">
        <v>212</v>
      </c>
    </row>
    <row r="1347" spans="1:15" x14ac:dyDescent="0.3">
      <c r="A1347" t="s">
        <v>4147</v>
      </c>
      <c r="B1347" t="s">
        <v>103</v>
      </c>
      <c r="C1347" s="1">
        <v>1300000</v>
      </c>
      <c r="D1347">
        <v>5</v>
      </c>
      <c r="E1347">
        <v>400</v>
      </c>
      <c r="F1347" s="1" t="s">
        <v>22</v>
      </c>
      <c r="G1347" t="s">
        <v>22</v>
      </c>
      <c r="H1347" t="s">
        <v>23</v>
      </c>
      <c r="I1347" t="s">
        <v>23</v>
      </c>
      <c r="J1347" t="s">
        <v>9</v>
      </c>
      <c r="K1347" t="s">
        <v>1399</v>
      </c>
      <c r="L1347" s="2">
        <v>1300000</v>
      </c>
      <c r="M1347" s="2">
        <v>3250</v>
      </c>
      <c r="N1347" s="2">
        <v>260000</v>
      </c>
      <c r="O1347" t="s">
        <v>212</v>
      </c>
    </row>
    <row r="1348" spans="1:15" x14ac:dyDescent="0.3">
      <c r="A1348" t="s">
        <v>4148</v>
      </c>
      <c r="B1348" t="s">
        <v>103</v>
      </c>
      <c r="C1348" s="1">
        <v>1595000</v>
      </c>
      <c r="D1348">
        <v>5</v>
      </c>
      <c r="E1348">
        <v>480</v>
      </c>
      <c r="F1348" s="1" t="s">
        <v>22</v>
      </c>
      <c r="G1348" t="s">
        <v>22</v>
      </c>
      <c r="H1348" t="s">
        <v>23</v>
      </c>
      <c r="I1348" t="s">
        <v>23</v>
      </c>
      <c r="J1348" t="s">
        <v>9</v>
      </c>
      <c r="K1348" t="s">
        <v>1399</v>
      </c>
      <c r="L1348" s="2">
        <v>1595000</v>
      </c>
      <c r="M1348" s="2">
        <v>3322.9166666666665</v>
      </c>
      <c r="N1348" s="2">
        <v>319000</v>
      </c>
      <c r="O1348" t="s">
        <v>212</v>
      </c>
    </row>
    <row r="1349" spans="1:15" x14ac:dyDescent="0.3">
      <c r="A1349" t="s">
        <v>4149</v>
      </c>
      <c r="B1349" t="s">
        <v>103</v>
      </c>
      <c r="C1349" s="1">
        <v>615000</v>
      </c>
      <c r="D1349">
        <v>5</v>
      </c>
      <c r="E1349">
        <v>441</v>
      </c>
      <c r="F1349" s="1" t="s">
        <v>22</v>
      </c>
      <c r="G1349" t="s">
        <v>22</v>
      </c>
      <c r="H1349" t="s">
        <v>23</v>
      </c>
      <c r="I1349" t="s">
        <v>23</v>
      </c>
      <c r="J1349" t="s">
        <v>9</v>
      </c>
      <c r="K1349" t="s">
        <v>1399</v>
      </c>
      <c r="L1349" s="2">
        <v>615000</v>
      </c>
      <c r="M1349" s="2">
        <v>1394.5578231292518</v>
      </c>
      <c r="N1349" s="2">
        <v>123000</v>
      </c>
      <c r="O1349" t="s">
        <v>212</v>
      </c>
    </row>
    <row r="1350" spans="1:15" x14ac:dyDescent="0.3">
      <c r="A1350" t="s">
        <v>4150</v>
      </c>
      <c r="B1350" t="s">
        <v>103</v>
      </c>
      <c r="C1350" s="1">
        <v>589000</v>
      </c>
      <c r="D1350">
        <v>5</v>
      </c>
      <c r="E1350">
        <v>400</v>
      </c>
      <c r="F1350" s="1" t="s">
        <v>22</v>
      </c>
      <c r="G1350" t="s">
        <v>22</v>
      </c>
      <c r="H1350" t="s">
        <v>23</v>
      </c>
      <c r="I1350" t="s">
        <v>23</v>
      </c>
      <c r="J1350" t="s">
        <v>9</v>
      </c>
      <c r="K1350" t="s">
        <v>1399</v>
      </c>
      <c r="L1350" s="2">
        <v>589000</v>
      </c>
      <c r="M1350" s="2">
        <v>1472.5</v>
      </c>
      <c r="N1350" s="2">
        <v>117800</v>
      </c>
      <c r="O1350" t="s">
        <v>212</v>
      </c>
    </row>
    <row r="1351" spans="1:15" x14ac:dyDescent="0.3">
      <c r="A1351" t="s">
        <v>4151</v>
      </c>
      <c r="B1351" t="s">
        <v>103</v>
      </c>
      <c r="C1351" s="1">
        <v>1830000</v>
      </c>
      <c r="D1351">
        <v>8</v>
      </c>
      <c r="E1351" s="3">
        <v>1267</v>
      </c>
      <c r="F1351" s="1" t="s">
        <v>22</v>
      </c>
      <c r="G1351" t="s">
        <v>22</v>
      </c>
      <c r="H1351" t="s">
        <v>23</v>
      </c>
      <c r="I1351" t="s">
        <v>23</v>
      </c>
      <c r="J1351" t="s">
        <v>9</v>
      </c>
      <c r="K1351" t="s">
        <v>1399</v>
      </c>
      <c r="L1351" s="2">
        <v>1830000</v>
      </c>
      <c r="M1351" s="2">
        <v>1444.3567482241515</v>
      </c>
      <c r="N1351" s="2">
        <v>228750</v>
      </c>
      <c r="O1351" t="s">
        <v>212</v>
      </c>
    </row>
    <row r="1352" spans="1:15" x14ac:dyDescent="0.3">
      <c r="A1352" t="s">
        <v>4152</v>
      </c>
      <c r="B1352" t="s">
        <v>103</v>
      </c>
      <c r="C1352" s="1">
        <v>1490000</v>
      </c>
      <c r="D1352">
        <v>6</v>
      </c>
      <c r="E1352">
        <v>430</v>
      </c>
      <c r="F1352" s="1" t="s">
        <v>22</v>
      </c>
      <c r="G1352" t="s">
        <v>22</v>
      </c>
      <c r="H1352" t="s">
        <v>23</v>
      </c>
      <c r="I1352" t="s">
        <v>23</v>
      </c>
      <c r="J1352" t="s">
        <v>9</v>
      </c>
      <c r="K1352" t="s">
        <v>1399</v>
      </c>
      <c r="L1352" s="2">
        <v>1490000</v>
      </c>
      <c r="M1352" s="2">
        <v>3465.1162790697676</v>
      </c>
      <c r="N1352" s="2">
        <v>248333.33333333334</v>
      </c>
      <c r="O1352" t="s">
        <v>212</v>
      </c>
    </row>
    <row r="1353" spans="1:15" x14ac:dyDescent="0.3">
      <c r="A1353" t="s">
        <v>4153</v>
      </c>
      <c r="B1353" t="s">
        <v>103</v>
      </c>
      <c r="C1353" s="1">
        <v>2490000</v>
      </c>
      <c r="D1353">
        <v>7</v>
      </c>
      <c r="E1353" s="3">
        <v>1554</v>
      </c>
      <c r="F1353" s="1" t="s">
        <v>22</v>
      </c>
      <c r="G1353" t="s">
        <v>22</v>
      </c>
      <c r="H1353" t="s">
        <v>23</v>
      </c>
      <c r="I1353" t="s">
        <v>23</v>
      </c>
      <c r="J1353" t="s">
        <v>9</v>
      </c>
      <c r="K1353" t="s">
        <v>1399</v>
      </c>
      <c r="L1353" s="2">
        <v>2490000</v>
      </c>
      <c r="M1353" s="2">
        <v>1602.3166023166023</v>
      </c>
      <c r="N1353" s="2">
        <v>355714.28571428574</v>
      </c>
      <c r="O1353" t="s">
        <v>212</v>
      </c>
    </row>
    <row r="1354" spans="1:15" x14ac:dyDescent="0.3">
      <c r="A1354" t="s">
        <v>4154</v>
      </c>
      <c r="B1354" t="s">
        <v>103</v>
      </c>
      <c r="C1354" s="1">
        <v>2490000</v>
      </c>
      <c r="D1354">
        <v>7</v>
      </c>
      <c r="E1354" s="3">
        <v>1554</v>
      </c>
      <c r="F1354" s="1" t="s">
        <v>22</v>
      </c>
      <c r="G1354" t="s">
        <v>22</v>
      </c>
      <c r="H1354" t="s">
        <v>23</v>
      </c>
      <c r="I1354" t="s">
        <v>23</v>
      </c>
      <c r="J1354" t="s">
        <v>9</v>
      </c>
      <c r="K1354" t="s">
        <v>1399</v>
      </c>
      <c r="L1354" s="2">
        <v>2490000</v>
      </c>
      <c r="M1354" s="2">
        <v>1602.3166023166023</v>
      </c>
      <c r="N1354" s="2">
        <v>355714.28571428574</v>
      </c>
      <c r="O1354" t="s">
        <v>212</v>
      </c>
    </row>
    <row r="1355" spans="1:15" x14ac:dyDescent="0.3">
      <c r="A1355" t="s">
        <v>4155</v>
      </c>
      <c r="B1355" t="s">
        <v>103</v>
      </c>
      <c r="C1355" s="1">
        <v>2490000</v>
      </c>
      <c r="D1355">
        <v>7</v>
      </c>
      <c r="E1355" s="3">
        <v>1554</v>
      </c>
      <c r="F1355" s="1" t="s">
        <v>22</v>
      </c>
      <c r="G1355" t="s">
        <v>22</v>
      </c>
      <c r="H1355" t="s">
        <v>23</v>
      </c>
      <c r="I1355" t="s">
        <v>23</v>
      </c>
      <c r="J1355" t="s">
        <v>9</v>
      </c>
      <c r="K1355" t="s">
        <v>1399</v>
      </c>
      <c r="L1355" s="2">
        <v>2490000</v>
      </c>
      <c r="M1355" s="2">
        <v>1602.3166023166023</v>
      </c>
      <c r="N1355" s="2">
        <v>355714.28571428574</v>
      </c>
      <c r="O1355" t="s">
        <v>212</v>
      </c>
    </row>
    <row r="1356" spans="1:15" x14ac:dyDescent="0.3">
      <c r="A1356" t="s">
        <v>4156</v>
      </c>
      <c r="B1356" t="s">
        <v>103</v>
      </c>
      <c r="C1356" s="1">
        <v>2490000</v>
      </c>
      <c r="D1356">
        <v>7</v>
      </c>
      <c r="E1356" s="3">
        <v>1554</v>
      </c>
      <c r="F1356" s="1" t="s">
        <v>22</v>
      </c>
      <c r="G1356" t="s">
        <v>22</v>
      </c>
      <c r="H1356" t="s">
        <v>23</v>
      </c>
      <c r="I1356" t="s">
        <v>23</v>
      </c>
      <c r="J1356" t="s">
        <v>9</v>
      </c>
      <c r="K1356" t="s">
        <v>1399</v>
      </c>
      <c r="L1356" s="2">
        <v>2490000</v>
      </c>
      <c r="M1356" s="2">
        <v>1602.3166023166023</v>
      </c>
      <c r="N1356" s="2">
        <v>355714.28571428574</v>
      </c>
      <c r="O1356" t="s">
        <v>212</v>
      </c>
    </row>
    <row r="1357" spans="1:15" x14ac:dyDescent="0.3">
      <c r="A1357" t="s">
        <v>4157</v>
      </c>
      <c r="B1357" t="s">
        <v>103</v>
      </c>
      <c r="C1357" s="1">
        <v>850000</v>
      </c>
      <c r="D1357">
        <v>6</v>
      </c>
      <c r="E1357">
        <v>519</v>
      </c>
      <c r="F1357" s="1" t="s">
        <v>22</v>
      </c>
      <c r="G1357" t="s">
        <v>22</v>
      </c>
      <c r="H1357" t="s">
        <v>23</v>
      </c>
      <c r="I1357" t="s">
        <v>23</v>
      </c>
      <c r="J1357" t="s">
        <v>9</v>
      </c>
      <c r="K1357" t="s">
        <v>1399</v>
      </c>
      <c r="L1357" s="2">
        <v>850000</v>
      </c>
      <c r="M1357" s="2">
        <v>1637.7649325626205</v>
      </c>
      <c r="N1357" s="2">
        <v>141666.66666666666</v>
      </c>
      <c r="O1357" t="s">
        <v>212</v>
      </c>
    </row>
    <row r="1358" spans="1:15" x14ac:dyDescent="0.3">
      <c r="A1358" t="s">
        <v>4158</v>
      </c>
      <c r="B1358" t="s">
        <v>103</v>
      </c>
      <c r="C1358" s="1">
        <v>2950000</v>
      </c>
      <c r="D1358">
        <v>6</v>
      </c>
      <c r="E1358">
        <v>700</v>
      </c>
      <c r="F1358" s="1" t="s">
        <v>22</v>
      </c>
      <c r="G1358" t="s">
        <v>22</v>
      </c>
      <c r="H1358" t="s">
        <v>23</v>
      </c>
      <c r="I1358" t="s">
        <v>23</v>
      </c>
      <c r="J1358" t="s">
        <v>9</v>
      </c>
      <c r="K1358" t="s">
        <v>1399</v>
      </c>
      <c r="L1358" s="2">
        <v>2950000</v>
      </c>
      <c r="M1358" s="2">
        <v>4214.2857142857147</v>
      </c>
      <c r="N1358" s="2">
        <v>491666.66666666669</v>
      </c>
      <c r="O1358" t="s">
        <v>212</v>
      </c>
    </row>
    <row r="1359" spans="1:15" x14ac:dyDescent="0.3">
      <c r="A1359" t="s">
        <v>4159</v>
      </c>
      <c r="B1359" t="s">
        <v>103</v>
      </c>
      <c r="C1359" s="1">
        <v>2790000</v>
      </c>
      <c r="D1359">
        <v>5</v>
      </c>
      <c r="E1359">
        <v>405</v>
      </c>
      <c r="F1359" s="1" t="s">
        <v>22</v>
      </c>
      <c r="G1359" t="s">
        <v>22</v>
      </c>
      <c r="H1359" t="s">
        <v>23</v>
      </c>
      <c r="I1359" t="s">
        <v>23</v>
      </c>
      <c r="J1359" t="s">
        <v>9</v>
      </c>
      <c r="K1359" t="s">
        <v>1399</v>
      </c>
      <c r="L1359" s="2">
        <v>2790000</v>
      </c>
      <c r="M1359" s="2">
        <v>6888.8888888888887</v>
      </c>
      <c r="N1359" s="2">
        <v>558000</v>
      </c>
      <c r="O1359" t="s">
        <v>212</v>
      </c>
    </row>
    <row r="1360" spans="1:15" x14ac:dyDescent="0.3">
      <c r="A1360" t="s">
        <v>4160</v>
      </c>
      <c r="B1360" t="s">
        <v>103</v>
      </c>
      <c r="C1360" s="1">
        <v>1699000</v>
      </c>
      <c r="D1360">
        <v>4</v>
      </c>
      <c r="E1360">
        <v>450</v>
      </c>
      <c r="F1360" s="1" t="s">
        <v>22</v>
      </c>
      <c r="G1360" t="s">
        <v>22</v>
      </c>
      <c r="H1360" t="s">
        <v>23</v>
      </c>
      <c r="I1360" t="s">
        <v>23</v>
      </c>
      <c r="J1360" t="s">
        <v>9</v>
      </c>
      <c r="K1360" t="s">
        <v>1399</v>
      </c>
      <c r="L1360" s="2">
        <v>1699000</v>
      </c>
      <c r="M1360" s="2">
        <v>3775.5555555555557</v>
      </c>
      <c r="N1360" s="2">
        <v>424750</v>
      </c>
      <c r="O1360" t="s">
        <v>212</v>
      </c>
    </row>
    <row r="1361" spans="1:15" x14ac:dyDescent="0.3">
      <c r="A1361" t="s">
        <v>4161</v>
      </c>
      <c r="B1361" t="s">
        <v>103</v>
      </c>
      <c r="C1361" s="1">
        <v>1100000</v>
      </c>
      <c r="D1361">
        <v>8</v>
      </c>
      <c r="E1361">
        <v>645</v>
      </c>
      <c r="F1361" s="1" t="s">
        <v>22</v>
      </c>
      <c r="G1361" t="s">
        <v>22</v>
      </c>
      <c r="H1361" t="s">
        <v>23</v>
      </c>
      <c r="I1361" t="s">
        <v>23</v>
      </c>
      <c r="J1361" t="s">
        <v>9</v>
      </c>
      <c r="K1361" t="s">
        <v>1399</v>
      </c>
      <c r="L1361" s="2">
        <v>1100000</v>
      </c>
      <c r="M1361" s="2">
        <v>1705.4263565891472</v>
      </c>
      <c r="N1361" s="2">
        <v>137500</v>
      </c>
      <c r="O1361" t="s">
        <v>212</v>
      </c>
    </row>
    <row r="1362" spans="1:15" x14ac:dyDescent="0.3">
      <c r="A1362" t="s">
        <v>4162</v>
      </c>
      <c r="B1362" t="s">
        <v>103</v>
      </c>
      <c r="C1362" s="1">
        <v>1190000</v>
      </c>
      <c r="D1362">
        <v>4</v>
      </c>
      <c r="E1362">
        <v>360</v>
      </c>
      <c r="F1362" s="1" t="s">
        <v>22</v>
      </c>
      <c r="G1362" t="s">
        <v>22</v>
      </c>
      <c r="H1362" t="s">
        <v>23</v>
      </c>
      <c r="I1362" t="s">
        <v>23</v>
      </c>
      <c r="J1362" t="s">
        <v>9</v>
      </c>
      <c r="K1362" t="s">
        <v>1399</v>
      </c>
      <c r="L1362" s="2">
        <v>1190000</v>
      </c>
      <c r="M1362" s="2">
        <v>3305.5555555555557</v>
      </c>
      <c r="N1362" s="2">
        <v>297500</v>
      </c>
      <c r="O1362" t="s">
        <v>212</v>
      </c>
    </row>
    <row r="1363" spans="1:15" x14ac:dyDescent="0.3">
      <c r="A1363" t="s">
        <v>4163</v>
      </c>
      <c r="B1363" t="s">
        <v>103</v>
      </c>
      <c r="C1363" s="1">
        <v>1900000</v>
      </c>
      <c r="D1363">
        <v>5</v>
      </c>
      <c r="E1363">
        <v>480</v>
      </c>
      <c r="F1363" s="1" t="s">
        <v>22</v>
      </c>
      <c r="G1363" t="s">
        <v>22</v>
      </c>
      <c r="H1363" t="s">
        <v>23</v>
      </c>
      <c r="I1363" t="s">
        <v>23</v>
      </c>
      <c r="J1363" t="s">
        <v>9</v>
      </c>
      <c r="K1363" t="s">
        <v>1399</v>
      </c>
      <c r="L1363" s="2">
        <v>1900000</v>
      </c>
      <c r="M1363" s="2">
        <v>3958.3333333333335</v>
      </c>
      <c r="N1363" s="2">
        <v>380000</v>
      </c>
      <c r="O1363" t="s">
        <v>212</v>
      </c>
    </row>
    <row r="1364" spans="1:15" x14ac:dyDescent="0.3">
      <c r="A1364" t="s">
        <v>4164</v>
      </c>
      <c r="B1364" t="s">
        <v>103</v>
      </c>
      <c r="C1364" s="1">
        <v>780000</v>
      </c>
      <c r="D1364">
        <v>4</v>
      </c>
      <c r="E1364">
        <v>256</v>
      </c>
      <c r="F1364" s="1" t="s">
        <v>22</v>
      </c>
      <c r="G1364" t="s">
        <v>22</v>
      </c>
      <c r="H1364" t="s">
        <v>23</v>
      </c>
      <c r="I1364" t="s">
        <v>23</v>
      </c>
      <c r="J1364" t="s">
        <v>9</v>
      </c>
      <c r="K1364" t="s">
        <v>1399</v>
      </c>
      <c r="L1364" s="2">
        <v>780000</v>
      </c>
      <c r="M1364" s="2">
        <v>3046.875</v>
      </c>
      <c r="N1364" s="2">
        <v>195000</v>
      </c>
      <c r="O1364" t="s">
        <v>212</v>
      </c>
    </row>
    <row r="1365" spans="1:15" x14ac:dyDescent="0.3">
      <c r="A1365" t="s">
        <v>4165</v>
      </c>
      <c r="B1365" t="s">
        <v>103</v>
      </c>
      <c r="C1365" s="1">
        <v>1750000</v>
      </c>
      <c r="D1365">
        <v>6</v>
      </c>
      <c r="E1365">
        <v>380</v>
      </c>
      <c r="F1365" s="1" t="s">
        <v>22</v>
      </c>
      <c r="G1365" t="s">
        <v>22</v>
      </c>
      <c r="H1365" t="s">
        <v>23</v>
      </c>
      <c r="I1365" t="s">
        <v>23</v>
      </c>
      <c r="J1365" t="s">
        <v>9</v>
      </c>
      <c r="K1365" t="s">
        <v>1399</v>
      </c>
      <c r="L1365" s="2">
        <v>1750000</v>
      </c>
      <c r="M1365" s="2">
        <v>4605.2631578947367</v>
      </c>
      <c r="N1365" s="2">
        <v>291666.66666666669</v>
      </c>
      <c r="O1365" t="s">
        <v>212</v>
      </c>
    </row>
    <row r="1366" spans="1:15" x14ac:dyDescent="0.3">
      <c r="A1366" t="s">
        <v>4166</v>
      </c>
      <c r="B1366" t="s">
        <v>103</v>
      </c>
      <c r="C1366" s="1">
        <v>1750000</v>
      </c>
      <c r="D1366">
        <v>6</v>
      </c>
      <c r="E1366">
        <v>380</v>
      </c>
      <c r="F1366" s="1" t="s">
        <v>22</v>
      </c>
      <c r="G1366" t="s">
        <v>22</v>
      </c>
      <c r="H1366" t="s">
        <v>23</v>
      </c>
      <c r="I1366" t="s">
        <v>23</v>
      </c>
      <c r="J1366" t="s">
        <v>9</v>
      </c>
      <c r="K1366" t="s">
        <v>1399</v>
      </c>
      <c r="L1366" s="2">
        <v>1750000</v>
      </c>
      <c r="M1366" s="2">
        <v>4605.2631578947367</v>
      </c>
      <c r="N1366" s="2">
        <v>291666.66666666669</v>
      </c>
      <c r="O1366" t="s">
        <v>212</v>
      </c>
    </row>
    <row r="1367" spans="1:15" x14ac:dyDescent="0.3">
      <c r="A1367" t="s">
        <v>4167</v>
      </c>
      <c r="B1367" t="s">
        <v>103</v>
      </c>
      <c r="C1367" s="1">
        <v>599900</v>
      </c>
      <c r="D1367">
        <v>4</v>
      </c>
      <c r="E1367">
        <v>200</v>
      </c>
      <c r="F1367" s="1" t="s">
        <v>22</v>
      </c>
      <c r="G1367" t="s">
        <v>22</v>
      </c>
      <c r="H1367" t="s">
        <v>23</v>
      </c>
      <c r="I1367" t="s">
        <v>23</v>
      </c>
      <c r="J1367" t="s">
        <v>9</v>
      </c>
      <c r="K1367" t="s">
        <v>1399</v>
      </c>
      <c r="L1367" s="2">
        <v>599900</v>
      </c>
      <c r="M1367" s="2">
        <v>2999.5</v>
      </c>
      <c r="N1367" s="2">
        <v>149975</v>
      </c>
      <c r="O1367" t="s">
        <v>212</v>
      </c>
    </row>
    <row r="1368" spans="1:15" x14ac:dyDescent="0.3">
      <c r="A1368" t="s">
        <v>4168</v>
      </c>
      <c r="B1368" t="s">
        <v>103</v>
      </c>
      <c r="C1368" s="1">
        <v>383000</v>
      </c>
      <c r="D1368">
        <v>4</v>
      </c>
      <c r="E1368">
        <v>260</v>
      </c>
      <c r="F1368" s="1" t="s">
        <v>22</v>
      </c>
      <c r="G1368" t="s">
        <v>22</v>
      </c>
      <c r="H1368" t="s">
        <v>23</v>
      </c>
      <c r="I1368" t="s">
        <v>23</v>
      </c>
      <c r="J1368" t="s">
        <v>9</v>
      </c>
      <c r="K1368" t="s">
        <v>1399</v>
      </c>
      <c r="L1368" s="2">
        <v>383000</v>
      </c>
      <c r="M1368" s="2">
        <v>1473.0769230769231</v>
      </c>
      <c r="N1368" s="2">
        <v>95750</v>
      </c>
      <c r="O1368" t="s">
        <v>212</v>
      </c>
    </row>
    <row r="1369" spans="1:15" x14ac:dyDescent="0.3">
      <c r="A1369" t="s">
        <v>1635</v>
      </c>
      <c r="B1369" t="s">
        <v>104</v>
      </c>
      <c r="C1369" s="1">
        <v>250000</v>
      </c>
      <c r="D1369">
        <v>4</v>
      </c>
      <c r="E1369">
        <v>500</v>
      </c>
      <c r="F1369" s="1" t="s">
        <v>1636</v>
      </c>
      <c r="G1369" t="s">
        <v>22</v>
      </c>
      <c r="H1369" t="s">
        <v>23</v>
      </c>
      <c r="I1369" t="s">
        <v>23</v>
      </c>
      <c r="J1369" t="s">
        <v>20</v>
      </c>
      <c r="K1369" t="s">
        <v>1399</v>
      </c>
      <c r="L1369" s="2">
        <v>250000</v>
      </c>
      <c r="M1369" s="2">
        <v>500</v>
      </c>
      <c r="N1369" s="2">
        <v>62500</v>
      </c>
      <c r="O1369" t="s">
        <v>212</v>
      </c>
    </row>
    <row r="1370" spans="1:15" x14ac:dyDescent="0.3">
      <c r="A1370" t="s">
        <v>3157</v>
      </c>
      <c r="B1370" t="s">
        <v>103</v>
      </c>
      <c r="C1370" s="1">
        <v>2800000</v>
      </c>
      <c r="D1370">
        <v>10</v>
      </c>
      <c r="E1370" s="3">
        <v>1250</v>
      </c>
      <c r="F1370" s="1" t="s">
        <v>1636</v>
      </c>
      <c r="G1370" t="s">
        <v>22</v>
      </c>
      <c r="H1370" t="s">
        <v>23</v>
      </c>
      <c r="I1370" t="s">
        <v>23</v>
      </c>
      <c r="J1370" t="s">
        <v>20</v>
      </c>
      <c r="K1370" t="s">
        <v>1399</v>
      </c>
      <c r="L1370" s="2">
        <v>2800000</v>
      </c>
      <c r="M1370" s="2">
        <v>2240</v>
      </c>
      <c r="N1370" s="2">
        <v>280000</v>
      </c>
      <c r="O1370" t="s">
        <v>212</v>
      </c>
    </row>
    <row r="1371" spans="1:15" x14ac:dyDescent="0.3">
      <c r="A1371" t="s">
        <v>3158</v>
      </c>
      <c r="B1371" t="s">
        <v>103</v>
      </c>
      <c r="C1371" s="1">
        <v>350000</v>
      </c>
      <c r="D1371">
        <v>2</v>
      </c>
      <c r="E1371">
        <v>292</v>
      </c>
      <c r="F1371" s="1" t="s">
        <v>3156</v>
      </c>
      <c r="G1371" t="s">
        <v>22</v>
      </c>
      <c r="H1371" t="s">
        <v>23</v>
      </c>
      <c r="I1371" t="s">
        <v>23</v>
      </c>
      <c r="J1371" t="s">
        <v>20</v>
      </c>
      <c r="K1371" t="s">
        <v>1399</v>
      </c>
      <c r="L1371" s="2">
        <v>350000</v>
      </c>
      <c r="M1371" s="2">
        <v>1198.6301369863013</v>
      </c>
      <c r="N1371" s="2">
        <v>175000</v>
      </c>
      <c r="O1371" t="s">
        <v>212</v>
      </c>
    </row>
    <row r="1372" spans="1:15" x14ac:dyDescent="0.3">
      <c r="A1372" t="s">
        <v>3155</v>
      </c>
      <c r="B1372" t="s">
        <v>103</v>
      </c>
      <c r="C1372" s="1">
        <v>2600000</v>
      </c>
      <c r="D1372">
        <v>8</v>
      </c>
      <c r="E1372" s="3">
        <v>1200</v>
      </c>
      <c r="F1372" s="1" t="s">
        <v>3156</v>
      </c>
      <c r="G1372" t="s">
        <v>22</v>
      </c>
      <c r="H1372" t="s">
        <v>23</v>
      </c>
      <c r="I1372" t="s">
        <v>23</v>
      </c>
      <c r="J1372" t="s">
        <v>9</v>
      </c>
      <c r="K1372" t="s">
        <v>1399</v>
      </c>
      <c r="L1372" s="2">
        <v>2600000</v>
      </c>
      <c r="M1372" s="2">
        <v>2166.6666666666665</v>
      </c>
      <c r="N1372" s="2">
        <v>325000</v>
      </c>
      <c r="O1372" t="s">
        <v>212</v>
      </c>
    </row>
    <row r="1373" spans="1:15" x14ac:dyDescent="0.3">
      <c r="A1373" t="s">
        <v>27</v>
      </c>
      <c r="B1373" t="s">
        <v>102</v>
      </c>
      <c r="C1373" s="1">
        <v>119900</v>
      </c>
      <c r="D1373">
        <v>4</v>
      </c>
      <c r="E1373">
        <v>131</v>
      </c>
      <c r="F1373" t="s">
        <v>16</v>
      </c>
      <c r="G1373" t="s">
        <v>28</v>
      </c>
      <c r="H1373" t="s">
        <v>29</v>
      </c>
      <c r="I1373" t="s">
        <v>30</v>
      </c>
      <c r="J1373" t="s">
        <v>9</v>
      </c>
      <c r="L1373" s="2">
        <v>119900</v>
      </c>
      <c r="M1373" s="2">
        <v>915.26717557251914</v>
      </c>
      <c r="N1373" s="2">
        <v>29975</v>
      </c>
      <c r="O1373" s="2" t="s">
        <v>212</v>
      </c>
    </row>
    <row r="1374" spans="1:15" x14ac:dyDescent="0.3">
      <c r="A1374" t="s">
        <v>34</v>
      </c>
      <c r="B1374" t="s">
        <v>102</v>
      </c>
      <c r="C1374" s="1">
        <v>134000</v>
      </c>
      <c r="D1374">
        <v>4</v>
      </c>
      <c r="E1374">
        <v>95</v>
      </c>
      <c r="F1374" t="s">
        <v>16</v>
      </c>
      <c r="G1374" t="s">
        <v>35</v>
      </c>
      <c r="H1374" t="s">
        <v>29</v>
      </c>
      <c r="I1374" t="s">
        <v>19</v>
      </c>
      <c r="J1374" t="s">
        <v>9</v>
      </c>
      <c r="L1374" s="2">
        <v>134000</v>
      </c>
      <c r="M1374" s="2">
        <v>1410.5263157894738</v>
      </c>
      <c r="N1374" s="2">
        <v>33500</v>
      </c>
      <c r="O1374" s="2" t="s">
        <v>212</v>
      </c>
    </row>
    <row r="1375" spans="1:15" x14ac:dyDescent="0.3">
      <c r="A1375" t="s">
        <v>36</v>
      </c>
      <c r="B1375" t="s">
        <v>102</v>
      </c>
      <c r="C1375" s="1">
        <v>136000</v>
      </c>
      <c r="D1375">
        <v>4</v>
      </c>
      <c r="E1375">
        <v>153</v>
      </c>
      <c r="F1375" t="s">
        <v>16</v>
      </c>
      <c r="G1375" t="s">
        <v>37</v>
      </c>
      <c r="H1375" t="s">
        <v>29</v>
      </c>
      <c r="I1375" t="s">
        <v>19</v>
      </c>
      <c r="J1375" t="s">
        <v>9</v>
      </c>
      <c r="L1375" s="2">
        <v>136000</v>
      </c>
      <c r="M1375" s="2">
        <v>888.88888888888891</v>
      </c>
      <c r="N1375" s="2">
        <v>34000</v>
      </c>
      <c r="O1375" s="2" t="s">
        <v>212</v>
      </c>
    </row>
    <row r="1376" spans="1:15" x14ac:dyDescent="0.3">
      <c r="A1376" t="s">
        <v>38</v>
      </c>
      <c r="B1376" t="s">
        <v>102</v>
      </c>
      <c r="C1376" s="1">
        <v>70000</v>
      </c>
      <c r="D1376">
        <v>2</v>
      </c>
      <c r="E1376">
        <v>75</v>
      </c>
      <c r="F1376" t="s">
        <v>16</v>
      </c>
      <c r="G1376" t="s">
        <v>17</v>
      </c>
      <c r="H1376" t="s">
        <v>29</v>
      </c>
      <c r="I1376" t="s">
        <v>19</v>
      </c>
      <c r="J1376" t="s">
        <v>9</v>
      </c>
      <c r="L1376" s="2">
        <v>70000</v>
      </c>
      <c r="M1376" s="2">
        <v>933.33333333333337</v>
      </c>
      <c r="N1376" s="2">
        <v>35000</v>
      </c>
      <c r="O1376" s="2" t="s">
        <v>212</v>
      </c>
    </row>
    <row r="1377" spans="1:15" x14ac:dyDescent="0.3">
      <c r="A1377" t="s">
        <v>40</v>
      </c>
      <c r="B1377" t="s">
        <v>102</v>
      </c>
      <c r="C1377" s="1">
        <v>111900</v>
      </c>
      <c r="D1377">
        <v>3</v>
      </c>
      <c r="E1377">
        <v>98</v>
      </c>
      <c r="F1377" t="s">
        <v>16</v>
      </c>
      <c r="G1377" t="s">
        <v>41</v>
      </c>
      <c r="H1377" t="s">
        <v>29</v>
      </c>
      <c r="I1377" t="s">
        <v>19</v>
      </c>
      <c r="J1377" t="s">
        <v>9</v>
      </c>
      <c r="L1377" s="2">
        <v>111900</v>
      </c>
      <c r="M1377" s="2">
        <v>1141.8367346938776</v>
      </c>
      <c r="N1377" s="2">
        <v>37300</v>
      </c>
      <c r="O1377" s="2" t="s">
        <v>212</v>
      </c>
    </row>
    <row r="1378" spans="1:15" x14ac:dyDescent="0.3">
      <c r="A1378" t="s">
        <v>42</v>
      </c>
      <c r="B1378" t="s">
        <v>102</v>
      </c>
      <c r="C1378" s="1">
        <v>118000</v>
      </c>
      <c r="D1378">
        <v>3</v>
      </c>
      <c r="E1378">
        <v>91</v>
      </c>
      <c r="F1378" t="s">
        <v>16</v>
      </c>
      <c r="G1378" t="s">
        <v>43</v>
      </c>
      <c r="H1378" t="s">
        <v>29</v>
      </c>
      <c r="I1378" t="s">
        <v>19</v>
      </c>
      <c r="J1378" t="s">
        <v>9</v>
      </c>
      <c r="L1378" s="2">
        <v>118000</v>
      </c>
      <c r="M1378" s="2">
        <v>1296.7032967032967</v>
      </c>
      <c r="N1378" s="2">
        <v>39333.333333333336</v>
      </c>
      <c r="O1378" s="2" t="s">
        <v>212</v>
      </c>
    </row>
    <row r="1379" spans="1:15" x14ac:dyDescent="0.3">
      <c r="A1379" t="s">
        <v>44</v>
      </c>
      <c r="B1379" t="s">
        <v>102</v>
      </c>
      <c r="C1379" s="1">
        <v>118000</v>
      </c>
      <c r="D1379">
        <v>3</v>
      </c>
      <c r="E1379">
        <v>91</v>
      </c>
      <c r="F1379" t="s">
        <v>16</v>
      </c>
      <c r="G1379" t="s">
        <v>43</v>
      </c>
      <c r="H1379" t="s">
        <v>29</v>
      </c>
      <c r="I1379" t="s">
        <v>19</v>
      </c>
      <c r="J1379" t="s">
        <v>9</v>
      </c>
      <c r="L1379" s="2">
        <v>118000</v>
      </c>
      <c r="M1379" s="2">
        <v>1296.7032967032967</v>
      </c>
      <c r="N1379" s="2">
        <v>39333.333333333336</v>
      </c>
      <c r="O1379" s="2" t="s">
        <v>212</v>
      </c>
    </row>
    <row r="1380" spans="1:15" x14ac:dyDescent="0.3">
      <c r="A1380" t="s">
        <v>45</v>
      </c>
      <c r="B1380" t="s">
        <v>102</v>
      </c>
      <c r="C1380" s="1">
        <v>159500</v>
      </c>
      <c r="D1380">
        <v>4</v>
      </c>
      <c r="E1380">
        <v>128</v>
      </c>
      <c r="F1380" t="s">
        <v>16</v>
      </c>
      <c r="G1380" t="s">
        <v>43</v>
      </c>
      <c r="H1380" t="s">
        <v>29</v>
      </c>
      <c r="I1380" t="s">
        <v>19</v>
      </c>
      <c r="J1380" t="s">
        <v>9</v>
      </c>
      <c r="L1380" s="2">
        <v>159500</v>
      </c>
      <c r="M1380" s="2">
        <v>1246.09375</v>
      </c>
      <c r="N1380" s="2">
        <v>39875</v>
      </c>
      <c r="O1380" s="2" t="s">
        <v>212</v>
      </c>
    </row>
    <row r="1381" spans="1:15" x14ac:dyDescent="0.3">
      <c r="A1381" t="s">
        <v>46</v>
      </c>
      <c r="B1381" t="s">
        <v>102</v>
      </c>
      <c r="C1381" s="1">
        <v>122000</v>
      </c>
      <c r="D1381">
        <v>3</v>
      </c>
      <c r="E1381">
        <v>85</v>
      </c>
      <c r="F1381" t="s">
        <v>16</v>
      </c>
      <c r="G1381" t="s">
        <v>41</v>
      </c>
      <c r="H1381" t="s">
        <v>29</v>
      </c>
      <c r="I1381" t="s">
        <v>19</v>
      </c>
      <c r="J1381" t="s">
        <v>9</v>
      </c>
      <c r="L1381" s="2">
        <v>122000</v>
      </c>
      <c r="M1381" s="2">
        <v>1435.2941176470588</v>
      </c>
      <c r="N1381" s="2">
        <v>40666.666666666664</v>
      </c>
      <c r="O1381" s="2" t="s">
        <v>212</v>
      </c>
    </row>
    <row r="1382" spans="1:15" x14ac:dyDescent="0.3">
      <c r="A1382" t="s">
        <v>47</v>
      </c>
      <c r="B1382" t="s">
        <v>102</v>
      </c>
      <c r="C1382" s="1">
        <v>165000</v>
      </c>
      <c r="D1382">
        <v>4</v>
      </c>
      <c r="E1382">
        <v>115</v>
      </c>
      <c r="F1382" t="s">
        <v>16</v>
      </c>
      <c r="G1382" t="s">
        <v>41</v>
      </c>
      <c r="H1382" t="s">
        <v>29</v>
      </c>
      <c r="I1382" t="s">
        <v>19</v>
      </c>
      <c r="J1382" t="s">
        <v>9</v>
      </c>
      <c r="L1382" s="2">
        <v>165000</v>
      </c>
      <c r="M1382" s="2">
        <v>1434.7826086956522</v>
      </c>
      <c r="N1382" s="2">
        <v>41250</v>
      </c>
      <c r="O1382" s="2" t="s">
        <v>212</v>
      </c>
    </row>
    <row r="1383" spans="1:15" x14ac:dyDescent="0.3">
      <c r="A1383" t="s">
        <v>50</v>
      </c>
      <c r="B1383" t="s">
        <v>102</v>
      </c>
      <c r="C1383" s="1">
        <v>129000</v>
      </c>
      <c r="D1383">
        <v>3</v>
      </c>
      <c r="E1383">
        <v>101</v>
      </c>
      <c r="F1383" t="s">
        <v>16</v>
      </c>
      <c r="G1383" t="s">
        <v>41</v>
      </c>
      <c r="H1383" t="s">
        <v>29</v>
      </c>
      <c r="I1383" t="s">
        <v>19</v>
      </c>
      <c r="J1383" t="s">
        <v>9</v>
      </c>
      <c r="L1383" s="2">
        <v>129000</v>
      </c>
      <c r="M1383" s="2">
        <v>1277.2277227722773</v>
      </c>
      <c r="N1383" s="2">
        <v>43000</v>
      </c>
      <c r="O1383" s="2" t="s">
        <v>212</v>
      </c>
    </row>
    <row r="1384" spans="1:15" x14ac:dyDescent="0.3">
      <c r="A1384" t="s">
        <v>51</v>
      </c>
      <c r="B1384" t="s">
        <v>102</v>
      </c>
      <c r="C1384" s="1">
        <v>129000</v>
      </c>
      <c r="D1384">
        <v>3</v>
      </c>
      <c r="E1384">
        <v>98</v>
      </c>
      <c r="F1384" t="s">
        <v>16</v>
      </c>
      <c r="G1384" t="s">
        <v>52</v>
      </c>
      <c r="H1384" t="s">
        <v>29</v>
      </c>
      <c r="I1384" t="s">
        <v>19</v>
      </c>
      <c r="J1384" t="s">
        <v>9</v>
      </c>
      <c r="L1384" s="2">
        <v>129000</v>
      </c>
      <c r="M1384" s="2">
        <v>1316.3265306122448</v>
      </c>
      <c r="N1384" s="2">
        <v>43000</v>
      </c>
      <c r="O1384" s="2" t="s">
        <v>212</v>
      </c>
    </row>
    <row r="1385" spans="1:15" x14ac:dyDescent="0.3">
      <c r="A1385" t="s">
        <v>53</v>
      </c>
      <c r="B1385" t="s">
        <v>102</v>
      </c>
      <c r="C1385" s="1">
        <v>226000</v>
      </c>
      <c r="D1385">
        <v>5</v>
      </c>
      <c r="E1385">
        <v>190</v>
      </c>
      <c r="F1385" t="s">
        <v>16</v>
      </c>
      <c r="G1385" t="s">
        <v>37</v>
      </c>
      <c r="H1385" t="s">
        <v>29</v>
      </c>
      <c r="I1385" t="s">
        <v>19</v>
      </c>
      <c r="J1385" t="s">
        <v>9</v>
      </c>
      <c r="L1385" s="2">
        <v>226000</v>
      </c>
      <c r="M1385" s="2">
        <v>1189.4736842105262</v>
      </c>
      <c r="N1385" s="2">
        <v>45200</v>
      </c>
      <c r="O1385" s="2" t="s">
        <v>212</v>
      </c>
    </row>
    <row r="1386" spans="1:15" x14ac:dyDescent="0.3">
      <c r="A1386" t="s">
        <v>55</v>
      </c>
      <c r="B1386" t="s">
        <v>102</v>
      </c>
      <c r="C1386" s="1">
        <v>183500</v>
      </c>
      <c r="D1386">
        <v>4</v>
      </c>
      <c r="E1386">
        <v>177</v>
      </c>
      <c r="F1386" t="s">
        <v>16</v>
      </c>
      <c r="G1386" t="s">
        <v>56</v>
      </c>
      <c r="H1386" t="s">
        <v>29</v>
      </c>
      <c r="I1386" t="s">
        <v>19</v>
      </c>
      <c r="J1386" t="s">
        <v>9</v>
      </c>
      <c r="L1386" s="2">
        <v>183500</v>
      </c>
      <c r="M1386" s="2">
        <v>1036.7231638418079</v>
      </c>
      <c r="N1386" s="2">
        <v>45875</v>
      </c>
      <c r="O1386" s="2" t="s">
        <v>212</v>
      </c>
    </row>
    <row r="1387" spans="1:15" x14ac:dyDescent="0.3">
      <c r="A1387" t="s">
        <v>57</v>
      </c>
      <c r="B1387" t="s">
        <v>102</v>
      </c>
      <c r="C1387" s="1">
        <v>139900</v>
      </c>
      <c r="D1387">
        <v>3</v>
      </c>
      <c r="E1387">
        <v>88</v>
      </c>
      <c r="F1387" t="s">
        <v>16</v>
      </c>
      <c r="G1387" t="s">
        <v>37</v>
      </c>
      <c r="H1387" t="s">
        <v>29</v>
      </c>
      <c r="I1387" t="s">
        <v>19</v>
      </c>
      <c r="J1387" t="s">
        <v>9</v>
      </c>
      <c r="L1387" s="2">
        <v>139900</v>
      </c>
      <c r="M1387" s="2">
        <v>1589.7727272727273</v>
      </c>
      <c r="N1387" s="2">
        <v>46633.333333333336</v>
      </c>
      <c r="O1387" s="2" t="s">
        <v>212</v>
      </c>
    </row>
    <row r="1388" spans="1:15" x14ac:dyDescent="0.3">
      <c r="A1388" t="s">
        <v>58</v>
      </c>
      <c r="B1388" t="s">
        <v>102</v>
      </c>
      <c r="C1388" s="1">
        <v>189000</v>
      </c>
      <c r="D1388">
        <v>4</v>
      </c>
      <c r="E1388">
        <v>132</v>
      </c>
      <c r="F1388" t="s">
        <v>16</v>
      </c>
      <c r="G1388" t="s">
        <v>17</v>
      </c>
      <c r="H1388" t="s">
        <v>29</v>
      </c>
      <c r="I1388" t="s">
        <v>19</v>
      </c>
      <c r="J1388" t="s">
        <v>9</v>
      </c>
      <c r="L1388" s="2">
        <v>189000</v>
      </c>
      <c r="M1388" s="2">
        <v>1431.8181818181818</v>
      </c>
      <c r="N1388" s="2">
        <v>47250</v>
      </c>
      <c r="O1388" s="2" t="s">
        <v>212</v>
      </c>
    </row>
    <row r="1389" spans="1:15" x14ac:dyDescent="0.3">
      <c r="A1389" t="s">
        <v>59</v>
      </c>
      <c r="B1389" t="s">
        <v>102</v>
      </c>
      <c r="C1389" s="1">
        <v>49000</v>
      </c>
      <c r="D1389">
        <v>1</v>
      </c>
      <c r="E1389">
        <v>53</v>
      </c>
      <c r="F1389" t="s">
        <v>16</v>
      </c>
      <c r="G1389" t="s">
        <v>56</v>
      </c>
      <c r="H1389" t="s">
        <v>29</v>
      </c>
      <c r="I1389" t="s">
        <v>30</v>
      </c>
      <c r="J1389" t="s">
        <v>9</v>
      </c>
      <c r="L1389" s="2">
        <v>49000</v>
      </c>
      <c r="M1389" s="2">
        <v>924.52830188679241</v>
      </c>
      <c r="N1389" s="2">
        <v>49000</v>
      </c>
      <c r="O1389" s="2" t="s">
        <v>212</v>
      </c>
    </row>
    <row r="1390" spans="1:15" x14ac:dyDescent="0.3">
      <c r="A1390" t="s">
        <v>60</v>
      </c>
      <c r="B1390" t="s">
        <v>102</v>
      </c>
      <c r="C1390" s="1">
        <v>252000</v>
      </c>
      <c r="D1390">
        <v>5</v>
      </c>
      <c r="E1390">
        <v>200</v>
      </c>
      <c r="F1390" t="s">
        <v>16</v>
      </c>
      <c r="G1390" t="s">
        <v>35</v>
      </c>
      <c r="H1390" t="s">
        <v>29</v>
      </c>
      <c r="I1390" t="s">
        <v>19</v>
      </c>
      <c r="J1390" t="s">
        <v>9</v>
      </c>
      <c r="L1390" s="2">
        <v>252000</v>
      </c>
      <c r="M1390" s="2">
        <v>1260</v>
      </c>
      <c r="N1390" s="2">
        <v>50400</v>
      </c>
      <c r="O1390" s="2" t="s">
        <v>212</v>
      </c>
    </row>
    <row r="1391" spans="1:15" x14ac:dyDescent="0.3">
      <c r="A1391" t="s">
        <v>64</v>
      </c>
      <c r="B1391" t="s">
        <v>102</v>
      </c>
      <c r="C1391" s="1">
        <v>237000</v>
      </c>
      <c r="D1391">
        <v>4</v>
      </c>
      <c r="E1391">
        <v>223</v>
      </c>
      <c r="F1391" t="s">
        <v>16</v>
      </c>
      <c r="G1391" t="s">
        <v>52</v>
      </c>
      <c r="H1391" t="s">
        <v>29</v>
      </c>
      <c r="I1391" t="s">
        <v>19</v>
      </c>
      <c r="J1391" t="s">
        <v>9</v>
      </c>
      <c r="L1391" s="2">
        <v>237000</v>
      </c>
      <c r="M1391" s="2">
        <v>1062.780269058296</v>
      </c>
      <c r="N1391" s="2">
        <v>59250</v>
      </c>
      <c r="O1391" s="2" t="s">
        <v>212</v>
      </c>
    </row>
    <row r="1392" spans="1:15" x14ac:dyDescent="0.3">
      <c r="A1392" t="s">
        <v>66</v>
      </c>
      <c r="B1392" t="s">
        <v>102</v>
      </c>
      <c r="C1392" s="1">
        <v>129000</v>
      </c>
      <c r="D1392">
        <v>2</v>
      </c>
      <c r="E1392">
        <v>132</v>
      </c>
      <c r="F1392" t="s">
        <v>16</v>
      </c>
      <c r="G1392" t="s">
        <v>56</v>
      </c>
      <c r="H1392" t="s">
        <v>29</v>
      </c>
      <c r="I1392" t="s">
        <v>19</v>
      </c>
      <c r="J1392" t="s">
        <v>9</v>
      </c>
      <c r="L1392" s="2">
        <v>129000</v>
      </c>
      <c r="M1392" s="2">
        <v>977.27272727272725</v>
      </c>
      <c r="N1392" s="2">
        <v>64500</v>
      </c>
      <c r="O1392" s="2" t="s">
        <v>212</v>
      </c>
    </row>
    <row r="1393" spans="1:15" x14ac:dyDescent="0.3">
      <c r="A1393" t="s">
        <v>71</v>
      </c>
      <c r="B1393" t="s">
        <v>102</v>
      </c>
      <c r="C1393" s="1">
        <v>210000</v>
      </c>
      <c r="D1393">
        <v>3</v>
      </c>
      <c r="E1393">
        <v>167</v>
      </c>
      <c r="F1393" t="s">
        <v>16</v>
      </c>
      <c r="G1393" t="s">
        <v>43</v>
      </c>
      <c r="H1393" t="s">
        <v>29</v>
      </c>
      <c r="I1393" t="s">
        <v>19</v>
      </c>
      <c r="J1393" t="s">
        <v>9</v>
      </c>
      <c r="L1393" s="2">
        <v>210000</v>
      </c>
      <c r="M1393" s="2">
        <v>1257.4850299401198</v>
      </c>
      <c r="N1393" s="2">
        <v>70000</v>
      </c>
      <c r="O1393" s="2" t="s">
        <v>212</v>
      </c>
    </row>
    <row r="1394" spans="1:15" x14ac:dyDescent="0.3">
      <c r="A1394" t="s">
        <v>72</v>
      </c>
      <c r="B1394" t="s">
        <v>102</v>
      </c>
      <c r="C1394" s="1">
        <v>224000</v>
      </c>
      <c r="D1394">
        <v>3</v>
      </c>
      <c r="E1394">
        <v>116</v>
      </c>
      <c r="F1394" t="s">
        <v>16</v>
      </c>
      <c r="G1394" t="s">
        <v>37</v>
      </c>
      <c r="H1394" t="s">
        <v>29</v>
      </c>
      <c r="I1394" t="s">
        <v>19</v>
      </c>
      <c r="J1394" t="s">
        <v>9</v>
      </c>
      <c r="L1394" s="2">
        <v>224000</v>
      </c>
      <c r="M1394" s="2">
        <v>1931.0344827586207</v>
      </c>
      <c r="N1394" s="2">
        <v>74666.666666666672</v>
      </c>
      <c r="O1394" s="2" t="s">
        <v>212</v>
      </c>
    </row>
    <row r="1395" spans="1:15" x14ac:dyDescent="0.3">
      <c r="A1395" t="s">
        <v>73</v>
      </c>
      <c r="B1395" t="s">
        <v>102</v>
      </c>
      <c r="C1395" s="1">
        <v>150000</v>
      </c>
      <c r="D1395">
        <v>2</v>
      </c>
      <c r="E1395">
        <v>108</v>
      </c>
      <c r="F1395" t="s">
        <v>16</v>
      </c>
      <c r="G1395" t="s">
        <v>52</v>
      </c>
      <c r="H1395" t="s">
        <v>29</v>
      </c>
      <c r="I1395" t="s">
        <v>19</v>
      </c>
      <c r="J1395" t="s">
        <v>9</v>
      </c>
      <c r="L1395" s="2">
        <v>150000</v>
      </c>
      <c r="M1395" s="2">
        <v>1388.8888888888889</v>
      </c>
      <c r="N1395" s="2">
        <v>75000</v>
      </c>
      <c r="O1395" s="2" t="s">
        <v>212</v>
      </c>
    </row>
    <row r="1396" spans="1:15" x14ac:dyDescent="0.3">
      <c r="A1396" t="s">
        <v>80</v>
      </c>
      <c r="B1396" t="s">
        <v>102</v>
      </c>
      <c r="C1396" s="1">
        <v>259000</v>
      </c>
      <c r="D1396">
        <v>3</v>
      </c>
      <c r="E1396">
        <v>145</v>
      </c>
      <c r="F1396" t="s">
        <v>16</v>
      </c>
      <c r="G1396" t="s">
        <v>35</v>
      </c>
      <c r="H1396" t="s">
        <v>29</v>
      </c>
      <c r="I1396" t="s">
        <v>19</v>
      </c>
      <c r="J1396" t="s">
        <v>9</v>
      </c>
      <c r="L1396" s="2">
        <v>259000</v>
      </c>
      <c r="M1396" s="2">
        <v>1786.2068965517242</v>
      </c>
      <c r="N1396" s="2">
        <v>86333.333333333328</v>
      </c>
      <c r="O1396" s="2" t="s">
        <v>212</v>
      </c>
    </row>
    <row r="1397" spans="1:15" x14ac:dyDescent="0.3">
      <c r="A1397" t="s">
        <v>86</v>
      </c>
      <c r="B1397" t="s">
        <v>102</v>
      </c>
      <c r="C1397" s="1">
        <v>118000</v>
      </c>
      <c r="D1397">
        <v>1</v>
      </c>
      <c r="E1397">
        <v>56</v>
      </c>
      <c r="F1397" t="s">
        <v>16</v>
      </c>
      <c r="G1397" t="s">
        <v>56</v>
      </c>
      <c r="H1397" t="s">
        <v>29</v>
      </c>
      <c r="I1397" t="s">
        <v>19</v>
      </c>
      <c r="J1397" t="s">
        <v>9</v>
      </c>
      <c r="L1397" s="2">
        <v>118000</v>
      </c>
      <c r="M1397" s="2">
        <v>2107.1428571428573</v>
      </c>
      <c r="N1397" s="2">
        <v>118000</v>
      </c>
      <c r="O1397" s="2" t="s">
        <v>212</v>
      </c>
    </row>
    <row r="1398" spans="1:15" x14ac:dyDescent="0.3">
      <c r="A1398" t="s">
        <v>1400</v>
      </c>
      <c r="B1398" t="s">
        <v>104</v>
      </c>
      <c r="C1398" s="1">
        <v>350000</v>
      </c>
      <c r="D1398">
        <v>4</v>
      </c>
      <c r="E1398">
        <v>230</v>
      </c>
      <c r="F1398" s="1" t="s">
        <v>16</v>
      </c>
      <c r="G1398" t="s">
        <v>56</v>
      </c>
      <c r="H1398" t="s">
        <v>29</v>
      </c>
      <c r="I1398" t="s">
        <v>19</v>
      </c>
      <c r="J1398" t="s">
        <v>88</v>
      </c>
      <c r="L1398" s="2">
        <v>350000</v>
      </c>
      <c r="M1398" s="2">
        <v>1521.7391304347825</v>
      </c>
      <c r="N1398" s="2">
        <v>87500</v>
      </c>
      <c r="O1398" t="s">
        <v>212</v>
      </c>
    </row>
    <row r="1399" spans="1:15" x14ac:dyDescent="0.3">
      <c r="A1399" t="s">
        <v>1405</v>
      </c>
      <c r="B1399" t="s">
        <v>104</v>
      </c>
      <c r="C1399" s="1">
        <v>138000</v>
      </c>
      <c r="D1399">
        <v>1</v>
      </c>
      <c r="E1399">
        <v>49</v>
      </c>
      <c r="F1399" s="1" t="s">
        <v>16</v>
      </c>
      <c r="G1399" t="s">
        <v>56</v>
      </c>
      <c r="H1399" t="s">
        <v>29</v>
      </c>
      <c r="I1399" t="s">
        <v>19</v>
      </c>
      <c r="J1399" t="s">
        <v>9</v>
      </c>
      <c r="K1399" t="s">
        <v>1399</v>
      </c>
      <c r="L1399" s="2">
        <v>138000</v>
      </c>
      <c r="M1399" s="2">
        <v>2816.3265306122448</v>
      </c>
      <c r="N1399" s="2">
        <v>138000</v>
      </c>
      <c r="O1399" t="s">
        <v>212</v>
      </c>
    </row>
    <row r="1400" spans="1:15" x14ac:dyDescent="0.3">
      <c r="A1400" t="s">
        <v>1406</v>
      </c>
      <c r="B1400" t="s">
        <v>104</v>
      </c>
      <c r="C1400" s="1">
        <v>419000</v>
      </c>
      <c r="D1400">
        <v>3</v>
      </c>
      <c r="E1400">
        <v>157</v>
      </c>
      <c r="F1400" s="1" t="s">
        <v>16</v>
      </c>
      <c r="G1400" t="s">
        <v>56</v>
      </c>
      <c r="H1400" t="s">
        <v>29</v>
      </c>
      <c r="I1400" t="s">
        <v>19</v>
      </c>
      <c r="J1400" t="s">
        <v>9</v>
      </c>
      <c r="K1400" t="s">
        <v>1399</v>
      </c>
      <c r="L1400" s="2">
        <v>419000</v>
      </c>
      <c r="M1400" s="2">
        <v>2668.7898089171977</v>
      </c>
      <c r="N1400" s="2">
        <v>139666.66666666666</v>
      </c>
      <c r="O1400" t="s">
        <v>212</v>
      </c>
    </row>
    <row r="1401" spans="1:15" x14ac:dyDescent="0.3">
      <c r="A1401" t="s">
        <v>1407</v>
      </c>
      <c r="B1401" t="s">
        <v>104</v>
      </c>
      <c r="C1401" s="1">
        <v>386000</v>
      </c>
      <c r="D1401">
        <v>4</v>
      </c>
      <c r="E1401">
        <v>132</v>
      </c>
      <c r="F1401" s="1" t="s">
        <v>16</v>
      </c>
      <c r="G1401" t="s">
        <v>56</v>
      </c>
      <c r="H1401" t="s">
        <v>29</v>
      </c>
      <c r="I1401" t="s">
        <v>19</v>
      </c>
      <c r="J1401" t="s">
        <v>9</v>
      </c>
      <c r="K1401" t="s">
        <v>1399</v>
      </c>
      <c r="L1401" s="2">
        <v>386000</v>
      </c>
      <c r="M1401" s="2">
        <v>2924.242424242424</v>
      </c>
      <c r="N1401" s="2">
        <v>96500</v>
      </c>
      <c r="O1401" t="s">
        <v>212</v>
      </c>
    </row>
    <row r="1402" spans="1:15" x14ac:dyDescent="0.3">
      <c r="A1402" t="s">
        <v>1408</v>
      </c>
      <c r="B1402" t="s">
        <v>104</v>
      </c>
      <c r="C1402" s="1">
        <v>315000</v>
      </c>
      <c r="D1402">
        <v>4</v>
      </c>
      <c r="E1402">
        <v>114</v>
      </c>
      <c r="F1402" s="1" t="s">
        <v>16</v>
      </c>
      <c r="G1402" t="s">
        <v>56</v>
      </c>
      <c r="H1402" t="s">
        <v>29</v>
      </c>
      <c r="I1402" t="s">
        <v>19</v>
      </c>
      <c r="J1402" t="s">
        <v>9</v>
      </c>
      <c r="K1402" t="s">
        <v>1399</v>
      </c>
      <c r="L1402" s="2">
        <v>315000</v>
      </c>
      <c r="M1402" s="2">
        <v>2763.1578947368421</v>
      </c>
      <c r="N1402" s="2">
        <v>78750</v>
      </c>
      <c r="O1402" t="s">
        <v>212</v>
      </c>
    </row>
    <row r="1403" spans="1:15" x14ac:dyDescent="0.3">
      <c r="A1403" t="s">
        <v>1409</v>
      </c>
      <c r="B1403" t="s">
        <v>104</v>
      </c>
      <c r="C1403" s="1">
        <v>275000</v>
      </c>
      <c r="D1403">
        <v>3</v>
      </c>
      <c r="E1403">
        <v>82</v>
      </c>
      <c r="F1403" s="1" t="s">
        <v>16</v>
      </c>
      <c r="G1403" t="s">
        <v>56</v>
      </c>
      <c r="H1403" t="s">
        <v>29</v>
      </c>
      <c r="I1403" t="s">
        <v>19</v>
      </c>
      <c r="J1403" t="s">
        <v>9</v>
      </c>
      <c r="K1403" t="s">
        <v>1399</v>
      </c>
      <c r="L1403" s="2">
        <v>275000</v>
      </c>
      <c r="M1403" s="2">
        <v>3353.6585365853657</v>
      </c>
      <c r="N1403" s="2">
        <v>91666.666666666672</v>
      </c>
      <c r="O1403" t="s">
        <v>212</v>
      </c>
    </row>
    <row r="1404" spans="1:15" x14ac:dyDescent="0.3">
      <c r="A1404" t="s">
        <v>1414</v>
      </c>
      <c r="B1404" t="s">
        <v>104</v>
      </c>
      <c r="C1404" s="1">
        <v>126000</v>
      </c>
      <c r="D1404">
        <v>2</v>
      </c>
      <c r="E1404">
        <v>64</v>
      </c>
      <c r="F1404" s="1" t="s">
        <v>16</v>
      </c>
      <c r="G1404" t="s">
        <v>56</v>
      </c>
      <c r="H1404" t="s">
        <v>29</v>
      </c>
      <c r="I1404" t="s">
        <v>19</v>
      </c>
      <c r="J1404" t="s">
        <v>9</v>
      </c>
      <c r="K1404" t="s">
        <v>1399</v>
      </c>
      <c r="L1404" s="2">
        <v>126000</v>
      </c>
      <c r="M1404" s="2">
        <v>1968.75</v>
      </c>
      <c r="N1404" s="2">
        <v>63000</v>
      </c>
      <c r="O1404" t="s">
        <v>212</v>
      </c>
    </row>
    <row r="1405" spans="1:15" x14ac:dyDescent="0.3">
      <c r="A1405" t="s">
        <v>1415</v>
      </c>
      <c r="B1405" t="s">
        <v>104</v>
      </c>
      <c r="C1405" s="1">
        <v>248500</v>
      </c>
      <c r="D1405">
        <v>2</v>
      </c>
      <c r="E1405">
        <v>103</v>
      </c>
      <c r="F1405" s="1" t="s">
        <v>16</v>
      </c>
      <c r="G1405" t="s">
        <v>56</v>
      </c>
      <c r="H1405" t="s">
        <v>29</v>
      </c>
      <c r="I1405" t="s">
        <v>19</v>
      </c>
      <c r="J1405" t="s">
        <v>9</v>
      </c>
      <c r="K1405" t="s">
        <v>1399</v>
      </c>
      <c r="L1405" s="2">
        <v>248500</v>
      </c>
      <c r="M1405" s="2">
        <v>2412.6213592233012</v>
      </c>
      <c r="N1405" s="2">
        <v>124250</v>
      </c>
      <c r="O1405" t="s">
        <v>212</v>
      </c>
    </row>
    <row r="1406" spans="1:15" x14ac:dyDescent="0.3">
      <c r="A1406" t="s">
        <v>1416</v>
      </c>
      <c r="B1406" t="s">
        <v>104</v>
      </c>
      <c r="C1406" s="1">
        <v>245000</v>
      </c>
      <c r="D1406">
        <v>2</v>
      </c>
      <c r="E1406">
        <v>85</v>
      </c>
      <c r="F1406" s="1" t="s">
        <v>16</v>
      </c>
      <c r="G1406" t="s">
        <v>56</v>
      </c>
      <c r="H1406" t="s">
        <v>29</v>
      </c>
      <c r="I1406" t="s">
        <v>19</v>
      </c>
      <c r="J1406" t="s">
        <v>9</v>
      </c>
      <c r="K1406" t="s">
        <v>1399</v>
      </c>
      <c r="L1406" s="2">
        <v>245000</v>
      </c>
      <c r="M1406" s="2">
        <v>2882.3529411764707</v>
      </c>
      <c r="N1406" s="2">
        <v>122500</v>
      </c>
      <c r="O1406" t="s">
        <v>212</v>
      </c>
    </row>
    <row r="1407" spans="1:15" x14ac:dyDescent="0.3">
      <c r="A1407" t="s">
        <v>1417</v>
      </c>
      <c r="B1407" t="s">
        <v>104</v>
      </c>
      <c r="C1407" s="1">
        <v>247500</v>
      </c>
      <c r="D1407">
        <v>2</v>
      </c>
      <c r="E1407">
        <v>94</v>
      </c>
      <c r="F1407" s="1" t="s">
        <v>16</v>
      </c>
      <c r="G1407" t="s">
        <v>56</v>
      </c>
      <c r="H1407" t="s">
        <v>29</v>
      </c>
      <c r="I1407" t="s">
        <v>19</v>
      </c>
      <c r="J1407" t="s">
        <v>9</v>
      </c>
      <c r="K1407" t="s">
        <v>1399</v>
      </c>
      <c r="L1407" s="2">
        <v>247500</v>
      </c>
      <c r="M1407" s="2">
        <v>2632.9787234042551</v>
      </c>
      <c r="N1407" s="2">
        <v>123750</v>
      </c>
      <c r="O1407" t="s">
        <v>212</v>
      </c>
    </row>
    <row r="1408" spans="1:15" x14ac:dyDescent="0.3">
      <c r="A1408" t="s">
        <v>1418</v>
      </c>
      <c r="B1408" t="s">
        <v>104</v>
      </c>
      <c r="C1408" s="1">
        <v>224000</v>
      </c>
      <c r="D1408">
        <v>2</v>
      </c>
      <c r="E1408">
        <v>86</v>
      </c>
      <c r="F1408" s="1" t="s">
        <v>16</v>
      </c>
      <c r="G1408" t="s">
        <v>56</v>
      </c>
      <c r="H1408" t="s">
        <v>29</v>
      </c>
      <c r="I1408" t="s">
        <v>19</v>
      </c>
      <c r="J1408" t="s">
        <v>9</v>
      </c>
      <c r="K1408" t="s">
        <v>1399</v>
      </c>
      <c r="L1408" s="2">
        <v>224000</v>
      </c>
      <c r="M1408" s="2">
        <v>2604.6511627906975</v>
      </c>
      <c r="N1408" s="2">
        <v>112000</v>
      </c>
      <c r="O1408" t="s">
        <v>212</v>
      </c>
    </row>
    <row r="1409" spans="1:15" x14ac:dyDescent="0.3">
      <c r="A1409" t="s">
        <v>1419</v>
      </c>
      <c r="B1409" t="s">
        <v>104</v>
      </c>
      <c r="C1409" s="1">
        <v>232000</v>
      </c>
      <c r="D1409">
        <v>2</v>
      </c>
      <c r="E1409">
        <v>93</v>
      </c>
      <c r="F1409" s="1" t="s">
        <v>16</v>
      </c>
      <c r="G1409" t="s">
        <v>56</v>
      </c>
      <c r="H1409" t="s">
        <v>29</v>
      </c>
      <c r="I1409" t="s">
        <v>19</v>
      </c>
      <c r="J1409" t="s">
        <v>9</v>
      </c>
      <c r="K1409" t="s">
        <v>1399</v>
      </c>
      <c r="L1409" s="2">
        <v>232000</v>
      </c>
      <c r="M1409" s="2">
        <v>2494.6236559139784</v>
      </c>
      <c r="N1409" s="2">
        <v>116000</v>
      </c>
      <c r="O1409" t="s">
        <v>212</v>
      </c>
    </row>
    <row r="1410" spans="1:15" x14ac:dyDescent="0.3">
      <c r="A1410" t="s">
        <v>1421</v>
      </c>
      <c r="B1410" t="s">
        <v>104</v>
      </c>
      <c r="C1410" s="1">
        <v>252800</v>
      </c>
      <c r="D1410">
        <v>3</v>
      </c>
      <c r="E1410">
        <v>97</v>
      </c>
      <c r="F1410" s="1" t="s">
        <v>16</v>
      </c>
      <c r="G1410" t="s">
        <v>56</v>
      </c>
      <c r="H1410" t="s">
        <v>29</v>
      </c>
      <c r="I1410" t="s">
        <v>19</v>
      </c>
      <c r="J1410" t="s">
        <v>9</v>
      </c>
      <c r="K1410" t="s">
        <v>1399</v>
      </c>
      <c r="L1410" s="2">
        <v>252800</v>
      </c>
      <c r="M1410" s="2">
        <v>2606.1855670103091</v>
      </c>
      <c r="N1410" s="2">
        <v>84266.666666666672</v>
      </c>
      <c r="O1410" t="s">
        <v>212</v>
      </c>
    </row>
    <row r="1411" spans="1:15" x14ac:dyDescent="0.3">
      <c r="A1411" t="s">
        <v>1422</v>
      </c>
      <c r="B1411" t="s">
        <v>104</v>
      </c>
      <c r="C1411" s="1">
        <v>223500</v>
      </c>
      <c r="D1411">
        <v>2</v>
      </c>
      <c r="E1411">
        <v>87</v>
      </c>
      <c r="F1411" s="1" t="s">
        <v>16</v>
      </c>
      <c r="G1411" t="s">
        <v>56</v>
      </c>
      <c r="H1411" t="s">
        <v>29</v>
      </c>
      <c r="I1411" t="s">
        <v>19</v>
      </c>
      <c r="J1411" t="s">
        <v>9</v>
      </c>
      <c r="K1411" t="s">
        <v>1399</v>
      </c>
      <c r="L1411" s="2">
        <v>223500</v>
      </c>
      <c r="M1411" s="2">
        <v>2568.9655172413795</v>
      </c>
      <c r="N1411" s="2">
        <v>111750</v>
      </c>
      <c r="O1411" t="s">
        <v>212</v>
      </c>
    </row>
    <row r="1412" spans="1:15" x14ac:dyDescent="0.3">
      <c r="A1412" t="s">
        <v>1424</v>
      </c>
      <c r="B1412" t="s">
        <v>104</v>
      </c>
      <c r="C1412" s="1">
        <v>291000</v>
      </c>
      <c r="D1412">
        <v>3</v>
      </c>
      <c r="E1412">
        <v>156</v>
      </c>
      <c r="F1412" s="1" t="s">
        <v>16</v>
      </c>
      <c r="G1412" t="s">
        <v>56</v>
      </c>
      <c r="H1412" t="s">
        <v>29</v>
      </c>
      <c r="I1412" t="s">
        <v>19</v>
      </c>
      <c r="J1412" t="s">
        <v>9</v>
      </c>
      <c r="K1412" t="s">
        <v>1399</v>
      </c>
      <c r="L1412" s="2">
        <v>291000</v>
      </c>
      <c r="M1412" s="2">
        <v>1865.3846153846155</v>
      </c>
      <c r="N1412" s="2">
        <v>97000</v>
      </c>
      <c r="O1412" t="s">
        <v>212</v>
      </c>
    </row>
    <row r="1413" spans="1:15" x14ac:dyDescent="0.3">
      <c r="A1413" t="s">
        <v>1425</v>
      </c>
      <c r="B1413" t="s">
        <v>104</v>
      </c>
      <c r="C1413" s="1">
        <v>250000</v>
      </c>
      <c r="D1413">
        <v>3</v>
      </c>
      <c r="E1413">
        <v>121</v>
      </c>
      <c r="F1413" s="1" t="s">
        <v>16</v>
      </c>
      <c r="G1413" t="s">
        <v>56</v>
      </c>
      <c r="H1413" t="s">
        <v>29</v>
      </c>
      <c r="I1413" t="s">
        <v>19</v>
      </c>
      <c r="J1413" t="s">
        <v>9</v>
      </c>
      <c r="K1413" t="s">
        <v>1399</v>
      </c>
      <c r="L1413" s="2">
        <v>250000</v>
      </c>
      <c r="M1413" s="2">
        <v>2066.1157024793388</v>
      </c>
      <c r="N1413" s="2">
        <v>83333.333333333328</v>
      </c>
      <c r="O1413" t="s">
        <v>212</v>
      </c>
    </row>
    <row r="1414" spans="1:15" x14ac:dyDescent="0.3">
      <c r="A1414" t="s">
        <v>1426</v>
      </c>
      <c r="B1414" t="s">
        <v>104</v>
      </c>
      <c r="C1414" s="1">
        <v>120000</v>
      </c>
      <c r="D1414">
        <v>2</v>
      </c>
      <c r="E1414">
        <v>72</v>
      </c>
      <c r="F1414" s="1" t="s">
        <v>16</v>
      </c>
      <c r="G1414" t="s">
        <v>56</v>
      </c>
      <c r="H1414" t="s">
        <v>29</v>
      </c>
      <c r="I1414" t="s">
        <v>19</v>
      </c>
      <c r="J1414" t="s">
        <v>9</v>
      </c>
      <c r="K1414" t="s">
        <v>1399</v>
      </c>
      <c r="L1414" s="2">
        <v>120000</v>
      </c>
      <c r="M1414" s="2">
        <v>1666.6666666666667</v>
      </c>
      <c r="N1414" s="2">
        <v>60000</v>
      </c>
      <c r="O1414" t="s">
        <v>212</v>
      </c>
    </row>
    <row r="1415" spans="1:15" x14ac:dyDescent="0.3">
      <c r="A1415" t="s">
        <v>1429</v>
      </c>
      <c r="B1415" t="s">
        <v>104</v>
      </c>
      <c r="C1415" s="1">
        <v>269000</v>
      </c>
      <c r="D1415">
        <v>3</v>
      </c>
      <c r="E1415">
        <v>113</v>
      </c>
      <c r="F1415" s="1" t="s">
        <v>16</v>
      </c>
      <c r="G1415" t="s">
        <v>56</v>
      </c>
      <c r="H1415" t="s">
        <v>29</v>
      </c>
      <c r="I1415" t="s">
        <v>19</v>
      </c>
      <c r="J1415" t="s">
        <v>9</v>
      </c>
      <c r="K1415" t="s">
        <v>1399</v>
      </c>
      <c r="L1415" s="2">
        <v>269000</v>
      </c>
      <c r="M1415" s="2">
        <v>2380.5309734513276</v>
      </c>
      <c r="N1415" s="2">
        <v>89666.666666666672</v>
      </c>
      <c r="O1415" t="s">
        <v>212</v>
      </c>
    </row>
    <row r="1416" spans="1:15" x14ac:dyDescent="0.3">
      <c r="A1416" t="s">
        <v>1430</v>
      </c>
      <c r="B1416" t="s">
        <v>104</v>
      </c>
      <c r="C1416" s="1">
        <v>330000</v>
      </c>
      <c r="D1416">
        <v>4</v>
      </c>
      <c r="E1416">
        <v>112</v>
      </c>
      <c r="F1416" s="1" t="s">
        <v>16</v>
      </c>
      <c r="G1416" t="s">
        <v>56</v>
      </c>
      <c r="H1416" t="s">
        <v>29</v>
      </c>
      <c r="I1416" t="s">
        <v>19</v>
      </c>
      <c r="J1416" t="s">
        <v>9</v>
      </c>
      <c r="K1416" t="s">
        <v>1399</v>
      </c>
      <c r="L1416" s="2">
        <v>330000</v>
      </c>
      <c r="M1416" s="2">
        <v>2946.4285714285716</v>
      </c>
      <c r="N1416" s="2">
        <v>82500</v>
      </c>
      <c r="O1416" t="s">
        <v>212</v>
      </c>
    </row>
    <row r="1417" spans="1:15" x14ac:dyDescent="0.3">
      <c r="A1417" t="s">
        <v>1431</v>
      </c>
      <c r="B1417" t="s">
        <v>104</v>
      </c>
      <c r="C1417" s="1">
        <v>265000</v>
      </c>
      <c r="D1417">
        <v>3</v>
      </c>
      <c r="E1417">
        <v>93</v>
      </c>
      <c r="F1417" s="1" t="s">
        <v>16</v>
      </c>
      <c r="G1417" t="s">
        <v>56</v>
      </c>
      <c r="H1417" t="s">
        <v>29</v>
      </c>
      <c r="I1417" t="s">
        <v>19</v>
      </c>
      <c r="J1417" t="s">
        <v>9</v>
      </c>
      <c r="K1417" t="s">
        <v>1399</v>
      </c>
      <c r="L1417" s="2">
        <v>265000</v>
      </c>
      <c r="M1417" s="2">
        <v>2849.4623655913979</v>
      </c>
      <c r="N1417" s="2">
        <v>88333.333333333328</v>
      </c>
      <c r="O1417" t="s">
        <v>212</v>
      </c>
    </row>
    <row r="1418" spans="1:15" x14ac:dyDescent="0.3">
      <c r="A1418" t="s">
        <v>1432</v>
      </c>
      <c r="B1418" t="s">
        <v>104</v>
      </c>
      <c r="C1418" s="1">
        <v>195017</v>
      </c>
      <c r="D1418">
        <v>3</v>
      </c>
      <c r="E1418">
        <v>108</v>
      </c>
      <c r="F1418" s="1" t="s">
        <v>16</v>
      </c>
      <c r="G1418" t="s">
        <v>56</v>
      </c>
      <c r="H1418" t="s">
        <v>29</v>
      </c>
      <c r="I1418" t="s">
        <v>19</v>
      </c>
      <c r="J1418" t="s">
        <v>9</v>
      </c>
      <c r="K1418" t="s">
        <v>1399</v>
      </c>
      <c r="L1418" s="2">
        <v>195017</v>
      </c>
      <c r="M1418" s="2">
        <v>1805.712962962963</v>
      </c>
      <c r="N1418" s="2">
        <v>65005.666666666664</v>
      </c>
      <c r="O1418" t="s">
        <v>212</v>
      </c>
    </row>
    <row r="1419" spans="1:15" x14ac:dyDescent="0.3">
      <c r="A1419" t="s">
        <v>1433</v>
      </c>
      <c r="B1419" t="s">
        <v>104</v>
      </c>
      <c r="C1419" s="1">
        <v>164208</v>
      </c>
      <c r="D1419">
        <v>3</v>
      </c>
      <c r="E1419">
        <v>119</v>
      </c>
      <c r="F1419" s="1" t="s">
        <v>16</v>
      </c>
      <c r="G1419" t="s">
        <v>56</v>
      </c>
      <c r="H1419" t="s">
        <v>29</v>
      </c>
      <c r="I1419" t="s">
        <v>19</v>
      </c>
      <c r="J1419" t="s">
        <v>9</v>
      </c>
      <c r="K1419" t="s">
        <v>1399</v>
      </c>
      <c r="L1419" s="2">
        <v>164208</v>
      </c>
      <c r="M1419" s="2">
        <v>1379.8991596638655</v>
      </c>
      <c r="N1419" s="2">
        <v>54736</v>
      </c>
      <c r="O1419" t="s">
        <v>212</v>
      </c>
    </row>
    <row r="1420" spans="1:15" x14ac:dyDescent="0.3">
      <c r="A1420" t="s">
        <v>1434</v>
      </c>
      <c r="B1420" t="s">
        <v>104</v>
      </c>
      <c r="C1420" s="1">
        <v>343000</v>
      </c>
      <c r="D1420">
        <v>3</v>
      </c>
      <c r="E1420">
        <v>113</v>
      </c>
      <c r="F1420" s="1" t="s">
        <v>16</v>
      </c>
      <c r="G1420" t="s">
        <v>56</v>
      </c>
      <c r="H1420" t="s">
        <v>29</v>
      </c>
      <c r="I1420" t="s">
        <v>19</v>
      </c>
      <c r="J1420" t="s">
        <v>9</v>
      </c>
      <c r="K1420" t="s">
        <v>1399</v>
      </c>
      <c r="L1420" s="2">
        <v>343000</v>
      </c>
      <c r="M1420" s="2">
        <v>3035.3982300884954</v>
      </c>
      <c r="N1420" s="2">
        <v>114333.33333333333</v>
      </c>
      <c r="O1420" t="s">
        <v>212</v>
      </c>
    </row>
    <row r="1421" spans="1:15" x14ac:dyDescent="0.3">
      <c r="A1421" t="s">
        <v>1435</v>
      </c>
      <c r="B1421" t="s">
        <v>104</v>
      </c>
      <c r="C1421" s="1">
        <v>220000</v>
      </c>
      <c r="D1421">
        <v>4</v>
      </c>
      <c r="E1421">
        <v>112</v>
      </c>
      <c r="F1421" s="1" t="s">
        <v>16</v>
      </c>
      <c r="G1421" t="s">
        <v>56</v>
      </c>
      <c r="H1421" t="s">
        <v>29</v>
      </c>
      <c r="I1421" t="s">
        <v>19</v>
      </c>
      <c r="J1421" t="s">
        <v>9</v>
      </c>
      <c r="K1421" t="s">
        <v>1399</v>
      </c>
      <c r="L1421" s="2">
        <v>220000</v>
      </c>
      <c r="M1421" s="2">
        <v>1964.2857142857142</v>
      </c>
      <c r="N1421" s="2">
        <v>55000</v>
      </c>
      <c r="O1421" t="s">
        <v>212</v>
      </c>
    </row>
    <row r="1422" spans="1:15" x14ac:dyDescent="0.3">
      <c r="A1422" t="s">
        <v>1437</v>
      </c>
      <c r="B1422" t="s">
        <v>103</v>
      </c>
      <c r="C1422" s="1">
        <v>749000</v>
      </c>
      <c r="D1422">
        <v>3</v>
      </c>
      <c r="E1422">
        <v>160</v>
      </c>
      <c r="F1422" s="1" t="s">
        <v>16</v>
      </c>
      <c r="G1422" t="s">
        <v>56</v>
      </c>
      <c r="H1422" t="s">
        <v>29</v>
      </c>
      <c r="I1422" t="s">
        <v>19</v>
      </c>
      <c r="J1422" t="s">
        <v>9</v>
      </c>
      <c r="K1422" t="s">
        <v>1399</v>
      </c>
      <c r="L1422" s="2">
        <v>749000</v>
      </c>
      <c r="M1422" s="2">
        <v>4681.25</v>
      </c>
      <c r="N1422" s="2">
        <v>249666.66666666666</v>
      </c>
      <c r="O1422" t="s">
        <v>212</v>
      </c>
    </row>
    <row r="1423" spans="1:15" x14ac:dyDescent="0.3">
      <c r="A1423" t="s">
        <v>1441</v>
      </c>
      <c r="B1423" t="s">
        <v>103</v>
      </c>
      <c r="C1423" s="1">
        <v>395000</v>
      </c>
      <c r="D1423">
        <v>3</v>
      </c>
      <c r="E1423">
        <v>105</v>
      </c>
      <c r="F1423" s="1" t="s">
        <v>16</v>
      </c>
      <c r="G1423" t="s">
        <v>56</v>
      </c>
      <c r="H1423" t="s">
        <v>29</v>
      </c>
      <c r="I1423" t="s">
        <v>19</v>
      </c>
      <c r="J1423" t="s">
        <v>9</v>
      </c>
      <c r="K1423" t="s">
        <v>1399</v>
      </c>
      <c r="L1423" s="2">
        <v>395000</v>
      </c>
      <c r="M1423" s="2">
        <v>3761.9047619047619</v>
      </c>
      <c r="N1423" s="2">
        <v>131666.66666666666</v>
      </c>
      <c r="O1423" t="s">
        <v>212</v>
      </c>
    </row>
    <row r="1424" spans="1:15" x14ac:dyDescent="0.3">
      <c r="A1424" t="s">
        <v>1442</v>
      </c>
      <c r="B1424" t="s">
        <v>103</v>
      </c>
      <c r="C1424" s="1">
        <v>479000</v>
      </c>
      <c r="D1424">
        <v>3</v>
      </c>
      <c r="E1424">
        <v>105</v>
      </c>
      <c r="F1424" s="1" t="s">
        <v>16</v>
      </c>
      <c r="G1424" t="s">
        <v>56</v>
      </c>
      <c r="H1424" t="s">
        <v>29</v>
      </c>
      <c r="I1424" t="s">
        <v>19</v>
      </c>
      <c r="J1424" t="s">
        <v>9</v>
      </c>
      <c r="K1424" t="s">
        <v>1399</v>
      </c>
      <c r="L1424" s="2">
        <v>479000</v>
      </c>
      <c r="M1424" s="2">
        <v>4561.9047619047615</v>
      </c>
      <c r="N1424" s="2">
        <v>159666.66666666666</v>
      </c>
      <c r="O1424" t="s">
        <v>212</v>
      </c>
    </row>
    <row r="1425" spans="1:15" x14ac:dyDescent="0.3">
      <c r="A1425" t="s">
        <v>1443</v>
      </c>
      <c r="B1425" t="s">
        <v>103</v>
      </c>
      <c r="C1425" s="1">
        <v>329000</v>
      </c>
      <c r="D1425">
        <v>2</v>
      </c>
      <c r="E1425">
        <v>91</v>
      </c>
      <c r="F1425" s="1" t="s">
        <v>16</v>
      </c>
      <c r="G1425" t="s">
        <v>56</v>
      </c>
      <c r="H1425" t="s">
        <v>29</v>
      </c>
      <c r="I1425" t="s">
        <v>19</v>
      </c>
      <c r="J1425" t="s">
        <v>9</v>
      </c>
      <c r="K1425" t="s">
        <v>1399</v>
      </c>
      <c r="L1425" s="2">
        <v>329000</v>
      </c>
      <c r="M1425" s="2">
        <v>3615.3846153846152</v>
      </c>
      <c r="N1425" s="2">
        <v>164500</v>
      </c>
      <c r="O1425" t="s">
        <v>212</v>
      </c>
    </row>
    <row r="1426" spans="1:15" x14ac:dyDescent="0.3">
      <c r="A1426" t="s">
        <v>1445</v>
      </c>
      <c r="B1426" t="s">
        <v>103</v>
      </c>
      <c r="C1426" s="1">
        <v>179900</v>
      </c>
      <c r="D1426">
        <v>1</v>
      </c>
      <c r="E1426">
        <v>47</v>
      </c>
      <c r="F1426" s="1" t="s">
        <v>16</v>
      </c>
      <c r="G1426" t="s">
        <v>56</v>
      </c>
      <c r="H1426" t="s">
        <v>29</v>
      </c>
      <c r="I1426" t="s">
        <v>19</v>
      </c>
      <c r="J1426" t="s">
        <v>9</v>
      </c>
      <c r="K1426" t="s">
        <v>1399</v>
      </c>
      <c r="L1426" s="2">
        <v>179900</v>
      </c>
      <c r="M1426" s="2">
        <v>3827.6595744680849</v>
      </c>
      <c r="N1426" s="2">
        <v>179900</v>
      </c>
      <c r="O1426" t="s">
        <v>212</v>
      </c>
    </row>
    <row r="1427" spans="1:15" x14ac:dyDescent="0.3">
      <c r="A1427" t="s">
        <v>1446</v>
      </c>
      <c r="B1427" t="s">
        <v>103</v>
      </c>
      <c r="C1427" s="1">
        <v>585000</v>
      </c>
      <c r="D1427">
        <v>4</v>
      </c>
      <c r="E1427">
        <v>186</v>
      </c>
      <c r="F1427" s="1" t="s">
        <v>16</v>
      </c>
      <c r="G1427" t="s">
        <v>56</v>
      </c>
      <c r="H1427" t="s">
        <v>29</v>
      </c>
      <c r="I1427" t="s">
        <v>19</v>
      </c>
      <c r="J1427" t="s">
        <v>9</v>
      </c>
      <c r="K1427" t="s">
        <v>1399</v>
      </c>
      <c r="L1427" s="2">
        <v>585000</v>
      </c>
      <c r="M1427" s="2">
        <v>3145.1612903225805</v>
      </c>
      <c r="N1427" s="2">
        <v>146250</v>
      </c>
      <c r="O1427" t="s">
        <v>212</v>
      </c>
    </row>
    <row r="1428" spans="1:15" x14ac:dyDescent="0.3">
      <c r="A1428" t="s">
        <v>1447</v>
      </c>
      <c r="B1428" t="s">
        <v>103</v>
      </c>
      <c r="C1428" s="1">
        <v>591140</v>
      </c>
      <c r="D1428">
        <v>2</v>
      </c>
      <c r="E1428">
        <v>110</v>
      </c>
      <c r="F1428" s="1" t="s">
        <v>16</v>
      </c>
      <c r="G1428" t="s">
        <v>56</v>
      </c>
      <c r="H1428" t="s">
        <v>29</v>
      </c>
      <c r="I1428" t="s">
        <v>19</v>
      </c>
      <c r="J1428" t="s">
        <v>9</v>
      </c>
      <c r="K1428" t="s">
        <v>1399</v>
      </c>
      <c r="L1428" s="2">
        <v>591140</v>
      </c>
      <c r="M1428" s="2">
        <v>5374</v>
      </c>
      <c r="N1428" s="2">
        <v>295570</v>
      </c>
      <c r="O1428" t="s">
        <v>212</v>
      </c>
    </row>
    <row r="1429" spans="1:15" x14ac:dyDescent="0.3">
      <c r="A1429" t="s">
        <v>1450</v>
      </c>
      <c r="B1429" t="s">
        <v>103</v>
      </c>
      <c r="C1429" s="1">
        <v>259000</v>
      </c>
      <c r="D1429">
        <v>3</v>
      </c>
      <c r="E1429">
        <v>115</v>
      </c>
      <c r="F1429" s="1" t="s">
        <v>16</v>
      </c>
      <c r="G1429" t="s">
        <v>56</v>
      </c>
      <c r="H1429" t="s">
        <v>29</v>
      </c>
      <c r="I1429" t="s">
        <v>19</v>
      </c>
      <c r="J1429" t="s">
        <v>9</v>
      </c>
      <c r="K1429" t="s">
        <v>1399</v>
      </c>
      <c r="L1429" s="2">
        <v>259000</v>
      </c>
      <c r="M1429" s="2">
        <v>2252.1739130434785</v>
      </c>
      <c r="N1429" s="2">
        <v>86333.333333333328</v>
      </c>
      <c r="O1429" t="s">
        <v>212</v>
      </c>
    </row>
    <row r="1430" spans="1:15" x14ac:dyDescent="0.3">
      <c r="A1430" t="s">
        <v>1451</v>
      </c>
      <c r="B1430" t="s">
        <v>103</v>
      </c>
      <c r="C1430" s="1">
        <v>334900</v>
      </c>
      <c r="D1430">
        <v>2</v>
      </c>
      <c r="E1430">
        <v>133</v>
      </c>
      <c r="F1430" s="1" t="s">
        <v>16</v>
      </c>
      <c r="G1430" t="s">
        <v>56</v>
      </c>
      <c r="H1430" t="s">
        <v>29</v>
      </c>
      <c r="I1430" t="s">
        <v>19</v>
      </c>
      <c r="J1430" t="s">
        <v>9</v>
      </c>
      <c r="K1430" t="s">
        <v>1399</v>
      </c>
      <c r="L1430" s="2">
        <v>334900</v>
      </c>
      <c r="M1430" s="2">
        <v>2518.0451127819547</v>
      </c>
      <c r="N1430" s="2">
        <v>167450</v>
      </c>
      <c r="O1430" t="s">
        <v>212</v>
      </c>
    </row>
    <row r="1431" spans="1:15" x14ac:dyDescent="0.3">
      <c r="A1431" t="s">
        <v>1452</v>
      </c>
      <c r="B1431" t="s">
        <v>103</v>
      </c>
      <c r="C1431" s="1">
        <v>328000</v>
      </c>
      <c r="D1431">
        <v>3</v>
      </c>
      <c r="E1431">
        <v>157</v>
      </c>
      <c r="F1431" s="1" t="s">
        <v>16</v>
      </c>
      <c r="G1431" t="s">
        <v>56</v>
      </c>
      <c r="H1431" t="s">
        <v>29</v>
      </c>
      <c r="I1431" t="s">
        <v>19</v>
      </c>
      <c r="J1431" t="s">
        <v>9</v>
      </c>
      <c r="K1431" t="s">
        <v>1399</v>
      </c>
      <c r="L1431" s="2">
        <v>328000</v>
      </c>
      <c r="M1431" s="2">
        <v>2089.1719745222931</v>
      </c>
      <c r="N1431" s="2">
        <v>109333.33333333333</v>
      </c>
      <c r="O1431" t="s">
        <v>212</v>
      </c>
    </row>
    <row r="1432" spans="1:15" x14ac:dyDescent="0.3">
      <c r="A1432" t="s">
        <v>1453</v>
      </c>
      <c r="B1432" t="s">
        <v>103</v>
      </c>
      <c r="C1432" s="1">
        <v>265000</v>
      </c>
      <c r="D1432">
        <v>2</v>
      </c>
      <c r="E1432">
        <v>120</v>
      </c>
      <c r="F1432" s="1" t="s">
        <v>16</v>
      </c>
      <c r="G1432" t="s">
        <v>56</v>
      </c>
      <c r="H1432" t="s">
        <v>29</v>
      </c>
      <c r="I1432" t="s">
        <v>19</v>
      </c>
      <c r="J1432" t="s">
        <v>9</v>
      </c>
      <c r="K1432" t="s">
        <v>1399</v>
      </c>
      <c r="L1432" s="2">
        <v>265000</v>
      </c>
      <c r="M1432" s="2">
        <v>2208.3333333333335</v>
      </c>
      <c r="N1432" s="2">
        <v>132500</v>
      </c>
      <c r="O1432" t="s">
        <v>212</v>
      </c>
    </row>
    <row r="1433" spans="1:15" x14ac:dyDescent="0.3">
      <c r="A1433" t="s">
        <v>1454</v>
      </c>
      <c r="B1433" t="s">
        <v>103</v>
      </c>
      <c r="C1433" s="1">
        <v>419900</v>
      </c>
      <c r="D1433">
        <v>3</v>
      </c>
      <c r="E1433">
        <v>130</v>
      </c>
      <c r="F1433" s="1" t="s">
        <v>16</v>
      </c>
      <c r="G1433" t="s">
        <v>56</v>
      </c>
      <c r="H1433" t="s">
        <v>29</v>
      </c>
      <c r="I1433" t="s">
        <v>19</v>
      </c>
      <c r="J1433" t="s">
        <v>9</v>
      </c>
      <c r="K1433" t="s">
        <v>1399</v>
      </c>
      <c r="L1433" s="2">
        <v>419900</v>
      </c>
      <c r="M1433" s="2">
        <v>3230</v>
      </c>
      <c r="N1433" s="2">
        <v>139966.66666666666</v>
      </c>
      <c r="O1433" t="s">
        <v>212</v>
      </c>
    </row>
    <row r="1434" spans="1:15" x14ac:dyDescent="0.3">
      <c r="A1434" t="s">
        <v>1456</v>
      </c>
      <c r="B1434" t="s">
        <v>103</v>
      </c>
      <c r="C1434" s="1">
        <v>399900</v>
      </c>
      <c r="D1434">
        <v>2</v>
      </c>
      <c r="E1434">
        <v>114</v>
      </c>
      <c r="F1434" s="1" t="s">
        <v>16</v>
      </c>
      <c r="G1434" t="s">
        <v>56</v>
      </c>
      <c r="H1434" t="s">
        <v>29</v>
      </c>
      <c r="I1434" t="s">
        <v>19</v>
      </c>
      <c r="J1434" t="s">
        <v>9</v>
      </c>
      <c r="K1434" t="s">
        <v>1399</v>
      </c>
      <c r="L1434" s="2">
        <v>399900</v>
      </c>
      <c r="M1434" s="2">
        <v>3507.8947368421054</v>
      </c>
      <c r="N1434" s="2">
        <v>199950</v>
      </c>
      <c r="O1434" t="s">
        <v>212</v>
      </c>
    </row>
    <row r="1435" spans="1:15" x14ac:dyDescent="0.3">
      <c r="A1435" t="s">
        <v>1457</v>
      </c>
      <c r="B1435" t="s">
        <v>103</v>
      </c>
      <c r="C1435" s="1">
        <v>329000</v>
      </c>
      <c r="D1435">
        <v>3</v>
      </c>
      <c r="E1435">
        <v>98</v>
      </c>
      <c r="F1435" s="1" t="s">
        <v>16</v>
      </c>
      <c r="G1435" t="s">
        <v>56</v>
      </c>
      <c r="H1435" t="s">
        <v>29</v>
      </c>
      <c r="I1435" t="s">
        <v>19</v>
      </c>
      <c r="J1435" t="s">
        <v>9</v>
      </c>
      <c r="K1435" t="s">
        <v>1399</v>
      </c>
      <c r="L1435" s="2">
        <v>329000</v>
      </c>
      <c r="M1435" s="2">
        <v>3357.1428571428573</v>
      </c>
      <c r="N1435" s="2">
        <v>109666.66666666667</v>
      </c>
      <c r="O1435" t="s">
        <v>212</v>
      </c>
    </row>
    <row r="1436" spans="1:15" x14ac:dyDescent="0.3">
      <c r="A1436" t="s">
        <v>1459</v>
      </c>
      <c r="B1436" t="s">
        <v>103</v>
      </c>
      <c r="C1436" s="1">
        <v>1650000</v>
      </c>
      <c r="D1436">
        <v>2</v>
      </c>
      <c r="E1436">
        <v>181</v>
      </c>
      <c r="F1436" s="1" t="s">
        <v>16</v>
      </c>
      <c r="G1436" t="s">
        <v>56</v>
      </c>
      <c r="H1436" t="s">
        <v>29</v>
      </c>
      <c r="I1436" t="s">
        <v>19</v>
      </c>
      <c r="J1436" t="s">
        <v>9</v>
      </c>
      <c r="K1436" t="s">
        <v>1399</v>
      </c>
      <c r="L1436" s="2">
        <v>1650000</v>
      </c>
      <c r="M1436" s="2">
        <v>9116.022099447513</v>
      </c>
      <c r="N1436" s="2">
        <v>825000</v>
      </c>
      <c r="O1436" t="s">
        <v>212</v>
      </c>
    </row>
    <row r="1437" spans="1:15" x14ac:dyDescent="0.3">
      <c r="A1437" t="s">
        <v>1460</v>
      </c>
      <c r="B1437" t="s">
        <v>103</v>
      </c>
      <c r="C1437" s="1">
        <v>1375000</v>
      </c>
      <c r="D1437">
        <v>4</v>
      </c>
      <c r="E1437">
        <v>163</v>
      </c>
      <c r="F1437" s="1" t="s">
        <v>16</v>
      </c>
      <c r="G1437" t="s">
        <v>56</v>
      </c>
      <c r="H1437" t="s">
        <v>29</v>
      </c>
      <c r="I1437" t="s">
        <v>19</v>
      </c>
      <c r="J1437" t="s">
        <v>9</v>
      </c>
      <c r="K1437" t="s">
        <v>1399</v>
      </c>
      <c r="L1437" s="2">
        <v>1375000</v>
      </c>
      <c r="M1437" s="2">
        <v>8435.5828220858893</v>
      </c>
      <c r="N1437" s="2">
        <v>343750</v>
      </c>
      <c r="O1437" t="s">
        <v>212</v>
      </c>
    </row>
    <row r="1438" spans="1:15" x14ac:dyDescent="0.3">
      <c r="A1438" t="s">
        <v>1461</v>
      </c>
      <c r="B1438" t="s">
        <v>103</v>
      </c>
      <c r="C1438" s="1">
        <v>1391000</v>
      </c>
      <c r="D1438">
        <v>3</v>
      </c>
      <c r="E1438">
        <v>138</v>
      </c>
      <c r="F1438" s="1" t="s">
        <v>16</v>
      </c>
      <c r="G1438" t="s">
        <v>56</v>
      </c>
      <c r="H1438" t="s">
        <v>29</v>
      </c>
      <c r="I1438" t="s">
        <v>19</v>
      </c>
      <c r="J1438" t="s">
        <v>9</v>
      </c>
      <c r="K1438" t="s">
        <v>1399</v>
      </c>
      <c r="L1438" s="2">
        <v>1391000</v>
      </c>
      <c r="M1438" s="2">
        <v>10079.710144927536</v>
      </c>
      <c r="N1438" s="2">
        <v>463666.66666666669</v>
      </c>
      <c r="O1438" t="s">
        <v>212</v>
      </c>
    </row>
    <row r="1439" spans="1:15" x14ac:dyDescent="0.3">
      <c r="A1439" t="s">
        <v>1464</v>
      </c>
      <c r="B1439" t="s">
        <v>103</v>
      </c>
      <c r="C1439" s="1">
        <v>310000</v>
      </c>
      <c r="D1439">
        <v>3</v>
      </c>
      <c r="E1439">
        <v>130</v>
      </c>
      <c r="F1439" s="1" t="s">
        <v>16</v>
      </c>
      <c r="G1439" t="s">
        <v>56</v>
      </c>
      <c r="H1439" t="s">
        <v>29</v>
      </c>
      <c r="I1439" t="s">
        <v>19</v>
      </c>
      <c r="J1439" t="s">
        <v>9</v>
      </c>
      <c r="K1439" t="s">
        <v>1399</v>
      </c>
      <c r="L1439" s="2">
        <v>310000</v>
      </c>
      <c r="M1439" s="2">
        <v>2384.6153846153848</v>
      </c>
      <c r="N1439" s="2">
        <v>103333.33333333333</v>
      </c>
      <c r="O1439" t="s">
        <v>212</v>
      </c>
    </row>
    <row r="1440" spans="1:15" x14ac:dyDescent="0.3">
      <c r="A1440" t="s">
        <v>1465</v>
      </c>
      <c r="B1440" t="s">
        <v>103</v>
      </c>
      <c r="C1440" s="1">
        <v>310000</v>
      </c>
      <c r="D1440">
        <v>3</v>
      </c>
      <c r="E1440">
        <v>130</v>
      </c>
      <c r="F1440" s="1" t="s">
        <v>16</v>
      </c>
      <c r="G1440" t="s">
        <v>56</v>
      </c>
      <c r="H1440" t="s">
        <v>29</v>
      </c>
      <c r="I1440" t="s">
        <v>19</v>
      </c>
      <c r="J1440" t="s">
        <v>9</v>
      </c>
      <c r="K1440" t="s">
        <v>1399</v>
      </c>
      <c r="L1440" s="2">
        <v>310000</v>
      </c>
      <c r="M1440" s="2">
        <v>2384.6153846153848</v>
      </c>
      <c r="N1440" s="2">
        <v>103333.33333333333</v>
      </c>
      <c r="O1440" t="s">
        <v>212</v>
      </c>
    </row>
    <row r="1441" spans="1:15" x14ac:dyDescent="0.3">
      <c r="A1441" t="s">
        <v>1466</v>
      </c>
      <c r="B1441" t="s">
        <v>103</v>
      </c>
      <c r="C1441" s="1">
        <v>310000</v>
      </c>
      <c r="D1441">
        <v>3</v>
      </c>
      <c r="E1441">
        <v>130</v>
      </c>
      <c r="F1441" s="1" t="s">
        <v>16</v>
      </c>
      <c r="G1441" t="s">
        <v>56</v>
      </c>
      <c r="H1441" t="s">
        <v>29</v>
      </c>
      <c r="I1441" t="s">
        <v>19</v>
      </c>
      <c r="J1441" t="s">
        <v>9</v>
      </c>
      <c r="K1441" t="s">
        <v>1399</v>
      </c>
      <c r="L1441" s="2">
        <v>310000</v>
      </c>
      <c r="M1441" s="2">
        <v>2384.6153846153848</v>
      </c>
      <c r="N1441" s="2">
        <v>103333.33333333333</v>
      </c>
      <c r="O1441" t="s">
        <v>212</v>
      </c>
    </row>
    <row r="1442" spans="1:15" x14ac:dyDescent="0.3">
      <c r="A1442" t="s">
        <v>1467</v>
      </c>
      <c r="B1442" t="s">
        <v>103</v>
      </c>
      <c r="C1442" s="1">
        <v>916700</v>
      </c>
      <c r="D1442">
        <v>3</v>
      </c>
      <c r="E1442">
        <v>130</v>
      </c>
      <c r="F1442" s="1" t="s">
        <v>16</v>
      </c>
      <c r="G1442" t="s">
        <v>56</v>
      </c>
      <c r="H1442" t="s">
        <v>29</v>
      </c>
      <c r="I1442" t="s">
        <v>19</v>
      </c>
      <c r="J1442" t="s">
        <v>9</v>
      </c>
      <c r="K1442" t="s">
        <v>1399</v>
      </c>
      <c r="L1442" s="2">
        <v>916700</v>
      </c>
      <c r="M1442" s="2">
        <v>7051.5384615384619</v>
      </c>
      <c r="N1442" s="2">
        <v>305566.66666666669</v>
      </c>
      <c r="O1442" t="s">
        <v>212</v>
      </c>
    </row>
    <row r="1443" spans="1:15" x14ac:dyDescent="0.3">
      <c r="A1443" t="s">
        <v>1468</v>
      </c>
      <c r="B1443" t="s">
        <v>103</v>
      </c>
      <c r="C1443" s="1">
        <v>1000000</v>
      </c>
      <c r="D1443">
        <v>1</v>
      </c>
      <c r="E1443">
        <v>82</v>
      </c>
      <c r="F1443" s="1" t="s">
        <v>16</v>
      </c>
      <c r="G1443" t="s">
        <v>56</v>
      </c>
      <c r="H1443" t="s">
        <v>29</v>
      </c>
      <c r="I1443" t="s">
        <v>19</v>
      </c>
      <c r="J1443" t="s">
        <v>9</v>
      </c>
      <c r="K1443" t="s">
        <v>1399</v>
      </c>
      <c r="L1443" s="2">
        <v>1000000</v>
      </c>
      <c r="M1443" s="2">
        <v>12195.121951219513</v>
      </c>
      <c r="N1443" s="2">
        <v>1000000</v>
      </c>
      <c r="O1443" t="s">
        <v>212</v>
      </c>
    </row>
    <row r="1444" spans="1:15" x14ac:dyDescent="0.3">
      <c r="A1444" t="s">
        <v>1469</v>
      </c>
      <c r="B1444" t="s">
        <v>103</v>
      </c>
      <c r="C1444" s="1">
        <v>798000</v>
      </c>
      <c r="D1444">
        <v>3</v>
      </c>
      <c r="E1444">
        <v>145</v>
      </c>
      <c r="F1444" s="1" t="s">
        <v>16</v>
      </c>
      <c r="G1444" t="s">
        <v>56</v>
      </c>
      <c r="H1444" t="s">
        <v>29</v>
      </c>
      <c r="I1444" t="s">
        <v>19</v>
      </c>
      <c r="J1444" t="s">
        <v>9</v>
      </c>
      <c r="K1444" t="s">
        <v>1399</v>
      </c>
      <c r="L1444" s="2">
        <v>798000</v>
      </c>
      <c r="M1444" s="2">
        <v>5503.4482758620688</v>
      </c>
      <c r="N1444" s="2">
        <v>266000</v>
      </c>
      <c r="O1444" t="s">
        <v>212</v>
      </c>
    </row>
    <row r="1445" spans="1:15" x14ac:dyDescent="0.3">
      <c r="A1445" t="s">
        <v>1470</v>
      </c>
      <c r="B1445" t="s">
        <v>103</v>
      </c>
      <c r="C1445" s="1">
        <v>798000</v>
      </c>
      <c r="D1445">
        <v>3</v>
      </c>
      <c r="E1445">
        <v>145</v>
      </c>
      <c r="F1445" s="1" t="s">
        <v>16</v>
      </c>
      <c r="G1445" t="s">
        <v>56</v>
      </c>
      <c r="H1445" t="s">
        <v>29</v>
      </c>
      <c r="I1445" t="s">
        <v>19</v>
      </c>
      <c r="J1445" t="s">
        <v>9</v>
      </c>
      <c r="K1445" t="s">
        <v>1399</v>
      </c>
      <c r="L1445" s="2">
        <v>798000</v>
      </c>
      <c r="M1445" s="2">
        <v>5503.4482758620688</v>
      </c>
      <c r="N1445" s="2">
        <v>266000</v>
      </c>
      <c r="O1445" t="s">
        <v>212</v>
      </c>
    </row>
    <row r="1446" spans="1:15" x14ac:dyDescent="0.3">
      <c r="A1446" t="s">
        <v>1471</v>
      </c>
      <c r="B1446" t="s">
        <v>103</v>
      </c>
      <c r="C1446" s="1">
        <v>798000</v>
      </c>
      <c r="D1446">
        <v>3</v>
      </c>
      <c r="E1446">
        <v>145</v>
      </c>
      <c r="F1446" s="1" t="s">
        <v>16</v>
      </c>
      <c r="G1446" t="s">
        <v>56</v>
      </c>
      <c r="H1446" t="s">
        <v>29</v>
      </c>
      <c r="I1446" t="s">
        <v>19</v>
      </c>
      <c r="J1446" t="s">
        <v>9</v>
      </c>
      <c r="K1446" t="s">
        <v>1399</v>
      </c>
      <c r="L1446" s="2">
        <v>798000</v>
      </c>
      <c r="M1446" s="2">
        <v>5503.4482758620688</v>
      </c>
      <c r="N1446" s="2">
        <v>266000</v>
      </c>
      <c r="O1446" t="s">
        <v>212</v>
      </c>
    </row>
    <row r="1447" spans="1:15" x14ac:dyDescent="0.3">
      <c r="A1447" t="s">
        <v>1472</v>
      </c>
      <c r="B1447" t="s">
        <v>103</v>
      </c>
      <c r="C1447" s="1">
        <v>227992</v>
      </c>
      <c r="D1447">
        <v>1</v>
      </c>
      <c r="E1447">
        <v>49</v>
      </c>
      <c r="F1447" s="1" t="s">
        <v>16</v>
      </c>
      <c r="G1447" t="s">
        <v>56</v>
      </c>
      <c r="H1447" t="s">
        <v>29</v>
      </c>
      <c r="I1447" t="s">
        <v>19</v>
      </c>
      <c r="J1447" t="s">
        <v>9</v>
      </c>
      <c r="K1447" t="s">
        <v>1399</v>
      </c>
      <c r="L1447" s="2">
        <v>227992</v>
      </c>
      <c r="M1447" s="2">
        <v>4652.8979591836733</v>
      </c>
      <c r="N1447" s="2">
        <v>227992</v>
      </c>
      <c r="O1447" t="s">
        <v>212</v>
      </c>
    </row>
    <row r="1448" spans="1:15" x14ac:dyDescent="0.3">
      <c r="A1448" t="s">
        <v>1473</v>
      </c>
      <c r="B1448" t="s">
        <v>103</v>
      </c>
      <c r="C1448" s="1">
        <v>1750000</v>
      </c>
      <c r="D1448">
        <v>5</v>
      </c>
      <c r="E1448">
        <v>285</v>
      </c>
      <c r="F1448" s="1" t="s">
        <v>16</v>
      </c>
      <c r="G1448" t="s">
        <v>56</v>
      </c>
      <c r="H1448" t="s">
        <v>29</v>
      </c>
      <c r="I1448" t="s">
        <v>19</v>
      </c>
      <c r="J1448" t="s">
        <v>9</v>
      </c>
      <c r="K1448" t="s">
        <v>1399</v>
      </c>
      <c r="L1448" s="2">
        <v>1750000</v>
      </c>
      <c r="M1448" s="2">
        <v>6140.3508771929828</v>
      </c>
      <c r="N1448" s="2">
        <v>350000</v>
      </c>
      <c r="O1448" t="s">
        <v>212</v>
      </c>
    </row>
    <row r="1449" spans="1:15" x14ac:dyDescent="0.3">
      <c r="A1449" t="s">
        <v>1475</v>
      </c>
      <c r="B1449" t="s">
        <v>103</v>
      </c>
      <c r="C1449" s="1">
        <v>615000</v>
      </c>
      <c r="D1449">
        <v>3</v>
      </c>
      <c r="E1449">
        <v>141</v>
      </c>
      <c r="F1449" s="1" t="s">
        <v>16</v>
      </c>
      <c r="G1449" t="s">
        <v>56</v>
      </c>
      <c r="H1449" t="s">
        <v>29</v>
      </c>
      <c r="I1449" t="s">
        <v>19</v>
      </c>
      <c r="J1449" t="s">
        <v>9</v>
      </c>
      <c r="K1449" t="s">
        <v>1399</v>
      </c>
      <c r="L1449" s="2">
        <v>615000</v>
      </c>
      <c r="M1449" s="2">
        <v>4361.7021276595742</v>
      </c>
      <c r="N1449" s="2">
        <v>205000</v>
      </c>
      <c r="O1449" t="s">
        <v>212</v>
      </c>
    </row>
    <row r="1450" spans="1:15" x14ac:dyDescent="0.3">
      <c r="A1450" t="s">
        <v>1481</v>
      </c>
      <c r="B1450" t="s">
        <v>103</v>
      </c>
      <c r="C1450" s="1">
        <v>625000</v>
      </c>
      <c r="D1450">
        <v>2</v>
      </c>
      <c r="E1450">
        <v>96</v>
      </c>
      <c r="F1450" s="1" t="s">
        <v>16</v>
      </c>
      <c r="G1450" t="s">
        <v>56</v>
      </c>
      <c r="H1450" t="s">
        <v>29</v>
      </c>
      <c r="I1450" t="s">
        <v>19</v>
      </c>
      <c r="J1450" t="s">
        <v>9</v>
      </c>
      <c r="K1450" t="s">
        <v>1399</v>
      </c>
      <c r="L1450" s="2">
        <v>625000</v>
      </c>
      <c r="M1450" s="2">
        <v>6510.416666666667</v>
      </c>
      <c r="N1450" s="2">
        <v>312500</v>
      </c>
      <c r="O1450" t="s">
        <v>212</v>
      </c>
    </row>
    <row r="1451" spans="1:15" x14ac:dyDescent="0.3">
      <c r="A1451" t="s">
        <v>1482</v>
      </c>
      <c r="B1451" t="s">
        <v>103</v>
      </c>
      <c r="C1451" s="1">
        <v>1174000</v>
      </c>
      <c r="D1451">
        <v>4</v>
      </c>
      <c r="E1451">
        <v>184</v>
      </c>
      <c r="F1451" s="1" t="s">
        <v>16</v>
      </c>
      <c r="G1451" t="s">
        <v>56</v>
      </c>
      <c r="H1451" t="s">
        <v>29</v>
      </c>
      <c r="I1451" t="s">
        <v>19</v>
      </c>
      <c r="J1451" t="s">
        <v>9</v>
      </c>
      <c r="K1451" t="s">
        <v>1399</v>
      </c>
      <c r="L1451" s="2">
        <v>1174000</v>
      </c>
      <c r="M1451" s="2">
        <v>6380.434782608696</v>
      </c>
      <c r="N1451" s="2">
        <v>293500</v>
      </c>
      <c r="O1451" t="s">
        <v>212</v>
      </c>
    </row>
    <row r="1452" spans="1:15" x14ac:dyDescent="0.3">
      <c r="A1452" t="s">
        <v>1483</v>
      </c>
      <c r="B1452" t="s">
        <v>103</v>
      </c>
      <c r="C1452" s="1">
        <v>2700000</v>
      </c>
      <c r="D1452">
        <v>2</v>
      </c>
      <c r="E1452">
        <v>240</v>
      </c>
      <c r="F1452" s="1" t="s">
        <v>16</v>
      </c>
      <c r="G1452" t="s">
        <v>56</v>
      </c>
      <c r="H1452" t="s">
        <v>29</v>
      </c>
      <c r="I1452" t="s">
        <v>19</v>
      </c>
      <c r="J1452" t="s">
        <v>9</v>
      </c>
      <c r="K1452" t="s">
        <v>1399</v>
      </c>
      <c r="L1452" s="2">
        <v>2700000</v>
      </c>
      <c r="M1452" s="2">
        <v>11250</v>
      </c>
      <c r="N1452" s="2">
        <v>1350000</v>
      </c>
      <c r="O1452" t="s">
        <v>212</v>
      </c>
    </row>
    <row r="1453" spans="1:15" x14ac:dyDescent="0.3">
      <c r="A1453" t="s">
        <v>1488</v>
      </c>
      <c r="B1453" t="s">
        <v>103</v>
      </c>
      <c r="C1453" s="1">
        <v>2100000</v>
      </c>
      <c r="D1453">
        <v>4</v>
      </c>
      <c r="E1453">
        <v>340</v>
      </c>
      <c r="F1453" s="1" t="s">
        <v>16</v>
      </c>
      <c r="G1453" t="s">
        <v>56</v>
      </c>
      <c r="H1453" t="s">
        <v>29</v>
      </c>
      <c r="I1453" t="s">
        <v>19</v>
      </c>
      <c r="J1453" t="s">
        <v>9</v>
      </c>
      <c r="K1453" t="s">
        <v>1399</v>
      </c>
      <c r="L1453" s="2">
        <v>2100000</v>
      </c>
      <c r="M1453" s="2">
        <v>6176.4705882352937</v>
      </c>
      <c r="N1453" s="2">
        <v>525000</v>
      </c>
      <c r="O1453" t="s">
        <v>212</v>
      </c>
    </row>
    <row r="1454" spans="1:15" x14ac:dyDescent="0.3">
      <c r="A1454" t="s">
        <v>1490</v>
      </c>
      <c r="B1454" t="s">
        <v>103</v>
      </c>
      <c r="C1454" s="1">
        <v>420000</v>
      </c>
      <c r="D1454">
        <v>1</v>
      </c>
      <c r="E1454">
        <v>85</v>
      </c>
      <c r="F1454" s="1" t="s">
        <v>16</v>
      </c>
      <c r="G1454" t="s">
        <v>56</v>
      </c>
      <c r="H1454" t="s">
        <v>29</v>
      </c>
      <c r="I1454" t="s">
        <v>19</v>
      </c>
      <c r="J1454" t="s">
        <v>9</v>
      </c>
      <c r="K1454" t="s">
        <v>1399</v>
      </c>
      <c r="L1454" s="2">
        <v>420000</v>
      </c>
      <c r="M1454" s="2">
        <v>4941.1764705882351</v>
      </c>
      <c r="N1454" s="2">
        <v>420000</v>
      </c>
      <c r="O1454" t="s">
        <v>212</v>
      </c>
    </row>
    <row r="1455" spans="1:15" x14ac:dyDescent="0.3">
      <c r="A1455" t="s">
        <v>1491</v>
      </c>
      <c r="B1455" t="s">
        <v>103</v>
      </c>
      <c r="C1455" s="1">
        <v>420000</v>
      </c>
      <c r="D1455">
        <v>1</v>
      </c>
      <c r="E1455">
        <v>85</v>
      </c>
      <c r="F1455" s="1" t="s">
        <v>16</v>
      </c>
      <c r="G1455" t="s">
        <v>56</v>
      </c>
      <c r="H1455" t="s">
        <v>29</v>
      </c>
      <c r="I1455" t="s">
        <v>19</v>
      </c>
      <c r="J1455" t="s">
        <v>9</v>
      </c>
      <c r="K1455" t="s">
        <v>1399</v>
      </c>
      <c r="L1455" s="2">
        <v>420000</v>
      </c>
      <c r="M1455" s="2">
        <v>4941.1764705882351</v>
      </c>
      <c r="N1455" s="2">
        <v>420000</v>
      </c>
      <c r="O1455" t="s">
        <v>212</v>
      </c>
    </row>
    <row r="1456" spans="1:15" x14ac:dyDescent="0.3">
      <c r="A1456" t="s">
        <v>1492</v>
      </c>
      <c r="B1456" t="s">
        <v>103</v>
      </c>
      <c r="C1456" s="1">
        <v>420000</v>
      </c>
      <c r="D1456">
        <v>1</v>
      </c>
      <c r="E1456">
        <v>85</v>
      </c>
      <c r="F1456" s="1" t="s">
        <v>16</v>
      </c>
      <c r="G1456" t="s">
        <v>56</v>
      </c>
      <c r="H1456" t="s">
        <v>29</v>
      </c>
      <c r="I1456" t="s">
        <v>19</v>
      </c>
      <c r="J1456" t="s">
        <v>9</v>
      </c>
      <c r="K1456" t="s">
        <v>1399</v>
      </c>
      <c r="L1456" s="2">
        <v>420000</v>
      </c>
      <c r="M1456" s="2">
        <v>4941.1764705882351</v>
      </c>
      <c r="N1456" s="2">
        <v>420000</v>
      </c>
      <c r="O1456" t="s">
        <v>212</v>
      </c>
    </row>
    <row r="1457" spans="1:15" x14ac:dyDescent="0.3">
      <c r="A1457" t="s">
        <v>1493</v>
      </c>
      <c r="B1457" t="s">
        <v>103</v>
      </c>
      <c r="C1457" s="1">
        <v>1550000</v>
      </c>
      <c r="D1457">
        <v>3</v>
      </c>
      <c r="E1457">
        <v>333</v>
      </c>
      <c r="F1457" s="1" t="s">
        <v>16</v>
      </c>
      <c r="G1457" t="s">
        <v>56</v>
      </c>
      <c r="H1457" t="s">
        <v>29</v>
      </c>
      <c r="I1457" t="s">
        <v>19</v>
      </c>
      <c r="J1457" t="s">
        <v>9</v>
      </c>
      <c r="K1457" t="s">
        <v>1399</v>
      </c>
      <c r="L1457" s="2">
        <v>1550000</v>
      </c>
      <c r="M1457" s="2">
        <v>4654.6546546546542</v>
      </c>
      <c r="N1457" s="2">
        <v>516666.66666666669</v>
      </c>
      <c r="O1457" t="s">
        <v>212</v>
      </c>
    </row>
    <row r="1458" spans="1:15" x14ac:dyDescent="0.3">
      <c r="A1458" t="s">
        <v>1494</v>
      </c>
      <c r="B1458" t="s">
        <v>103</v>
      </c>
      <c r="C1458" s="1">
        <v>270000</v>
      </c>
      <c r="D1458">
        <v>1</v>
      </c>
      <c r="E1458">
        <v>142</v>
      </c>
      <c r="F1458" s="1" t="s">
        <v>16</v>
      </c>
      <c r="G1458" t="s">
        <v>56</v>
      </c>
      <c r="H1458" t="s">
        <v>29</v>
      </c>
      <c r="I1458" t="s">
        <v>19</v>
      </c>
      <c r="J1458" t="s">
        <v>9</v>
      </c>
      <c r="K1458" t="s">
        <v>1399</v>
      </c>
      <c r="L1458" s="2">
        <v>270000</v>
      </c>
      <c r="M1458" s="2">
        <v>1901.4084507042253</v>
      </c>
      <c r="N1458" s="2">
        <v>270000</v>
      </c>
      <c r="O1458" t="s">
        <v>212</v>
      </c>
    </row>
    <row r="1459" spans="1:15" x14ac:dyDescent="0.3">
      <c r="A1459" t="s">
        <v>1496</v>
      </c>
      <c r="B1459" t="s">
        <v>103</v>
      </c>
      <c r="C1459" s="1">
        <v>610000</v>
      </c>
      <c r="D1459">
        <v>3</v>
      </c>
      <c r="E1459">
        <v>144</v>
      </c>
      <c r="F1459" s="1" t="s">
        <v>16</v>
      </c>
      <c r="G1459" t="s">
        <v>56</v>
      </c>
      <c r="H1459" t="s">
        <v>29</v>
      </c>
      <c r="I1459" t="s">
        <v>19</v>
      </c>
      <c r="J1459" t="s">
        <v>9</v>
      </c>
      <c r="K1459" t="s">
        <v>1399</v>
      </c>
      <c r="L1459" s="2">
        <v>610000</v>
      </c>
      <c r="M1459" s="2">
        <v>4236.1111111111113</v>
      </c>
      <c r="N1459" s="2">
        <v>203333.33333333334</v>
      </c>
      <c r="O1459" t="s">
        <v>212</v>
      </c>
    </row>
    <row r="1460" spans="1:15" x14ac:dyDescent="0.3">
      <c r="A1460" t="s">
        <v>1497</v>
      </c>
      <c r="B1460" t="s">
        <v>103</v>
      </c>
      <c r="C1460" s="1">
        <v>445000</v>
      </c>
      <c r="D1460">
        <v>2</v>
      </c>
      <c r="E1460">
        <v>84</v>
      </c>
      <c r="F1460" s="1" t="s">
        <v>16</v>
      </c>
      <c r="G1460" t="s">
        <v>56</v>
      </c>
      <c r="H1460" t="s">
        <v>29</v>
      </c>
      <c r="I1460" t="s">
        <v>19</v>
      </c>
      <c r="J1460" t="s">
        <v>9</v>
      </c>
      <c r="K1460" t="s">
        <v>1399</v>
      </c>
      <c r="L1460" s="2">
        <v>445000</v>
      </c>
      <c r="M1460" s="2">
        <v>5297.6190476190477</v>
      </c>
      <c r="N1460" s="2">
        <v>222500</v>
      </c>
      <c r="O1460" t="s">
        <v>212</v>
      </c>
    </row>
    <row r="1461" spans="1:15" x14ac:dyDescent="0.3">
      <c r="A1461" t="s">
        <v>1498</v>
      </c>
      <c r="B1461" t="s">
        <v>103</v>
      </c>
      <c r="C1461" s="1">
        <v>1375000</v>
      </c>
      <c r="D1461">
        <v>3</v>
      </c>
      <c r="E1461">
        <v>137</v>
      </c>
      <c r="F1461" s="1" t="s">
        <v>16</v>
      </c>
      <c r="G1461" t="s">
        <v>56</v>
      </c>
      <c r="H1461" t="s">
        <v>29</v>
      </c>
      <c r="I1461" t="s">
        <v>19</v>
      </c>
      <c r="J1461" t="s">
        <v>9</v>
      </c>
      <c r="K1461" t="s">
        <v>1399</v>
      </c>
      <c r="L1461" s="2">
        <v>1375000</v>
      </c>
      <c r="M1461" s="2">
        <v>10036.496350364963</v>
      </c>
      <c r="N1461" s="2">
        <v>458333.33333333331</v>
      </c>
      <c r="O1461" t="s">
        <v>212</v>
      </c>
    </row>
    <row r="1462" spans="1:15" x14ac:dyDescent="0.3">
      <c r="A1462" t="s">
        <v>1499</v>
      </c>
      <c r="B1462" t="s">
        <v>103</v>
      </c>
      <c r="C1462" s="1">
        <v>2700000</v>
      </c>
      <c r="D1462">
        <v>2</v>
      </c>
      <c r="E1462">
        <v>220</v>
      </c>
      <c r="F1462" s="1" t="s">
        <v>16</v>
      </c>
      <c r="G1462" t="s">
        <v>56</v>
      </c>
      <c r="H1462" t="s">
        <v>29</v>
      </c>
      <c r="I1462" t="s">
        <v>19</v>
      </c>
      <c r="J1462" t="s">
        <v>9</v>
      </c>
      <c r="K1462" t="s">
        <v>1399</v>
      </c>
      <c r="L1462" s="2">
        <v>2700000</v>
      </c>
      <c r="M1462" s="2">
        <v>12272.727272727272</v>
      </c>
      <c r="N1462" s="2">
        <v>1350000</v>
      </c>
      <c r="O1462" t="s">
        <v>212</v>
      </c>
    </row>
    <row r="1463" spans="1:15" x14ac:dyDescent="0.3">
      <c r="A1463" t="s">
        <v>1500</v>
      </c>
      <c r="B1463" t="s">
        <v>103</v>
      </c>
      <c r="C1463" s="1">
        <v>1195000</v>
      </c>
      <c r="D1463">
        <v>2</v>
      </c>
      <c r="E1463">
        <v>398</v>
      </c>
      <c r="F1463" s="1" t="s">
        <v>16</v>
      </c>
      <c r="G1463" t="s">
        <v>56</v>
      </c>
      <c r="H1463" t="s">
        <v>29</v>
      </c>
      <c r="I1463" t="s">
        <v>19</v>
      </c>
      <c r="J1463" t="s">
        <v>9</v>
      </c>
      <c r="K1463" t="s">
        <v>1399</v>
      </c>
      <c r="L1463" s="2">
        <v>1195000</v>
      </c>
      <c r="M1463" s="2">
        <v>3002.5125628140704</v>
      </c>
      <c r="N1463" s="2">
        <v>597500</v>
      </c>
      <c r="O1463" t="s">
        <v>212</v>
      </c>
    </row>
    <row r="1464" spans="1:15" x14ac:dyDescent="0.3">
      <c r="A1464" t="s">
        <v>1501</v>
      </c>
      <c r="B1464" t="s">
        <v>103</v>
      </c>
      <c r="C1464" s="1">
        <v>629900</v>
      </c>
      <c r="D1464">
        <v>2</v>
      </c>
      <c r="E1464">
        <v>101</v>
      </c>
      <c r="F1464" s="1" t="s">
        <v>16</v>
      </c>
      <c r="G1464" t="s">
        <v>56</v>
      </c>
      <c r="H1464" t="s">
        <v>29</v>
      </c>
      <c r="I1464" t="s">
        <v>19</v>
      </c>
      <c r="J1464" t="s">
        <v>9</v>
      </c>
      <c r="K1464" t="s">
        <v>1399</v>
      </c>
      <c r="L1464" s="2">
        <v>629900</v>
      </c>
      <c r="M1464" s="2">
        <v>6236.6336633663368</v>
      </c>
      <c r="N1464" s="2">
        <v>314950</v>
      </c>
      <c r="O1464" t="s">
        <v>212</v>
      </c>
    </row>
    <row r="1465" spans="1:15" x14ac:dyDescent="0.3">
      <c r="A1465" t="s">
        <v>1502</v>
      </c>
      <c r="B1465" t="s">
        <v>103</v>
      </c>
      <c r="C1465" s="1">
        <v>629000</v>
      </c>
      <c r="D1465">
        <v>3</v>
      </c>
      <c r="E1465">
        <v>106</v>
      </c>
      <c r="F1465" s="1" t="s">
        <v>16</v>
      </c>
      <c r="G1465" t="s">
        <v>56</v>
      </c>
      <c r="H1465" t="s">
        <v>29</v>
      </c>
      <c r="I1465" t="s">
        <v>19</v>
      </c>
      <c r="J1465" t="s">
        <v>9</v>
      </c>
      <c r="K1465" t="s">
        <v>1399</v>
      </c>
      <c r="L1465" s="2">
        <v>629000</v>
      </c>
      <c r="M1465" s="2">
        <v>5933.9622641509432</v>
      </c>
      <c r="N1465" s="2">
        <v>209666.66666666666</v>
      </c>
      <c r="O1465" t="s">
        <v>212</v>
      </c>
    </row>
    <row r="1466" spans="1:15" x14ac:dyDescent="0.3">
      <c r="A1466" t="s">
        <v>1503</v>
      </c>
      <c r="B1466" t="s">
        <v>103</v>
      </c>
      <c r="C1466" s="1">
        <v>914900</v>
      </c>
      <c r="D1466">
        <v>4</v>
      </c>
      <c r="E1466">
        <v>214</v>
      </c>
      <c r="F1466" s="1" t="s">
        <v>16</v>
      </c>
      <c r="G1466" t="s">
        <v>56</v>
      </c>
      <c r="H1466" t="s">
        <v>29</v>
      </c>
      <c r="I1466" t="s">
        <v>19</v>
      </c>
      <c r="J1466" t="s">
        <v>9</v>
      </c>
      <c r="K1466" t="s">
        <v>1399</v>
      </c>
      <c r="L1466" s="2">
        <v>914900</v>
      </c>
      <c r="M1466" s="2">
        <v>4275.2336448598135</v>
      </c>
      <c r="N1466" s="2">
        <v>228725</v>
      </c>
      <c r="O1466" t="s">
        <v>212</v>
      </c>
    </row>
    <row r="1467" spans="1:15" x14ac:dyDescent="0.3">
      <c r="A1467" t="s">
        <v>1505</v>
      </c>
      <c r="B1467" t="s">
        <v>103</v>
      </c>
      <c r="C1467" s="1">
        <v>364900</v>
      </c>
      <c r="D1467">
        <v>3</v>
      </c>
      <c r="E1467">
        <v>150</v>
      </c>
      <c r="F1467" s="1" t="s">
        <v>16</v>
      </c>
      <c r="G1467" t="s">
        <v>56</v>
      </c>
      <c r="H1467" t="s">
        <v>29</v>
      </c>
      <c r="I1467" t="s">
        <v>19</v>
      </c>
      <c r="J1467" t="s">
        <v>9</v>
      </c>
      <c r="K1467" t="s">
        <v>1399</v>
      </c>
      <c r="L1467" s="2">
        <v>364900</v>
      </c>
      <c r="M1467" s="2">
        <v>2432.6666666666665</v>
      </c>
      <c r="N1467" s="2">
        <v>121633.33333333333</v>
      </c>
      <c r="O1467" t="s">
        <v>212</v>
      </c>
    </row>
    <row r="1468" spans="1:15" x14ac:dyDescent="0.3">
      <c r="A1468" t="s">
        <v>1512</v>
      </c>
      <c r="B1468" t="s">
        <v>103</v>
      </c>
      <c r="C1468" s="1">
        <v>3100000</v>
      </c>
      <c r="D1468">
        <v>5</v>
      </c>
      <c r="E1468">
        <v>375</v>
      </c>
      <c r="F1468" s="1" t="s">
        <v>16</v>
      </c>
      <c r="G1468" t="s">
        <v>56</v>
      </c>
      <c r="H1468" t="s">
        <v>29</v>
      </c>
      <c r="I1468" t="s">
        <v>19</v>
      </c>
      <c r="J1468" t="s">
        <v>9</v>
      </c>
      <c r="K1468" t="s">
        <v>1399</v>
      </c>
      <c r="L1468" s="2">
        <v>3100000</v>
      </c>
      <c r="M1468" s="2">
        <v>8266.6666666666661</v>
      </c>
      <c r="N1468" s="2">
        <v>620000</v>
      </c>
      <c r="O1468" t="s">
        <v>212</v>
      </c>
    </row>
    <row r="1469" spans="1:15" x14ac:dyDescent="0.3">
      <c r="A1469" t="s">
        <v>1513</v>
      </c>
      <c r="B1469" t="s">
        <v>103</v>
      </c>
      <c r="C1469" s="1">
        <v>1550000</v>
      </c>
      <c r="D1469">
        <v>3</v>
      </c>
      <c r="E1469">
        <v>275</v>
      </c>
      <c r="F1469" s="1" t="s">
        <v>16</v>
      </c>
      <c r="G1469" t="s">
        <v>56</v>
      </c>
      <c r="H1469" t="s">
        <v>29</v>
      </c>
      <c r="I1469" t="s">
        <v>19</v>
      </c>
      <c r="J1469" t="s">
        <v>9</v>
      </c>
      <c r="K1469" t="s">
        <v>1399</v>
      </c>
      <c r="L1469" s="2">
        <v>1550000</v>
      </c>
      <c r="M1469" s="2">
        <v>5636.363636363636</v>
      </c>
      <c r="N1469" s="2">
        <v>516666.66666666669</v>
      </c>
      <c r="O1469" t="s">
        <v>212</v>
      </c>
    </row>
    <row r="1470" spans="1:15" x14ac:dyDescent="0.3">
      <c r="A1470" t="s">
        <v>1515</v>
      </c>
      <c r="B1470" t="s">
        <v>103</v>
      </c>
      <c r="C1470" s="1">
        <v>795000</v>
      </c>
      <c r="D1470">
        <v>3</v>
      </c>
      <c r="E1470">
        <v>130</v>
      </c>
      <c r="F1470" s="1" t="s">
        <v>16</v>
      </c>
      <c r="G1470" t="s">
        <v>56</v>
      </c>
      <c r="H1470" t="s">
        <v>29</v>
      </c>
      <c r="I1470" t="s">
        <v>19</v>
      </c>
      <c r="J1470" t="s">
        <v>9</v>
      </c>
      <c r="K1470" t="s">
        <v>1399</v>
      </c>
      <c r="L1470" s="2">
        <v>795000</v>
      </c>
      <c r="M1470" s="2">
        <v>6115.3846153846152</v>
      </c>
      <c r="N1470" s="2">
        <v>265000</v>
      </c>
      <c r="O1470" t="s">
        <v>212</v>
      </c>
    </row>
    <row r="1471" spans="1:15" x14ac:dyDescent="0.3">
      <c r="A1471" t="s">
        <v>1517</v>
      </c>
      <c r="B1471" t="s">
        <v>103</v>
      </c>
      <c r="C1471" s="1">
        <v>790000</v>
      </c>
      <c r="D1471">
        <v>3</v>
      </c>
      <c r="E1471">
        <v>180</v>
      </c>
      <c r="F1471" s="1" t="s">
        <v>16</v>
      </c>
      <c r="G1471" t="s">
        <v>56</v>
      </c>
      <c r="H1471" t="s">
        <v>29</v>
      </c>
      <c r="I1471" t="s">
        <v>19</v>
      </c>
      <c r="J1471" t="s">
        <v>9</v>
      </c>
      <c r="K1471" t="s">
        <v>1399</v>
      </c>
      <c r="L1471" s="2">
        <v>790000</v>
      </c>
      <c r="M1471" s="2">
        <v>4388.8888888888887</v>
      </c>
      <c r="N1471" s="2">
        <v>263333.33333333331</v>
      </c>
      <c r="O1471" t="s">
        <v>212</v>
      </c>
    </row>
    <row r="1472" spans="1:15" x14ac:dyDescent="0.3">
      <c r="A1472" t="s">
        <v>1518</v>
      </c>
      <c r="B1472" t="s">
        <v>103</v>
      </c>
      <c r="C1472" s="1">
        <v>480000</v>
      </c>
      <c r="D1472">
        <v>3</v>
      </c>
      <c r="E1472">
        <v>125</v>
      </c>
      <c r="F1472" s="1" t="s">
        <v>16</v>
      </c>
      <c r="G1472" t="s">
        <v>56</v>
      </c>
      <c r="H1472" t="s">
        <v>29</v>
      </c>
      <c r="I1472" t="s">
        <v>19</v>
      </c>
      <c r="J1472" t="s">
        <v>9</v>
      </c>
      <c r="K1472" t="s">
        <v>1399</v>
      </c>
      <c r="L1472" s="2">
        <v>480000</v>
      </c>
      <c r="M1472" s="2">
        <v>3840</v>
      </c>
      <c r="N1472" s="2">
        <v>160000</v>
      </c>
      <c r="O1472" t="s">
        <v>212</v>
      </c>
    </row>
    <row r="1473" spans="1:15" x14ac:dyDescent="0.3">
      <c r="A1473" t="s">
        <v>1519</v>
      </c>
      <c r="B1473" t="s">
        <v>103</v>
      </c>
      <c r="C1473" s="1">
        <v>420000</v>
      </c>
      <c r="D1473">
        <v>2</v>
      </c>
      <c r="E1473">
        <v>122</v>
      </c>
      <c r="F1473" s="1" t="s">
        <v>16</v>
      </c>
      <c r="G1473" t="s">
        <v>56</v>
      </c>
      <c r="H1473" t="s">
        <v>29</v>
      </c>
      <c r="I1473" t="s">
        <v>19</v>
      </c>
      <c r="J1473" t="s">
        <v>9</v>
      </c>
      <c r="K1473" t="s">
        <v>1399</v>
      </c>
      <c r="L1473" s="2">
        <v>420000</v>
      </c>
      <c r="M1473" s="2">
        <v>3442.622950819672</v>
      </c>
      <c r="N1473" s="2">
        <v>210000</v>
      </c>
      <c r="O1473" t="s">
        <v>212</v>
      </c>
    </row>
    <row r="1474" spans="1:15" x14ac:dyDescent="0.3">
      <c r="A1474" t="s">
        <v>1520</v>
      </c>
      <c r="B1474" t="s">
        <v>103</v>
      </c>
      <c r="C1474" s="1">
        <v>548125</v>
      </c>
      <c r="D1474">
        <v>1</v>
      </c>
      <c r="E1474">
        <v>68</v>
      </c>
      <c r="F1474" s="1" t="s">
        <v>16</v>
      </c>
      <c r="G1474" t="s">
        <v>56</v>
      </c>
      <c r="H1474" t="s">
        <v>29</v>
      </c>
      <c r="I1474" t="s">
        <v>19</v>
      </c>
      <c r="J1474" t="s">
        <v>88</v>
      </c>
      <c r="K1474" t="s">
        <v>1399</v>
      </c>
      <c r="L1474" s="2">
        <v>548125</v>
      </c>
      <c r="M1474" s="2">
        <v>8060.661764705882</v>
      </c>
      <c r="N1474" s="2">
        <v>548125</v>
      </c>
      <c r="O1474" t="s">
        <v>212</v>
      </c>
    </row>
    <row r="1475" spans="1:15" x14ac:dyDescent="0.3">
      <c r="A1475" t="s">
        <v>1521</v>
      </c>
      <c r="B1475" t="s">
        <v>103</v>
      </c>
      <c r="C1475" s="1">
        <v>305000</v>
      </c>
      <c r="D1475">
        <v>1</v>
      </c>
      <c r="E1475">
        <v>60</v>
      </c>
      <c r="F1475" s="1" t="s">
        <v>16</v>
      </c>
      <c r="G1475" t="s">
        <v>56</v>
      </c>
      <c r="H1475" t="s">
        <v>29</v>
      </c>
      <c r="I1475" t="s">
        <v>19</v>
      </c>
      <c r="J1475" t="s">
        <v>9</v>
      </c>
      <c r="K1475" t="s">
        <v>1399</v>
      </c>
      <c r="L1475" s="2">
        <v>305000</v>
      </c>
      <c r="M1475" s="2">
        <v>5083.333333333333</v>
      </c>
      <c r="N1475" s="2">
        <v>305000</v>
      </c>
      <c r="O1475" t="s">
        <v>212</v>
      </c>
    </row>
    <row r="1476" spans="1:15" x14ac:dyDescent="0.3">
      <c r="A1476" t="s">
        <v>1526</v>
      </c>
      <c r="B1476" t="s">
        <v>103</v>
      </c>
      <c r="C1476" s="1">
        <v>1090000</v>
      </c>
      <c r="D1476">
        <v>4</v>
      </c>
      <c r="E1476">
        <v>164</v>
      </c>
      <c r="F1476" s="1" t="s">
        <v>16</v>
      </c>
      <c r="G1476" t="s">
        <v>56</v>
      </c>
      <c r="H1476" t="s">
        <v>29</v>
      </c>
      <c r="I1476" t="s">
        <v>19</v>
      </c>
      <c r="J1476" t="s">
        <v>9</v>
      </c>
      <c r="K1476" t="s">
        <v>1399</v>
      </c>
      <c r="L1476" s="2">
        <v>1090000</v>
      </c>
      <c r="M1476" s="2">
        <v>6646.3414634146338</v>
      </c>
      <c r="N1476" s="2">
        <v>272500</v>
      </c>
      <c r="O1476" t="s">
        <v>212</v>
      </c>
    </row>
    <row r="1477" spans="1:15" x14ac:dyDescent="0.3">
      <c r="A1477" t="s">
        <v>1527</v>
      </c>
      <c r="B1477" t="s">
        <v>103</v>
      </c>
      <c r="C1477" s="1">
        <v>375000</v>
      </c>
      <c r="D1477">
        <v>3</v>
      </c>
      <c r="E1477">
        <v>138</v>
      </c>
      <c r="F1477" s="1" t="s">
        <v>16</v>
      </c>
      <c r="G1477" t="s">
        <v>56</v>
      </c>
      <c r="H1477" t="s">
        <v>29</v>
      </c>
      <c r="I1477" t="s">
        <v>19</v>
      </c>
      <c r="J1477" t="s">
        <v>9</v>
      </c>
      <c r="K1477" t="s">
        <v>1399</v>
      </c>
      <c r="L1477" s="2">
        <v>375000</v>
      </c>
      <c r="M1477" s="2">
        <v>2717.391304347826</v>
      </c>
      <c r="N1477" s="2">
        <v>125000</v>
      </c>
      <c r="O1477" t="s">
        <v>212</v>
      </c>
    </row>
    <row r="1478" spans="1:15" x14ac:dyDescent="0.3">
      <c r="A1478" t="s">
        <v>1528</v>
      </c>
      <c r="B1478" t="s">
        <v>103</v>
      </c>
      <c r="C1478" s="1">
        <v>3950000</v>
      </c>
      <c r="D1478">
        <v>4</v>
      </c>
      <c r="E1478">
        <v>480</v>
      </c>
      <c r="F1478" s="1" t="s">
        <v>16</v>
      </c>
      <c r="G1478" t="s">
        <v>56</v>
      </c>
      <c r="H1478" t="s">
        <v>29</v>
      </c>
      <c r="I1478" t="s">
        <v>19</v>
      </c>
      <c r="J1478" t="s">
        <v>9</v>
      </c>
      <c r="K1478" t="s">
        <v>1399</v>
      </c>
      <c r="L1478" s="2">
        <v>3950000</v>
      </c>
      <c r="M1478" s="2">
        <v>8229.1666666666661</v>
      </c>
      <c r="N1478" s="2">
        <v>987500</v>
      </c>
      <c r="O1478" t="s">
        <v>212</v>
      </c>
    </row>
    <row r="1479" spans="1:15" x14ac:dyDescent="0.3">
      <c r="A1479" t="s">
        <v>1529</v>
      </c>
      <c r="B1479" t="s">
        <v>103</v>
      </c>
      <c r="C1479" s="1">
        <v>1990000</v>
      </c>
      <c r="D1479">
        <v>5</v>
      </c>
      <c r="E1479">
        <v>240</v>
      </c>
      <c r="F1479" s="1" t="s">
        <v>16</v>
      </c>
      <c r="G1479" t="s">
        <v>56</v>
      </c>
      <c r="H1479" t="s">
        <v>29</v>
      </c>
      <c r="I1479" t="s">
        <v>19</v>
      </c>
      <c r="J1479" t="s">
        <v>9</v>
      </c>
      <c r="K1479" t="s">
        <v>1399</v>
      </c>
      <c r="L1479" s="2">
        <v>1990000</v>
      </c>
      <c r="M1479" s="2">
        <v>8291.6666666666661</v>
      </c>
      <c r="N1479" s="2">
        <v>398000</v>
      </c>
      <c r="O1479" t="s">
        <v>212</v>
      </c>
    </row>
    <row r="1480" spans="1:15" x14ac:dyDescent="0.3">
      <c r="A1480" t="s">
        <v>1530</v>
      </c>
      <c r="B1480" t="s">
        <v>103</v>
      </c>
      <c r="C1480" s="1">
        <v>1750000</v>
      </c>
      <c r="D1480">
        <v>4</v>
      </c>
      <c r="E1480">
        <v>402</v>
      </c>
      <c r="F1480" s="1" t="s">
        <v>16</v>
      </c>
      <c r="G1480" t="s">
        <v>56</v>
      </c>
      <c r="H1480" t="s">
        <v>29</v>
      </c>
      <c r="I1480" t="s">
        <v>19</v>
      </c>
      <c r="J1480" t="s">
        <v>9</v>
      </c>
      <c r="K1480" t="s">
        <v>1399</v>
      </c>
      <c r="L1480" s="2">
        <v>1750000</v>
      </c>
      <c r="M1480" s="2">
        <v>4353.2338308457711</v>
      </c>
      <c r="N1480" s="2">
        <v>437500</v>
      </c>
      <c r="O1480" t="s">
        <v>212</v>
      </c>
    </row>
    <row r="1481" spans="1:15" x14ac:dyDescent="0.3">
      <c r="A1481" t="s">
        <v>1531</v>
      </c>
      <c r="B1481" t="s">
        <v>103</v>
      </c>
      <c r="C1481" s="1">
        <v>3200000</v>
      </c>
      <c r="D1481">
        <v>5</v>
      </c>
      <c r="E1481">
        <v>431</v>
      </c>
      <c r="F1481" s="1" t="s">
        <v>16</v>
      </c>
      <c r="G1481" t="s">
        <v>56</v>
      </c>
      <c r="H1481" t="s">
        <v>29</v>
      </c>
      <c r="I1481" t="s">
        <v>19</v>
      </c>
      <c r="J1481" t="s">
        <v>9</v>
      </c>
      <c r="K1481" t="s">
        <v>1399</v>
      </c>
      <c r="L1481" s="2">
        <v>3200000</v>
      </c>
      <c r="M1481" s="2">
        <v>7424.5939675174013</v>
      </c>
      <c r="N1481" s="2">
        <v>640000</v>
      </c>
      <c r="O1481" t="s">
        <v>212</v>
      </c>
    </row>
    <row r="1482" spans="1:15" x14ac:dyDescent="0.3">
      <c r="A1482" t="s">
        <v>1532</v>
      </c>
      <c r="B1482" t="s">
        <v>103</v>
      </c>
      <c r="C1482" s="1">
        <v>350000</v>
      </c>
      <c r="D1482">
        <v>3</v>
      </c>
      <c r="E1482">
        <v>100</v>
      </c>
      <c r="F1482" s="1" t="s">
        <v>16</v>
      </c>
      <c r="G1482" t="s">
        <v>56</v>
      </c>
      <c r="H1482" t="s">
        <v>29</v>
      </c>
      <c r="I1482" t="s">
        <v>19</v>
      </c>
      <c r="J1482" t="s">
        <v>9</v>
      </c>
      <c r="K1482" t="s">
        <v>1399</v>
      </c>
      <c r="L1482" s="2">
        <v>350000</v>
      </c>
      <c r="M1482" s="2">
        <v>3500</v>
      </c>
      <c r="N1482" s="2">
        <v>116666.66666666667</v>
      </c>
      <c r="O1482" t="s">
        <v>212</v>
      </c>
    </row>
    <row r="1483" spans="1:15" x14ac:dyDescent="0.3">
      <c r="A1483" t="s">
        <v>1534</v>
      </c>
      <c r="B1483" t="s">
        <v>103</v>
      </c>
      <c r="C1483" s="1">
        <v>3150000</v>
      </c>
      <c r="D1483">
        <v>5</v>
      </c>
      <c r="E1483">
        <v>317</v>
      </c>
      <c r="F1483" s="1" t="s">
        <v>16</v>
      </c>
      <c r="G1483" t="s">
        <v>56</v>
      </c>
      <c r="H1483" t="s">
        <v>29</v>
      </c>
      <c r="I1483" t="s">
        <v>19</v>
      </c>
      <c r="J1483" t="s">
        <v>9</v>
      </c>
      <c r="K1483" t="s">
        <v>1399</v>
      </c>
      <c r="L1483" s="2">
        <v>3150000</v>
      </c>
      <c r="M1483" s="2">
        <v>9936.9085173501571</v>
      </c>
      <c r="N1483" s="2">
        <v>630000</v>
      </c>
      <c r="O1483" t="s">
        <v>212</v>
      </c>
    </row>
    <row r="1484" spans="1:15" x14ac:dyDescent="0.3">
      <c r="A1484" t="s">
        <v>1535</v>
      </c>
      <c r="B1484" t="s">
        <v>103</v>
      </c>
      <c r="C1484" s="1">
        <v>219900</v>
      </c>
      <c r="D1484">
        <v>2</v>
      </c>
      <c r="E1484">
        <v>85</v>
      </c>
      <c r="F1484" s="1" t="s">
        <v>16</v>
      </c>
      <c r="G1484" t="s">
        <v>56</v>
      </c>
      <c r="H1484" t="s">
        <v>29</v>
      </c>
      <c r="I1484" t="s">
        <v>19</v>
      </c>
      <c r="J1484" t="s">
        <v>88</v>
      </c>
      <c r="K1484" t="s">
        <v>1399</v>
      </c>
      <c r="L1484" s="2">
        <v>219900</v>
      </c>
      <c r="M1484" s="2">
        <v>2587.0588235294117</v>
      </c>
      <c r="N1484" s="2">
        <v>109950</v>
      </c>
      <c r="O1484" t="s">
        <v>212</v>
      </c>
    </row>
    <row r="1485" spans="1:15" x14ac:dyDescent="0.3">
      <c r="A1485" t="s">
        <v>1537</v>
      </c>
      <c r="B1485" t="s">
        <v>103</v>
      </c>
      <c r="C1485" s="1">
        <v>1198800</v>
      </c>
      <c r="D1485">
        <v>3</v>
      </c>
      <c r="E1485">
        <v>154</v>
      </c>
      <c r="F1485" s="1" t="s">
        <v>16</v>
      </c>
      <c r="G1485" t="s">
        <v>56</v>
      </c>
      <c r="H1485" t="s">
        <v>29</v>
      </c>
      <c r="I1485" t="s">
        <v>19</v>
      </c>
      <c r="J1485" t="s">
        <v>9</v>
      </c>
      <c r="K1485" t="s">
        <v>1399</v>
      </c>
      <c r="L1485" s="2">
        <v>1198800</v>
      </c>
      <c r="M1485" s="2">
        <v>7784.4155844155848</v>
      </c>
      <c r="N1485" s="2">
        <v>399600</v>
      </c>
      <c r="O1485" t="s">
        <v>212</v>
      </c>
    </row>
    <row r="1486" spans="1:15" x14ac:dyDescent="0.3">
      <c r="A1486" t="s">
        <v>1538</v>
      </c>
      <c r="B1486" t="s">
        <v>103</v>
      </c>
      <c r="C1486" s="1">
        <v>1400000</v>
      </c>
      <c r="D1486">
        <v>4</v>
      </c>
      <c r="E1486">
        <v>230</v>
      </c>
      <c r="F1486" s="1" t="s">
        <v>16</v>
      </c>
      <c r="G1486" t="s">
        <v>56</v>
      </c>
      <c r="H1486" t="s">
        <v>29</v>
      </c>
      <c r="I1486" t="s">
        <v>19</v>
      </c>
      <c r="J1486" t="s">
        <v>9</v>
      </c>
      <c r="K1486" t="s">
        <v>1399</v>
      </c>
      <c r="L1486" s="2">
        <v>1400000</v>
      </c>
      <c r="M1486" s="2">
        <v>6086.95652173913</v>
      </c>
      <c r="N1486" s="2">
        <v>350000</v>
      </c>
      <c r="O1486" t="s">
        <v>212</v>
      </c>
    </row>
    <row r="1487" spans="1:15" x14ac:dyDescent="0.3">
      <c r="A1487" t="s">
        <v>1539</v>
      </c>
      <c r="B1487" t="s">
        <v>103</v>
      </c>
      <c r="C1487" s="1">
        <v>749900</v>
      </c>
      <c r="D1487">
        <v>4</v>
      </c>
      <c r="E1487">
        <v>258</v>
      </c>
      <c r="F1487" s="1" t="s">
        <v>16</v>
      </c>
      <c r="G1487" t="s">
        <v>56</v>
      </c>
      <c r="H1487" t="s">
        <v>29</v>
      </c>
      <c r="I1487" t="s">
        <v>19</v>
      </c>
      <c r="J1487" t="s">
        <v>9</v>
      </c>
      <c r="K1487" t="s">
        <v>1399</v>
      </c>
      <c r="L1487" s="2">
        <v>749900</v>
      </c>
      <c r="M1487" s="2">
        <v>2906.5891472868216</v>
      </c>
      <c r="N1487" s="2">
        <v>187475</v>
      </c>
      <c r="O1487" t="s">
        <v>212</v>
      </c>
    </row>
    <row r="1488" spans="1:15" x14ac:dyDescent="0.3">
      <c r="A1488" t="s">
        <v>1540</v>
      </c>
      <c r="B1488" t="s">
        <v>103</v>
      </c>
      <c r="C1488" s="1">
        <v>649900</v>
      </c>
      <c r="D1488">
        <v>3</v>
      </c>
      <c r="E1488">
        <v>283</v>
      </c>
      <c r="F1488" s="1" t="s">
        <v>16</v>
      </c>
      <c r="G1488" t="s">
        <v>56</v>
      </c>
      <c r="H1488" t="s">
        <v>29</v>
      </c>
      <c r="I1488" t="s">
        <v>19</v>
      </c>
      <c r="J1488" t="s">
        <v>9</v>
      </c>
      <c r="K1488" t="s">
        <v>1399</v>
      </c>
      <c r="L1488" s="2">
        <v>649900</v>
      </c>
      <c r="M1488" s="2">
        <v>2296.4664310954063</v>
      </c>
      <c r="N1488" s="2">
        <v>216633.33333333334</v>
      </c>
      <c r="O1488" t="s">
        <v>212</v>
      </c>
    </row>
    <row r="1489" spans="1:15" x14ac:dyDescent="0.3">
      <c r="A1489" t="s">
        <v>1541</v>
      </c>
      <c r="B1489" t="s">
        <v>103</v>
      </c>
      <c r="C1489" s="1">
        <v>2350000</v>
      </c>
      <c r="D1489">
        <v>3</v>
      </c>
      <c r="E1489">
        <v>187</v>
      </c>
      <c r="F1489" s="1" t="s">
        <v>16</v>
      </c>
      <c r="G1489" t="s">
        <v>56</v>
      </c>
      <c r="H1489" t="s">
        <v>29</v>
      </c>
      <c r="I1489" t="s">
        <v>19</v>
      </c>
      <c r="J1489" t="s">
        <v>9</v>
      </c>
      <c r="K1489" t="s">
        <v>1399</v>
      </c>
      <c r="L1489" s="2">
        <v>2350000</v>
      </c>
      <c r="M1489" s="2">
        <v>12566.844919786095</v>
      </c>
      <c r="N1489" s="2">
        <v>783333.33333333337</v>
      </c>
      <c r="O1489" t="s">
        <v>212</v>
      </c>
    </row>
    <row r="1490" spans="1:15" x14ac:dyDescent="0.3">
      <c r="A1490" t="s">
        <v>1542</v>
      </c>
      <c r="B1490" t="s">
        <v>103</v>
      </c>
      <c r="C1490" s="1">
        <v>799000</v>
      </c>
      <c r="D1490">
        <v>4</v>
      </c>
      <c r="E1490">
        <v>200</v>
      </c>
      <c r="F1490" s="1" t="s">
        <v>16</v>
      </c>
      <c r="G1490" t="s">
        <v>56</v>
      </c>
      <c r="H1490" t="s">
        <v>29</v>
      </c>
      <c r="I1490" t="s">
        <v>19</v>
      </c>
      <c r="J1490" t="s">
        <v>9</v>
      </c>
      <c r="K1490" t="s">
        <v>1399</v>
      </c>
      <c r="L1490" s="2">
        <v>799000</v>
      </c>
      <c r="M1490" s="2">
        <v>3995</v>
      </c>
      <c r="N1490" s="2">
        <v>199750</v>
      </c>
      <c r="O1490" t="s">
        <v>212</v>
      </c>
    </row>
    <row r="1491" spans="1:15" x14ac:dyDescent="0.3">
      <c r="A1491" t="s">
        <v>1543</v>
      </c>
      <c r="B1491" t="s">
        <v>103</v>
      </c>
      <c r="C1491" s="1">
        <v>1090000</v>
      </c>
      <c r="D1491">
        <v>3</v>
      </c>
      <c r="E1491">
        <v>164</v>
      </c>
      <c r="F1491" s="1" t="s">
        <v>16</v>
      </c>
      <c r="G1491" t="s">
        <v>56</v>
      </c>
      <c r="H1491" t="s">
        <v>29</v>
      </c>
      <c r="I1491" t="s">
        <v>19</v>
      </c>
      <c r="J1491" t="s">
        <v>9</v>
      </c>
      <c r="K1491" t="s">
        <v>1399</v>
      </c>
      <c r="L1491" s="2">
        <v>1090000</v>
      </c>
      <c r="M1491" s="2">
        <v>6646.3414634146338</v>
      </c>
      <c r="N1491" s="2">
        <v>363333.33333333331</v>
      </c>
      <c r="O1491" t="s">
        <v>212</v>
      </c>
    </row>
    <row r="1492" spans="1:15" x14ac:dyDescent="0.3">
      <c r="A1492" t="s">
        <v>1544</v>
      </c>
      <c r="B1492" t="s">
        <v>103</v>
      </c>
      <c r="C1492" s="1">
        <v>1250000</v>
      </c>
      <c r="D1492">
        <v>2</v>
      </c>
      <c r="E1492">
        <v>100</v>
      </c>
      <c r="F1492" s="1" t="s">
        <v>16</v>
      </c>
      <c r="G1492" t="s">
        <v>56</v>
      </c>
      <c r="H1492" t="s">
        <v>29</v>
      </c>
      <c r="I1492" t="s">
        <v>19</v>
      </c>
      <c r="J1492" t="s">
        <v>9</v>
      </c>
      <c r="K1492" t="s">
        <v>1399</v>
      </c>
      <c r="L1492" s="2">
        <v>1250000</v>
      </c>
      <c r="M1492" s="2">
        <v>12500</v>
      </c>
      <c r="N1492" s="2">
        <v>625000</v>
      </c>
      <c r="O1492" t="s">
        <v>212</v>
      </c>
    </row>
    <row r="1493" spans="1:15" x14ac:dyDescent="0.3">
      <c r="A1493" t="s">
        <v>1546</v>
      </c>
      <c r="B1493" t="s">
        <v>103</v>
      </c>
      <c r="C1493" s="1">
        <v>543000</v>
      </c>
      <c r="D1493">
        <v>4</v>
      </c>
      <c r="E1493">
        <v>149</v>
      </c>
      <c r="F1493" s="1" t="s">
        <v>16</v>
      </c>
      <c r="G1493" t="s">
        <v>56</v>
      </c>
      <c r="H1493" t="s">
        <v>29</v>
      </c>
      <c r="I1493" t="s">
        <v>19</v>
      </c>
      <c r="J1493" t="s">
        <v>9</v>
      </c>
      <c r="K1493" t="s">
        <v>1399</v>
      </c>
      <c r="L1493" s="2">
        <v>543000</v>
      </c>
      <c r="M1493" s="2">
        <v>3644.2953020134228</v>
      </c>
      <c r="N1493" s="2">
        <v>135750</v>
      </c>
      <c r="O1493" t="s">
        <v>212</v>
      </c>
    </row>
    <row r="1494" spans="1:15" x14ac:dyDescent="0.3">
      <c r="A1494" t="s">
        <v>1569</v>
      </c>
      <c r="B1494" t="s">
        <v>103</v>
      </c>
      <c r="C1494" s="1">
        <v>1800000</v>
      </c>
      <c r="D1494">
        <v>5</v>
      </c>
      <c r="E1494">
        <v>390</v>
      </c>
      <c r="F1494" s="1" t="s">
        <v>16</v>
      </c>
      <c r="G1494" t="s">
        <v>56</v>
      </c>
      <c r="H1494" t="s">
        <v>18</v>
      </c>
      <c r="I1494" t="s">
        <v>19</v>
      </c>
      <c r="J1494" t="s">
        <v>9</v>
      </c>
      <c r="K1494" t="s">
        <v>1399</v>
      </c>
      <c r="L1494" s="2">
        <v>1800000</v>
      </c>
      <c r="M1494" s="2">
        <v>4615.3846153846152</v>
      </c>
      <c r="N1494" s="2">
        <v>360000</v>
      </c>
      <c r="O1494" t="s">
        <v>212</v>
      </c>
    </row>
    <row r="1495" spans="1:15" x14ac:dyDescent="0.3">
      <c r="A1495" t="s">
        <v>1571</v>
      </c>
      <c r="B1495" t="s">
        <v>103</v>
      </c>
      <c r="C1495" s="1">
        <v>1800000</v>
      </c>
      <c r="D1495">
        <v>6</v>
      </c>
      <c r="E1495">
        <v>400</v>
      </c>
      <c r="F1495" s="1" t="s">
        <v>16</v>
      </c>
      <c r="G1495" t="s">
        <v>56</v>
      </c>
      <c r="H1495" t="s">
        <v>18</v>
      </c>
      <c r="I1495" t="s">
        <v>19</v>
      </c>
      <c r="J1495" t="s">
        <v>9</v>
      </c>
      <c r="K1495" t="s">
        <v>1399</v>
      </c>
      <c r="L1495" s="2">
        <v>1800000</v>
      </c>
      <c r="M1495" s="2">
        <v>4500</v>
      </c>
      <c r="N1495" s="2">
        <v>300000</v>
      </c>
      <c r="O1495" t="s">
        <v>212</v>
      </c>
    </row>
    <row r="1496" spans="1:15" x14ac:dyDescent="0.3">
      <c r="A1496" t="s">
        <v>1581</v>
      </c>
      <c r="B1496" t="s">
        <v>103</v>
      </c>
      <c r="C1496" s="1">
        <v>210000</v>
      </c>
      <c r="D1496">
        <v>3</v>
      </c>
      <c r="E1496">
        <v>95</v>
      </c>
      <c r="F1496" s="1" t="s">
        <v>16</v>
      </c>
      <c r="G1496" t="s">
        <v>56</v>
      </c>
      <c r="H1496" t="s">
        <v>18</v>
      </c>
      <c r="I1496" t="s">
        <v>19</v>
      </c>
      <c r="J1496" t="s">
        <v>9</v>
      </c>
      <c r="K1496" t="s">
        <v>1399</v>
      </c>
      <c r="L1496" s="2">
        <v>210000</v>
      </c>
      <c r="M1496" s="2">
        <v>2210.5263157894738</v>
      </c>
      <c r="N1496" s="2">
        <v>70000</v>
      </c>
      <c r="O1496" t="s">
        <v>212</v>
      </c>
    </row>
    <row r="1497" spans="1:15" x14ac:dyDescent="0.3">
      <c r="A1497" t="s">
        <v>1585</v>
      </c>
      <c r="B1497" t="s">
        <v>103</v>
      </c>
      <c r="C1497" s="1">
        <v>1990000</v>
      </c>
      <c r="D1497">
        <v>4</v>
      </c>
      <c r="E1497">
        <v>510</v>
      </c>
      <c r="F1497" s="1" t="s">
        <v>16</v>
      </c>
      <c r="G1497" t="s">
        <v>56</v>
      </c>
      <c r="H1497" t="s">
        <v>18</v>
      </c>
      <c r="I1497" t="s">
        <v>19</v>
      </c>
      <c r="J1497" t="s">
        <v>9</v>
      </c>
      <c r="K1497" t="s">
        <v>1399</v>
      </c>
      <c r="L1497" s="2">
        <v>1990000</v>
      </c>
      <c r="M1497" s="2">
        <v>3901.9607843137255</v>
      </c>
      <c r="N1497" s="2">
        <v>497500</v>
      </c>
      <c r="O1497" t="s">
        <v>212</v>
      </c>
    </row>
    <row r="1498" spans="1:15" x14ac:dyDescent="0.3">
      <c r="A1498" t="s">
        <v>1591</v>
      </c>
      <c r="B1498" t="s">
        <v>104</v>
      </c>
      <c r="C1498" s="1">
        <v>130000</v>
      </c>
      <c r="D1498">
        <v>1</v>
      </c>
      <c r="E1498">
        <v>47</v>
      </c>
      <c r="F1498" s="1" t="s">
        <v>16</v>
      </c>
      <c r="G1498" t="s">
        <v>56</v>
      </c>
      <c r="H1498" t="s">
        <v>29</v>
      </c>
      <c r="I1498" t="s">
        <v>30</v>
      </c>
      <c r="J1498" t="s">
        <v>9</v>
      </c>
      <c r="K1498" t="s">
        <v>1399</v>
      </c>
      <c r="L1498" s="2">
        <v>130000</v>
      </c>
      <c r="M1498" s="2">
        <v>2765.9574468085107</v>
      </c>
      <c r="N1498" s="2">
        <v>130000</v>
      </c>
      <c r="O1498" t="s">
        <v>212</v>
      </c>
    </row>
    <row r="1499" spans="1:15" x14ac:dyDescent="0.3">
      <c r="A1499" t="s">
        <v>1592</v>
      </c>
      <c r="B1499" t="s">
        <v>104</v>
      </c>
      <c r="C1499" s="1">
        <v>190000</v>
      </c>
      <c r="D1499">
        <v>3</v>
      </c>
      <c r="E1499">
        <v>98</v>
      </c>
      <c r="F1499" s="1" t="s">
        <v>16</v>
      </c>
      <c r="G1499" t="s">
        <v>56</v>
      </c>
      <c r="H1499" t="s">
        <v>29</v>
      </c>
      <c r="I1499" t="s">
        <v>30</v>
      </c>
      <c r="J1499" t="s">
        <v>9</v>
      </c>
      <c r="K1499" t="s">
        <v>1399</v>
      </c>
      <c r="L1499" s="2">
        <v>190000</v>
      </c>
      <c r="M1499" s="2">
        <v>1938.7755102040817</v>
      </c>
      <c r="N1499" s="2">
        <v>63333.333333333336</v>
      </c>
      <c r="O1499" t="s">
        <v>212</v>
      </c>
    </row>
    <row r="1500" spans="1:15" x14ac:dyDescent="0.3">
      <c r="A1500" t="s">
        <v>1596</v>
      </c>
      <c r="B1500" t="s">
        <v>103</v>
      </c>
      <c r="C1500" s="1">
        <v>799900</v>
      </c>
      <c r="D1500">
        <v>3</v>
      </c>
      <c r="E1500">
        <v>132</v>
      </c>
      <c r="F1500" s="1" t="s">
        <v>16</v>
      </c>
      <c r="G1500" t="s">
        <v>56</v>
      </c>
      <c r="H1500" t="s">
        <v>29</v>
      </c>
      <c r="I1500" t="s">
        <v>30</v>
      </c>
      <c r="J1500" t="s">
        <v>9</v>
      </c>
      <c r="K1500" t="s">
        <v>1399</v>
      </c>
      <c r="L1500" s="2">
        <v>799900</v>
      </c>
      <c r="M1500" s="2">
        <v>6059.848484848485</v>
      </c>
      <c r="N1500" s="2">
        <v>266633.33333333331</v>
      </c>
      <c r="O1500" t="s">
        <v>212</v>
      </c>
    </row>
    <row r="1501" spans="1:15" x14ac:dyDescent="0.3">
      <c r="A1501" t="s">
        <v>1598</v>
      </c>
      <c r="B1501" t="s">
        <v>103</v>
      </c>
      <c r="C1501" s="1">
        <v>569900</v>
      </c>
      <c r="D1501">
        <v>2</v>
      </c>
      <c r="E1501">
        <v>125</v>
      </c>
      <c r="F1501" s="1" t="s">
        <v>16</v>
      </c>
      <c r="G1501" t="s">
        <v>56</v>
      </c>
      <c r="H1501" t="s">
        <v>29</v>
      </c>
      <c r="I1501" t="s">
        <v>30</v>
      </c>
      <c r="J1501" t="s">
        <v>9</v>
      </c>
      <c r="K1501" t="s">
        <v>1399</v>
      </c>
      <c r="L1501" s="2">
        <v>569900</v>
      </c>
      <c r="M1501" s="2">
        <v>4559.2</v>
      </c>
      <c r="N1501" s="2">
        <v>284950</v>
      </c>
      <c r="O1501" t="s">
        <v>212</v>
      </c>
    </row>
    <row r="1502" spans="1:15" x14ac:dyDescent="0.3">
      <c r="A1502" t="s">
        <v>1599</v>
      </c>
      <c r="B1502" t="s">
        <v>103</v>
      </c>
      <c r="C1502" s="1">
        <v>365000</v>
      </c>
      <c r="D1502">
        <v>2</v>
      </c>
      <c r="E1502">
        <v>85</v>
      </c>
      <c r="F1502" s="1" t="s">
        <v>16</v>
      </c>
      <c r="G1502" t="s">
        <v>56</v>
      </c>
      <c r="H1502" t="s">
        <v>29</v>
      </c>
      <c r="I1502" t="s">
        <v>30</v>
      </c>
      <c r="J1502" t="s">
        <v>9</v>
      </c>
      <c r="K1502" t="s">
        <v>1399</v>
      </c>
      <c r="L1502" s="2">
        <v>365000</v>
      </c>
      <c r="M1502" s="2">
        <v>4294.1176470588234</v>
      </c>
      <c r="N1502" s="2">
        <v>182500</v>
      </c>
      <c r="O1502" t="s">
        <v>212</v>
      </c>
    </row>
    <row r="1503" spans="1:15" x14ac:dyDescent="0.3">
      <c r="A1503" t="s">
        <v>1600</v>
      </c>
      <c r="B1503" t="s">
        <v>103</v>
      </c>
      <c r="C1503" s="1">
        <v>315000</v>
      </c>
      <c r="D1503">
        <v>3</v>
      </c>
      <c r="E1503">
        <v>88</v>
      </c>
      <c r="F1503" s="1" t="s">
        <v>16</v>
      </c>
      <c r="G1503" t="s">
        <v>56</v>
      </c>
      <c r="H1503" t="s">
        <v>29</v>
      </c>
      <c r="I1503" t="s">
        <v>30</v>
      </c>
      <c r="J1503" t="s">
        <v>9</v>
      </c>
      <c r="K1503" t="s">
        <v>1399</v>
      </c>
      <c r="L1503" s="2">
        <v>315000</v>
      </c>
      <c r="M1503" s="2">
        <v>3579.5454545454545</v>
      </c>
      <c r="N1503" s="2">
        <v>105000</v>
      </c>
      <c r="O1503" t="s">
        <v>212</v>
      </c>
    </row>
    <row r="1504" spans="1:15" x14ac:dyDescent="0.3">
      <c r="A1504" t="s">
        <v>1604</v>
      </c>
      <c r="B1504" t="s">
        <v>103</v>
      </c>
      <c r="C1504" s="1">
        <v>465000</v>
      </c>
      <c r="D1504">
        <v>3</v>
      </c>
      <c r="E1504">
        <v>96</v>
      </c>
      <c r="F1504" s="1" t="s">
        <v>16</v>
      </c>
      <c r="G1504" t="s">
        <v>56</v>
      </c>
      <c r="H1504" t="s">
        <v>29</v>
      </c>
      <c r="I1504" t="s">
        <v>30</v>
      </c>
      <c r="J1504" t="s">
        <v>9</v>
      </c>
      <c r="K1504" t="s">
        <v>1399</v>
      </c>
      <c r="L1504" s="2">
        <v>465000</v>
      </c>
      <c r="M1504" s="2">
        <v>4843.75</v>
      </c>
      <c r="N1504" s="2">
        <v>155000</v>
      </c>
      <c r="O1504" t="s">
        <v>212</v>
      </c>
    </row>
    <row r="1505" spans="1:15" x14ac:dyDescent="0.3">
      <c r="A1505" t="s">
        <v>1605</v>
      </c>
      <c r="B1505" t="s">
        <v>103</v>
      </c>
      <c r="C1505" s="1">
        <v>465000</v>
      </c>
      <c r="D1505">
        <v>3</v>
      </c>
      <c r="E1505">
        <v>96</v>
      </c>
      <c r="F1505" s="1" t="s">
        <v>16</v>
      </c>
      <c r="G1505" t="s">
        <v>56</v>
      </c>
      <c r="H1505" t="s">
        <v>29</v>
      </c>
      <c r="I1505" t="s">
        <v>30</v>
      </c>
      <c r="J1505" t="s">
        <v>9</v>
      </c>
      <c r="K1505" t="s">
        <v>1399</v>
      </c>
      <c r="L1505" s="2">
        <v>465000</v>
      </c>
      <c r="M1505" s="2">
        <v>4843.75</v>
      </c>
      <c r="N1505" s="2">
        <v>155000</v>
      </c>
      <c r="O1505" t="s">
        <v>212</v>
      </c>
    </row>
    <row r="1506" spans="1:15" x14ac:dyDescent="0.3">
      <c r="A1506" t="s">
        <v>1609</v>
      </c>
      <c r="B1506" t="s">
        <v>103</v>
      </c>
      <c r="C1506" s="1">
        <v>1990000</v>
      </c>
      <c r="D1506">
        <v>5</v>
      </c>
      <c r="E1506">
        <v>450</v>
      </c>
      <c r="F1506" s="1" t="s">
        <v>16</v>
      </c>
      <c r="G1506" t="s">
        <v>56</v>
      </c>
      <c r="H1506" t="s">
        <v>18</v>
      </c>
      <c r="I1506" t="s">
        <v>30</v>
      </c>
      <c r="J1506" t="s">
        <v>9</v>
      </c>
      <c r="K1506" t="s">
        <v>1399</v>
      </c>
      <c r="L1506" s="2">
        <v>1990000</v>
      </c>
      <c r="M1506" s="2">
        <v>4422.2222222222226</v>
      </c>
      <c r="N1506" s="2">
        <v>398000</v>
      </c>
      <c r="O1506" t="s">
        <v>212</v>
      </c>
    </row>
    <row r="1507" spans="1:15" x14ac:dyDescent="0.3">
      <c r="A1507" t="s">
        <v>1616</v>
      </c>
      <c r="B1507" t="s">
        <v>104</v>
      </c>
      <c r="C1507" s="1">
        <v>190000</v>
      </c>
      <c r="D1507">
        <v>3</v>
      </c>
      <c r="E1507">
        <v>92</v>
      </c>
      <c r="F1507" s="1" t="s">
        <v>16</v>
      </c>
      <c r="G1507" t="s">
        <v>276</v>
      </c>
      <c r="H1507" t="s">
        <v>29</v>
      </c>
      <c r="I1507" t="s">
        <v>19</v>
      </c>
      <c r="J1507" t="s">
        <v>9</v>
      </c>
      <c r="K1507" t="s">
        <v>1399</v>
      </c>
      <c r="L1507" s="2">
        <v>190000</v>
      </c>
      <c r="M1507" s="2">
        <v>2065.217391304348</v>
      </c>
      <c r="N1507" s="2">
        <v>63333.333333333336</v>
      </c>
      <c r="O1507" t="s">
        <v>212</v>
      </c>
    </row>
    <row r="1508" spans="1:15" x14ac:dyDescent="0.3">
      <c r="A1508" t="s">
        <v>1617</v>
      </c>
      <c r="B1508" t="s">
        <v>103</v>
      </c>
      <c r="C1508" s="1">
        <v>466500</v>
      </c>
      <c r="D1508">
        <v>3</v>
      </c>
      <c r="E1508">
        <v>122</v>
      </c>
      <c r="F1508" s="1" t="s">
        <v>16</v>
      </c>
      <c r="G1508" t="s">
        <v>276</v>
      </c>
      <c r="H1508" t="s">
        <v>29</v>
      </c>
      <c r="I1508" t="s">
        <v>19</v>
      </c>
      <c r="J1508" t="s">
        <v>9</v>
      </c>
      <c r="K1508" t="s">
        <v>1399</v>
      </c>
      <c r="L1508" s="2">
        <v>466500</v>
      </c>
      <c r="M1508" s="2">
        <v>3823.7704918032787</v>
      </c>
      <c r="N1508" s="2">
        <v>155500</v>
      </c>
      <c r="O1508" t="s">
        <v>212</v>
      </c>
    </row>
    <row r="1509" spans="1:15" x14ac:dyDescent="0.3">
      <c r="A1509" t="s">
        <v>1618</v>
      </c>
      <c r="B1509" t="s">
        <v>103</v>
      </c>
      <c r="C1509" s="1">
        <v>255000</v>
      </c>
      <c r="D1509">
        <v>1</v>
      </c>
      <c r="E1509">
        <v>63</v>
      </c>
      <c r="F1509" s="1" t="s">
        <v>16</v>
      </c>
      <c r="G1509" t="s">
        <v>276</v>
      </c>
      <c r="H1509" t="s">
        <v>29</v>
      </c>
      <c r="I1509" t="s">
        <v>19</v>
      </c>
      <c r="J1509" t="s">
        <v>9</v>
      </c>
      <c r="K1509" t="s">
        <v>1399</v>
      </c>
      <c r="L1509" s="2">
        <v>255000</v>
      </c>
      <c r="M1509" s="2">
        <v>4047.6190476190477</v>
      </c>
      <c r="N1509" s="2">
        <v>255000</v>
      </c>
      <c r="O1509" t="s">
        <v>212</v>
      </c>
    </row>
    <row r="1510" spans="1:15" x14ac:dyDescent="0.3">
      <c r="A1510" t="s">
        <v>1619</v>
      </c>
      <c r="B1510" t="s">
        <v>103</v>
      </c>
      <c r="C1510" s="1">
        <v>2700000</v>
      </c>
      <c r="D1510">
        <v>2</v>
      </c>
      <c r="E1510">
        <v>220</v>
      </c>
      <c r="F1510" s="1" t="s">
        <v>16</v>
      </c>
      <c r="G1510" t="s">
        <v>276</v>
      </c>
      <c r="H1510" t="s">
        <v>29</v>
      </c>
      <c r="I1510" t="s">
        <v>19</v>
      </c>
      <c r="J1510" t="s">
        <v>9</v>
      </c>
      <c r="K1510" t="s">
        <v>1399</v>
      </c>
      <c r="L1510" s="2">
        <v>2700000</v>
      </c>
      <c r="M1510" s="2">
        <v>12272.727272727272</v>
      </c>
      <c r="N1510" s="2">
        <v>1350000</v>
      </c>
      <c r="O1510" t="s">
        <v>212</v>
      </c>
    </row>
    <row r="1511" spans="1:15" x14ac:dyDescent="0.3">
      <c r="A1511" t="s">
        <v>1633</v>
      </c>
      <c r="B1511" t="s">
        <v>103</v>
      </c>
      <c r="C1511" s="1">
        <v>275000</v>
      </c>
      <c r="D1511">
        <v>3</v>
      </c>
      <c r="E1511">
        <v>120</v>
      </c>
      <c r="F1511" s="1" t="s">
        <v>16</v>
      </c>
      <c r="G1511" t="s">
        <v>276</v>
      </c>
      <c r="H1511" t="s">
        <v>18</v>
      </c>
      <c r="I1511" t="s">
        <v>19</v>
      </c>
      <c r="J1511" t="s">
        <v>9</v>
      </c>
      <c r="K1511" t="s">
        <v>1399</v>
      </c>
      <c r="L1511" s="2">
        <v>275000</v>
      </c>
      <c r="M1511" s="2">
        <v>2291.6666666666665</v>
      </c>
      <c r="N1511" s="2">
        <v>91666.666666666672</v>
      </c>
      <c r="O1511" t="s">
        <v>212</v>
      </c>
    </row>
    <row r="1512" spans="1:15" x14ac:dyDescent="0.3">
      <c r="A1512" t="s">
        <v>1638</v>
      </c>
      <c r="B1512" t="s">
        <v>103</v>
      </c>
      <c r="C1512" s="1">
        <v>484900</v>
      </c>
      <c r="D1512">
        <v>4</v>
      </c>
      <c r="E1512">
        <v>172</v>
      </c>
      <c r="F1512" s="1" t="s">
        <v>16</v>
      </c>
      <c r="G1512" t="s">
        <v>95</v>
      </c>
      <c r="H1512" t="s">
        <v>29</v>
      </c>
      <c r="I1512" t="s">
        <v>19</v>
      </c>
      <c r="J1512" t="s">
        <v>9</v>
      </c>
      <c r="K1512" t="s">
        <v>1399</v>
      </c>
      <c r="L1512" s="2">
        <v>484900</v>
      </c>
      <c r="M1512" s="2">
        <v>2819.1860465116279</v>
      </c>
      <c r="N1512" s="2">
        <v>121225</v>
      </c>
      <c r="O1512" t="s">
        <v>212</v>
      </c>
    </row>
    <row r="1513" spans="1:15" x14ac:dyDescent="0.3">
      <c r="A1513" t="s">
        <v>1640</v>
      </c>
      <c r="B1513" t="s">
        <v>103</v>
      </c>
      <c r="C1513" s="1">
        <v>500000</v>
      </c>
      <c r="D1513">
        <v>2</v>
      </c>
      <c r="E1513">
        <v>75</v>
      </c>
      <c r="F1513" s="1" t="s">
        <v>16</v>
      </c>
      <c r="G1513" t="s">
        <v>95</v>
      </c>
      <c r="H1513" t="s">
        <v>29</v>
      </c>
      <c r="I1513" t="s">
        <v>19</v>
      </c>
      <c r="J1513" t="s">
        <v>9</v>
      </c>
      <c r="K1513" t="s">
        <v>1399</v>
      </c>
      <c r="L1513" s="2">
        <v>500000</v>
      </c>
      <c r="M1513" s="2">
        <v>6666.666666666667</v>
      </c>
      <c r="N1513" s="2">
        <v>250000</v>
      </c>
      <c r="O1513" t="s">
        <v>212</v>
      </c>
    </row>
    <row r="1514" spans="1:15" x14ac:dyDescent="0.3">
      <c r="A1514" t="s">
        <v>1644</v>
      </c>
      <c r="B1514" t="s">
        <v>104</v>
      </c>
      <c r="C1514" s="1">
        <v>365000</v>
      </c>
      <c r="D1514">
        <v>3</v>
      </c>
      <c r="E1514">
        <v>106</v>
      </c>
      <c r="F1514" s="1" t="s">
        <v>16</v>
      </c>
      <c r="G1514" t="s">
        <v>28</v>
      </c>
      <c r="H1514" t="s">
        <v>29</v>
      </c>
      <c r="I1514" t="s">
        <v>19</v>
      </c>
      <c r="J1514" t="s">
        <v>9</v>
      </c>
      <c r="K1514" t="s">
        <v>1399</v>
      </c>
      <c r="L1514" s="2">
        <v>365000</v>
      </c>
      <c r="M1514" s="2">
        <v>3443.3962264150941</v>
      </c>
      <c r="N1514" s="2">
        <v>121666.66666666667</v>
      </c>
      <c r="O1514" t="s">
        <v>212</v>
      </c>
    </row>
    <row r="1515" spans="1:15" x14ac:dyDescent="0.3">
      <c r="A1515" t="s">
        <v>1645</v>
      </c>
      <c r="B1515" t="s">
        <v>104</v>
      </c>
      <c r="C1515" s="1">
        <v>365000</v>
      </c>
      <c r="D1515">
        <v>3</v>
      </c>
      <c r="E1515">
        <v>106</v>
      </c>
      <c r="F1515" s="1" t="s">
        <v>16</v>
      </c>
      <c r="G1515" t="s">
        <v>28</v>
      </c>
      <c r="H1515" t="s">
        <v>29</v>
      </c>
      <c r="I1515" t="s">
        <v>19</v>
      </c>
      <c r="J1515" t="s">
        <v>9</v>
      </c>
      <c r="K1515" t="s">
        <v>1399</v>
      </c>
      <c r="L1515" s="2">
        <v>365000</v>
      </c>
      <c r="M1515" s="2">
        <v>3443.3962264150941</v>
      </c>
      <c r="N1515" s="2">
        <v>121666.66666666667</v>
      </c>
      <c r="O1515" t="s">
        <v>212</v>
      </c>
    </row>
    <row r="1516" spans="1:15" x14ac:dyDescent="0.3">
      <c r="A1516" t="s">
        <v>1646</v>
      </c>
      <c r="B1516" t="s">
        <v>103</v>
      </c>
      <c r="C1516" s="1">
        <v>3700000</v>
      </c>
      <c r="D1516">
        <v>3</v>
      </c>
      <c r="E1516">
        <v>311</v>
      </c>
      <c r="F1516" s="1" t="s">
        <v>16</v>
      </c>
      <c r="G1516" t="s">
        <v>28</v>
      </c>
      <c r="H1516" t="s">
        <v>29</v>
      </c>
      <c r="I1516" t="s">
        <v>19</v>
      </c>
      <c r="J1516" t="s">
        <v>9</v>
      </c>
      <c r="K1516" t="s">
        <v>1399</v>
      </c>
      <c r="L1516" s="2">
        <v>3700000</v>
      </c>
      <c r="M1516" s="2">
        <v>11897.106109324759</v>
      </c>
      <c r="N1516" s="2">
        <v>1233333.3333333333</v>
      </c>
      <c r="O1516" t="s">
        <v>212</v>
      </c>
    </row>
    <row r="1517" spans="1:15" x14ac:dyDescent="0.3">
      <c r="A1517" t="s">
        <v>1647</v>
      </c>
      <c r="B1517" t="s">
        <v>103</v>
      </c>
      <c r="C1517" s="1">
        <v>217500</v>
      </c>
      <c r="D1517">
        <v>2</v>
      </c>
      <c r="E1517">
        <v>80</v>
      </c>
      <c r="F1517" s="1" t="s">
        <v>16</v>
      </c>
      <c r="G1517" t="s">
        <v>28</v>
      </c>
      <c r="H1517" t="s">
        <v>29</v>
      </c>
      <c r="I1517" t="s">
        <v>19</v>
      </c>
      <c r="J1517" t="s">
        <v>9</v>
      </c>
      <c r="K1517" t="s">
        <v>1399</v>
      </c>
      <c r="L1517" s="2">
        <v>217500</v>
      </c>
      <c r="M1517" s="2">
        <v>2718.75</v>
      </c>
      <c r="N1517" s="2">
        <v>108750</v>
      </c>
      <c r="O1517" t="s">
        <v>212</v>
      </c>
    </row>
    <row r="1518" spans="1:15" x14ac:dyDescent="0.3">
      <c r="A1518" t="s">
        <v>1648</v>
      </c>
      <c r="B1518" t="s">
        <v>103</v>
      </c>
      <c r="C1518" s="1">
        <v>3800000</v>
      </c>
      <c r="D1518">
        <v>4</v>
      </c>
      <c r="E1518">
        <v>400</v>
      </c>
      <c r="F1518" s="1" t="s">
        <v>16</v>
      </c>
      <c r="G1518" t="s">
        <v>28</v>
      </c>
      <c r="H1518" t="s">
        <v>29</v>
      </c>
      <c r="I1518" t="s">
        <v>19</v>
      </c>
      <c r="J1518" t="s">
        <v>9</v>
      </c>
      <c r="K1518" t="s">
        <v>1399</v>
      </c>
      <c r="L1518" s="2">
        <v>3800000</v>
      </c>
      <c r="M1518" s="2">
        <v>9500</v>
      </c>
      <c r="N1518" s="2">
        <v>950000</v>
      </c>
      <c r="O1518" t="s">
        <v>212</v>
      </c>
    </row>
    <row r="1519" spans="1:15" x14ac:dyDescent="0.3">
      <c r="A1519" t="s">
        <v>1649</v>
      </c>
      <c r="B1519" t="s">
        <v>103</v>
      </c>
      <c r="C1519" s="1">
        <v>495000</v>
      </c>
      <c r="D1519">
        <v>1</v>
      </c>
      <c r="E1519">
        <v>52</v>
      </c>
      <c r="F1519" s="1" t="s">
        <v>16</v>
      </c>
      <c r="G1519" t="s">
        <v>28</v>
      </c>
      <c r="H1519" t="s">
        <v>29</v>
      </c>
      <c r="I1519" t="s">
        <v>19</v>
      </c>
      <c r="J1519" t="s">
        <v>9</v>
      </c>
      <c r="K1519" t="s">
        <v>1399</v>
      </c>
      <c r="L1519" s="2">
        <v>495000</v>
      </c>
      <c r="M1519" s="2">
        <v>9519.2307692307695</v>
      </c>
      <c r="N1519" s="2">
        <v>495000</v>
      </c>
      <c r="O1519" t="s">
        <v>212</v>
      </c>
    </row>
    <row r="1520" spans="1:15" x14ac:dyDescent="0.3">
      <c r="A1520" t="s">
        <v>1650</v>
      </c>
      <c r="B1520" t="s">
        <v>103</v>
      </c>
      <c r="C1520" s="1">
        <v>369000</v>
      </c>
      <c r="D1520">
        <v>3</v>
      </c>
      <c r="E1520">
        <v>101</v>
      </c>
      <c r="F1520" s="1" t="s">
        <v>16</v>
      </c>
      <c r="G1520" t="s">
        <v>502</v>
      </c>
      <c r="H1520" t="s">
        <v>29</v>
      </c>
      <c r="I1520" t="s">
        <v>19</v>
      </c>
      <c r="J1520" t="s">
        <v>9</v>
      </c>
      <c r="K1520" t="s">
        <v>1399</v>
      </c>
      <c r="L1520" s="2">
        <v>369000</v>
      </c>
      <c r="M1520" s="2">
        <v>3653.4653465346537</v>
      </c>
      <c r="N1520" s="2">
        <v>123000</v>
      </c>
      <c r="O1520" t="s">
        <v>212</v>
      </c>
    </row>
    <row r="1521" spans="1:15" x14ac:dyDescent="0.3">
      <c r="A1521" t="s">
        <v>1651</v>
      </c>
      <c r="B1521" t="s">
        <v>103</v>
      </c>
      <c r="C1521" s="1">
        <v>369000</v>
      </c>
      <c r="D1521">
        <v>3</v>
      </c>
      <c r="E1521">
        <v>101</v>
      </c>
      <c r="F1521" s="1" t="s">
        <v>16</v>
      </c>
      <c r="G1521" t="s">
        <v>502</v>
      </c>
      <c r="H1521" t="s">
        <v>29</v>
      </c>
      <c r="I1521" t="s">
        <v>19</v>
      </c>
      <c r="J1521" t="s">
        <v>9</v>
      </c>
      <c r="K1521" t="s">
        <v>1399</v>
      </c>
      <c r="L1521" s="2">
        <v>369000</v>
      </c>
      <c r="M1521" s="2">
        <v>3653.4653465346537</v>
      </c>
      <c r="N1521" s="2">
        <v>123000</v>
      </c>
      <c r="O1521" t="s">
        <v>212</v>
      </c>
    </row>
    <row r="1522" spans="1:15" x14ac:dyDescent="0.3">
      <c r="A1522" t="s">
        <v>1652</v>
      </c>
      <c r="B1522" t="s">
        <v>103</v>
      </c>
      <c r="C1522" s="1">
        <v>369000</v>
      </c>
      <c r="D1522">
        <v>3</v>
      </c>
      <c r="E1522">
        <v>101</v>
      </c>
      <c r="F1522" s="1" t="s">
        <v>16</v>
      </c>
      <c r="G1522" t="s">
        <v>502</v>
      </c>
      <c r="H1522" t="s">
        <v>29</v>
      </c>
      <c r="I1522" t="s">
        <v>19</v>
      </c>
      <c r="J1522" t="s">
        <v>9</v>
      </c>
      <c r="K1522" t="s">
        <v>1399</v>
      </c>
      <c r="L1522" s="2">
        <v>369000</v>
      </c>
      <c r="M1522" s="2">
        <v>3653.4653465346537</v>
      </c>
      <c r="N1522" s="2">
        <v>123000</v>
      </c>
      <c r="O1522" t="s">
        <v>212</v>
      </c>
    </row>
    <row r="1523" spans="1:15" x14ac:dyDescent="0.3">
      <c r="A1523" t="s">
        <v>1653</v>
      </c>
      <c r="B1523" t="s">
        <v>103</v>
      </c>
      <c r="C1523" s="1">
        <v>519000</v>
      </c>
      <c r="D1523">
        <v>2</v>
      </c>
      <c r="E1523">
        <v>93</v>
      </c>
      <c r="F1523" s="1" t="s">
        <v>16</v>
      </c>
      <c r="G1523" t="s">
        <v>502</v>
      </c>
      <c r="H1523" t="s">
        <v>29</v>
      </c>
      <c r="I1523" t="s">
        <v>19</v>
      </c>
      <c r="J1523" t="s">
        <v>9</v>
      </c>
      <c r="K1523" t="s">
        <v>1399</v>
      </c>
      <c r="L1523" s="2">
        <v>519000</v>
      </c>
      <c r="M1523" s="2">
        <v>5580.6451612903229</v>
      </c>
      <c r="N1523" s="2">
        <v>259500</v>
      </c>
      <c r="O1523" t="s">
        <v>212</v>
      </c>
    </row>
    <row r="1524" spans="1:15" x14ac:dyDescent="0.3">
      <c r="A1524" t="s">
        <v>1656</v>
      </c>
      <c r="B1524" t="s">
        <v>103</v>
      </c>
      <c r="C1524" s="1">
        <v>1190000</v>
      </c>
      <c r="D1524">
        <v>3</v>
      </c>
      <c r="E1524">
        <v>195</v>
      </c>
      <c r="F1524" s="1" t="s">
        <v>16</v>
      </c>
      <c r="G1524" t="s">
        <v>1655</v>
      </c>
      <c r="H1524" t="s">
        <v>29</v>
      </c>
      <c r="I1524" t="s">
        <v>19</v>
      </c>
      <c r="J1524" t="s">
        <v>9</v>
      </c>
      <c r="K1524" t="s">
        <v>1399</v>
      </c>
      <c r="L1524" s="2">
        <v>1190000</v>
      </c>
      <c r="M1524" s="2">
        <v>6102.5641025641025</v>
      </c>
      <c r="N1524" s="2">
        <v>396666.66666666669</v>
      </c>
      <c r="O1524" t="s">
        <v>212</v>
      </c>
    </row>
    <row r="1525" spans="1:15" x14ac:dyDescent="0.3">
      <c r="A1525" t="s">
        <v>1657</v>
      </c>
      <c r="B1525" t="s">
        <v>103</v>
      </c>
      <c r="C1525" s="1">
        <v>1190000</v>
      </c>
      <c r="D1525">
        <v>3</v>
      </c>
      <c r="E1525">
        <v>195</v>
      </c>
      <c r="F1525" s="1" t="s">
        <v>16</v>
      </c>
      <c r="G1525" t="s">
        <v>1655</v>
      </c>
      <c r="H1525" t="s">
        <v>29</v>
      </c>
      <c r="I1525" t="s">
        <v>19</v>
      </c>
      <c r="J1525" t="s">
        <v>9</v>
      </c>
      <c r="K1525" t="s">
        <v>1399</v>
      </c>
      <c r="L1525" s="2">
        <v>1190000</v>
      </c>
      <c r="M1525" s="2">
        <v>6102.5641025641025</v>
      </c>
      <c r="N1525" s="2">
        <v>396666.66666666669</v>
      </c>
      <c r="O1525" t="s">
        <v>212</v>
      </c>
    </row>
    <row r="1526" spans="1:15" x14ac:dyDescent="0.3">
      <c r="A1526" t="s">
        <v>1658</v>
      </c>
      <c r="B1526" t="s">
        <v>103</v>
      </c>
      <c r="C1526" s="1">
        <v>9500000</v>
      </c>
      <c r="D1526">
        <v>3</v>
      </c>
      <c r="E1526">
        <v>462</v>
      </c>
      <c r="F1526" s="1" t="s">
        <v>16</v>
      </c>
      <c r="G1526" t="s">
        <v>503</v>
      </c>
      <c r="H1526" t="s">
        <v>29</v>
      </c>
      <c r="I1526" t="s">
        <v>19</v>
      </c>
      <c r="J1526" t="s">
        <v>9</v>
      </c>
      <c r="K1526" t="s">
        <v>1399</v>
      </c>
      <c r="L1526" s="2">
        <v>9500000</v>
      </c>
      <c r="M1526" s="2">
        <v>20562.770562770562</v>
      </c>
      <c r="N1526" s="2">
        <v>3166666.6666666665</v>
      </c>
      <c r="O1526" t="s">
        <v>212</v>
      </c>
    </row>
    <row r="1527" spans="1:15" x14ac:dyDescent="0.3">
      <c r="A1527" t="s">
        <v>1660</v>
      </c>
      <c r="B1527" t="s">
        <v>104</v>
      </c>
      <c r="C1527" s="1">
        <v>293500</v>
      </c>
      <c r="D1527">
        <v>3</v>
      </c>
      <c r="E1527">
        <v>120</v>
      </c>
      <c r="F1527" s="1" t="s">
        <v>16</v>
      </c>
      <c r="G1527" t="s">
        <v>35</v>
      </c>
      <c r="H1527" t="s">
        <v>29</v>
      </c>
      <c r="I1527" t="s">
        <v>19</v>
      </c>
      <c r="J1527" t="s">
        <v>9</v>
      </c>
      <c r="K1527" t="s">
        <v>1399</v>
      </c>
      <c r="L1527" s="2">
        <v>293500</v>
      </c>
      <c r="M1527" s="2">
        <v>2445.8333333333335</v>
      </c>
      <c r="N1527" s="2">
        <v>97833.333333333328</v>
      </c>
      <c r="O1527" t="s">
        <v>212</v>
      </c>
    </row>
    <row r="1528" spans="1:15" x14ac:dyDescent="0.3">
      <c r="A1528" t="s">
        <v>1661</v>
      </c>
      <c r="B1528" t="s">
        <v>104</v>
      </c>
      <c r="C1528" s="1">
        <v>278000</v>
      </c>
      <c r="D1528">
        <v>2</v>
      </c>
      <c r="E1528">
        <v>112</v>
      </c>
      <c r="F1528" s="1" t="s">
        <v>16</v>
      </c>
      <c r="G1528" t="s">
        <v>35</v>
      </c>
      <c r="H1528" t="s">
        <v>29</v>
      </c>
      <c r="I1528" t="s">
        <v>19</v>
      </c>
      <c r="J1528" t="s">
        <v>9</v>
      </c>
      <c r="K1528" t="s">
        <v>1399</v>
      </c>
      <c r="L1528" s="2">
        <v>278000</v>
      </c>
      <c r="M1528" s="2">
        <v>2482.1428571428573</v>
      </c>
      <c r="N1528" s="2">
        <v>139000</v>
      </c>
      <c r="O1528" t="s">
        <v>212</v>
      </c>
    </row>
    <row r="1529" spans="1:15" x14ac:dyDescent="0.3">
      <c r="A1529" t="s">
        <v>1663</v>
      </c>
      <c r="B1529" t="s">
        <v>104</v>
      </c>
      <c r="C1529" s="1">
        <v>204000</v>
      </c>
      <c r="D1529">
        <v>1</v>
      </c>
      <c r="E1529">
        <v>69</v>
      </c>
      <c r="F1529" s="1" t="s">
        <v>16</v>
      </c>
      <c r="G1529" t="s">
        <v>35</v>
      </c>
      <c r="H1529" t="s">
        <v>29</v>
      </c>
      <c r="I1529" t="s">
        <v>19</v>
      </c>
      <c r="J1529" t="s">
        <v>9</v>
      </c>
      <c r="K1529" t="s">
        <v>1399</v>
      </c>
      <c r="L1529" s="2">
        <v>204000</v>
      </c>
      <c r="M1529" s="2">
        <v>2956.521739130435</v>
      </c>
      <c r="N1529" s="2">
        <v>204000</v>
      </c>
      <c r="O1529" t="s">
        <v>212</v>
      </c>
    </row>
    <row r="1530" spans="1:15" x14ac:dyDescent="0.3">
      <c r="A1530" t="s">
        <v>1664</v>
      </c>
      <c r="B1530" t="s">
        <v>104</v>
      </c>
      <c r="C1530" s="1">
        <v>219500</v>
      </c>
      <c r="D1530">
        <v>3</v>
      </c>
      <c r="E1530">
        <v>104</v>
      </c>
      <c r="F1530" s="1" t="s">
        <v>16</v>
      </c>
      <c r="G1530" t="s">
        <v>35</v>
      </c>
      <c r="H1530" t="s">
        <v>29</v>
      </c>
      <c r="I1530" t="s">
        <v>19</v>
      </c>
      <c r="J1530" t="s">
        <v>88</v>
      </c>
      <c r="L1530" s="2">
        <v>219500</v>
      </c>
      <c r="M1530" s="2">
        <v>2110.5769230769229</v>
      </c>
      <c r="N1530" s="2">
        <v>73166.666666666672</v>
      </c>
      <c r="O1530" t="s">
        <v>212</v>
      </c>
    </row>
    <row r="1531" spans="1:15" x14ac:dyDescent="0.3">
      <c r="A1531" t="s">
        <v>1665</v>
      </c>
      <c r="B1531" t="s">
        <v>104</v>
      </c>
      <c r="C1531" s="1">
        <v>169000</v>
      </c>
      <c r="D1531">
        <v>2</v>
      </c>
      <c r="E1531">
        <v>92</v>
      </c>
      <c r="F1531" s="1" t="s">
        <v>16</v>
      </c>
      <c r="G1531" t="s">
        <v>35</v>
      </c>
      <c r="H1531" t="s">
        <v>29</v>
      </c>
      <c r="I1531" t="s">
        <v>19</v>
      </c>
      <c r="J1531" t="s">
        <v>88</v>
      </c>
      <c r="L1531" s="2">
        <v>169000</v>
      </c>
      <c r="M1531" s="2">
        <v>1836.9565217391305</v>
      </c>
      <c r="N1531" s="2">
        <v>84500</v>
      </c>
      <c r="O1531" t="s">
        <v>212</v>
      </c>
    </row>
    <row r="1532" spans="1:15" x14ac:dyDescent="0.3">
      <c r="A1532" t="s">
        <v>1666</v>
      </c>
      <c r="B1532" t="s">
        <v>104</v>
      </c>
      <c r="C1532" s="1">
        <v>160800</v>
      </c>
      <c r="D1532">
        <v>2</v>
      </c>
      <c r="E1532">
        <v>80</v>
      </c>
      <c r="F1532" s="1" t="s">
        <v>16</v>
      </c>
      <c r="G1532" t="s">
        <v>35</v>
      </c>
      <c r="H1532" t="s">
        <v>29</v>
      </c>
      <c r="I1532" t="s">
        <v>19</v>
      </c>
      <c r="J1532" t="s">
        <v>88</v>
      </c>
      <c r="L1532" s="2">
        <v>160800</v>
      </c>
      <c r="M1532" s="2">
        <v>2010</v>
      </c>
      <c r="N1532" s="2">
        <v>80400</v>
      </c>
      <c r="O1532" t="s">
        <v>212</v>
      </c>
    </row>
    <row r="1533" spans="1:15" x14ac:dyDescent="0.3">
      <c r="A1533" t="s">
        <v>1667</v>
      </c>
      <c r="B1533" t="s">
        <v>104</v>
      </c>
      <c r="C1533" s="1">
        <v>181800</v>
      </c>
      <c r="D1533">
        <v>3</v>
      </c>
      <c r="E1533">
        <v>91</v>
      </c>
      <c r="F1533" s="1" t="s">
        <v>16</v>
      </c>
      <c r="G1533" t="s">
        <v>35</v>
      </c>
      <c r="H1533" t="s">
        <v>29</v>
      </c>
      <c r="I1533" t="s">
        <v>19</v>
      </c>
      <c r="J1533" t="s">
        <v>88</v>
      </c>
      <c r="L1533" s="2">
        <v>181800</v>
      </c>
      <c r="M1533" s="2">
        <v>1997.8021978021977</v>
      </c>
      <c r="N1533" s="2">
        <v>60600</v>
      </c>
      <c r="O1533" t="s">
        <v>212</v>
      </c>
    </row>
    <row r="1534" spans="1:15" x14ac:dyDescent="0.3">
      <c r="A1534" t="s">
        <v>1668</v>
      </c>
      <c r="B1534" t="s">
        <v>104</v>
      </c>
      <c r="C1534" s="1">
        <v>640000</v>
      </c>
      <c r="D1534">
        <v>4</v>
      </c>
      <c r="E1534">
        <v>146</v>
      </c>
      <c r="F1534" s="1" t="s">
        <v>16</v>
      </c>
      <c r="G1534" t="s">
        <v>35</v>
      </c>
      <c r="H1534" t="s">
        <v>29</v>
      </c>
      <c r="I1534" t="s">
        <v>19</v>
      </c>
      <c r="J1534" t="s">
        <v>88</v>
      </c>
      <c r="L1534" s="2">
        <v>640000</v>
      </c>
      <c r="M1534" s="2">
        <v>4383.5616438356165</v>
      </c>
      <c r="N1534" s="2">
        <v>160000</v>
      </c>
      <c r="O1534" t="s">
        <v>212</v>
      </c>
    </row>
    <row r="1535" spans="1:15" x14ac:dyDescent="0.3">
      <c r="A1535" t="s">
        <v>1669</v>
      </c>
      <c r="B1535" t="s">
        <v>104</v>
      </c>
      <c r="C1535" s="1">
        <v>419000</v>
      </c>
      <c r="D1535">
        <v>2</v>
      </c>
      <c r="E1535">
        <v>94</v>
      </c>
      <c r="F1535" s="1" t="s">
        <v>16</v>
      </c>
      <c r="G1535" t="s">
        <v>35</v>
      </c>
      <c r="H1535" t="s">
        <v>29</v>
      </c>
      <c r="I1535" t="s">
        <v>19</v>
      </c>
      <c r="J1535" t="s">
        <v>88</v>
      </c>
      <c r="L1535" s="2">
        <v>419000</v>
      </c>
      <c r="M1535" s="2">
        <v>4457.4468085106382</v>
      </c>
      <c r="N1535" s="2">
        <v>209500</v>
      </c>
      <c r="O1535" t="s">
        <v>212</v>
      </c>
    </row>
    <row r="1536" spans="1:15" x14ac:dyDescent="0.3">
      <c r="A1536" t="s">
        <v>1670</v>
      </c>
      <c r="B1536" t="s">
        <v>104</v>
      </c>
      <c r="C1536" s="1">
        <v>135000</v>
      </c>
      <c r="D1536">
        <v>2</v>
      </c>
      <c r="E1536">
        <v>85</v>
      </c>
      <c r="F1536" s="1" t="s">
        <v>16</v>
      </c>
      <c r="G1536" t="s">
        <v>35</v>
      </c>
      <c r="H1536" t="s">
        <v>29</v>
      </c>
      <c r="I1536" t="s">
        <v>19</v>
      </c>
      <c r="J1536" t="s">
        <v>88</v>
      </c>
      <c r="L1536" s="2">
        <v>135000</v>
      </c>
      <c r="M1536" s="2">
        <v>1588.2352941176471</v>
      </c>
      <c r="N1536" s="2">
        <v>67500</v>
      </c>
      <c r="O1536" t="s">
        <v>212</v>
      </c>
    </row>
    <row r="1537" spans="1:15" x14ac:dyDescent="0.3">
      <c r="A1537" t="s">
        <v>1671</v>
      </c>
      <c r="B1537" t="s">
        <v>104</v>
      </c>
      <c r="C1537" s="1">
        <v>215900</v>
      </c>
      <c r="D1537">
        <v>2</v>
      </c>
      <c r="E1537">
        <v>83</v>
      </c>
      <c r="F1537" s="1" t="s">
        <v>16</v>
      </c>
      <c r="G1537" t="s">
        <v>35</v>
      </c>
      <c r="H1537" t="s">
        <v>29</v>
      </c>
      <c r="I1537" t="s">
        <v>19</v>
      </c>
      <c r="J1537" t="s">
        <v>88</v>
      </c>
      <c r="L1537" s="2">
        <v>215900</v>
      </c>
      <c r="M1537" s="2">
        <v>2601.2048192771085</v>
      </c>
      <c r="N1537" s="2">
        <v>107950</v>
      </c>
      <c r="O1537" t="s">
        <v>212</v>
      </c>
    </row>
    <row r="1538" spans="1:15" x14ac:dyDescent="0.3">
      <c r="A1538" t="s">
        <v>1675</v>
      </c>
      <c r="B1538" t="s">
        <v>104</v>
      </c>
      <c r="C1538" s="1">
        <v>254900</v>
      </c>
      <c r="D1538">
        <v>3</v>
      </c>
      <c r="E1538">
        <v>151</v>
      </c>
      <c r="F1538" s="1" t="s">
        <v>16</v>
      </c>
      <c r="G1538" t="s">
        <v>35</v>
      </c>
      <c r="H1538" t="s">
        <v>29</v>
      </c>
      <c r="I1538" t="s">
        <v>19</v>
      </c>
      <c r="J1538" t="s">
        <v>9</v>
      </c>
      <c r="K1538" t="s">
        <v>1399</v>
      </c>
      <c r="L1538" s="2">
        <v>254900</v>
      </c>
      <c r="M1538" s="2">
        <v>1688.0794701986756</v>
      </c>
      <c r="N1538" s="2">
        <v>84966.666666666672</v>
      </c>
      <c r="O1538" t="s">
        <v>212</v>
      </c>
    </row>
    <row r="1539" spans="1:15" x14ac:dyDescent="0.3">
      <c r="A1539" t="s">
        <v>1679</v>
      </c>
      <c r="B1539" t="s">
        <v>104</v>
      </c>
      <c r="C1539" s="1">
        <v>360000</v>
      </c>
      <c r="D1539">
        <v>4</v>
      </c>
      <c r="E1539">
        <v>184</v>
      </c>
      <c r="F1539" s="1" t="s">
        <v>16</v>
      </c>
      <c r="G1539" t="s">
        <v>35</v>
      </c>
      <c r="H1539" t="s">
        <v>29</v>
      </c>
      <c r="I1539" t="s">
        <v>19</v>
      </c>
      <c r="J1539" t="s">
        <v>9</v>
      </c>
      <c r="K1539" t="s">
        <v>1399</v>
      </c>
      <c r="L1539" s="2">
        <v>360000</v>
      </c>
      <c r="M1539" s="2">
        <v>1956.5217391304348</v>
      </c>
      <c r="N1539" s="2">
        <v>90000</v>
      </c>
      <c r="O1539" t="s">
        <v>212</v>
      </c>
    </row>
    <row r="1540" spans="1:15" x14ac:dyDescent="0.3">
      <c r="A1540" t="s">
        <v>1682</v>
      </c>
      <c r="B1540" t="s">
        <v>104</v>
      </c>
      <c r="C1540" s="1">
        <v>465000</v>
      </c>
      <c r="D1540">
        <v>4</v>
      </c>
      <c r="E1540">
        <v>148</v>
      </c>
      <c r="F1540" s="1" t="s">
        <v>16</v>
      </c>
      <c r="G1540" t="s">
        <v>35</v>
      </c>
      <c r="H1540" t="s">
        <v>29</v>
      </c>
      <c r="I1540" t="s">
        <v>19</v>
      </c>
      <c r="J1540" t="s">
        <v>9</v>
      </c>
      <c r="K1540" t="s">
        <v>1399</v>
      </c>
      <c r="L1540" s="2">
        <v>465000</v>
      </c>
      <c r="M1540" s="2">
        <v>3141.8918918918921</v>
      </c>
      <c r="N1540" s="2">
        <v>116250</v>
      </c>
      <c r="O1540" t="s">
        <v>212</v>
      </c>
    </row>
    <row r="1541" spans="1:15" x14ac:dyDescent="0.3">
      <c r="A1541" t="s">
        <v>1685</v>
      </c>
      <c r="B1541" t="s">
        <v>104</v>
      </c>
      <c r="C1541" s="1">
        <v>236000</v>
      </c>
      <c r="D1541">
        <v>3</v>
      </c>
      <c r="E1541">
        <v>86</v>
      </c>
      <c r="F1541" s="1" t="s">
        <v>16</v>
      </c>
      <c r="G1541" t="s">
        <v>35</v>
      </c>
      <c r="H1541" t="s">
        <v>29</v>
      </c>
      <c r="I1541" t="s">
        <v>19</v>
      </c>
      <c r="J1541" t="s">
        <v>9</v>
      </c>
      <c r="K1541" t="s">
        <v>1399</v>
      </c>
      <c r="L1541" s="2">
        <v>236000</v>
      </c>
      <c r="M1541" s="2">
        <v>2744.1860465116279</v>
      </c>
      <c r="N1541" s="2">
        <v>78666.666666666672</v>
      </c>
      <c r="O1541" t="s">
        <v>212</v>
      </c>
    </row>
    <row r="1542" spans="1:15" x14ac:dyDescent="0.3">
      <c r="A1542" t="s">
        <v>1686</v>
      </c>
      <c r="B1542" t="s">
        <v>104</v>
      </c>
      <c r="C1542" s="1">
        <v>223200</v>
      </c>
      <c r="D1542">
        <v>3</v>
      </c>
      <c r="E1542">
        <v>123</v>
      </c>
      <c r="F1542" s="1" t="s">
        <v>16</v>
      </c>
      <c r="G1542" t="s">
        <v>35</v>
      </c>
      <c r="H1542" t="s">
        <v>29</v>
      </c>
      <c r="I1542" t="s">
        <v>19</v>
      </c>
      <c r="J1542" t="s">
        <v>9</v>
      </c>
      <c r="K1542" t="s">
        <v>1399</v>
      </c>
      <c r="L1542" s="2">
        <v>223200</v>
      </c>
      <c r="M1542" s="2">
        <v>1814.6341463414635</v>
      </c>
      <c r="N1542" s="2">
        <v>74400</v>
      </c>
      <c r="O1542" t="s">
        <v>212</v>
      </c>
    </row>
    <row r="1543" spans="1:15" x14ac:dyDescent="0.3">
      <c r="A1543" t="s">
        <v>1688</v>
      </c>
      <c r="B1543" t="s">
        <v>104</v>
      </c>
      <c r="C1543" s="1">
        <v>311000</v>
      </c>
      <c r="D1543">
        <v>3</v>
      </c>
      <c r="E1543">
        <v>103</v>
      </c>
      <c r="F1543" s="1" t="s">
        <v>16</v>
      </c>
      <c r="G1543" t="s">
        <v>35</v>
      </c>
      <c r="H1543" t="s">
        <v>29</v>
      </c>
      <c r="I1543" t="s">
        <v>19</v>
      </c>
      <c r="J1543" t="s">
        <v>9</v>
      </c>
      <c r="K1543" t="s">
        <v>1399</v>
      </c>
      <c r="L1543" s="2">
        <v>311000</v>
      </c>
      <c r="M1543" s="2">
        <v>3019.4174757281553</v>
      </c>
      <c r="N1543" s="2">
        <v>103666.66666666667</v>
      </c>
      <c r="O1543" t="s">
        <v>212</v>
      </c>
    </row>
    <row r="1544" spans="1:15" x14ac:dyDescent="0.3">
      <c r="A1544" t="s">
        <v>1690</v>
      </c>
      <c r="B1544" t="s">
        <v>104</v>
      </c>
      <c r="C1544" s="1">
        <v>268000</v>
      </c>
      <c r="D1544">
        <v>4</v>
      </c>
      <c r="E1544">
        <v>148</v>
      </c>
      <c r="F1544" s="1" t="s">
        <v>16</v>
      </c>
      <c r="G1544" t="s">
        <v>35</v>
      </c>
      <c r="H1544" t="s">
        <v>29</v>
      </c>
      <c r="I1544" t="s">
        <v>19</v>
      </c>
      <c r="J1544" t="s">
        <v>9</v>
      </c>
      <c r="K1544" t="s">
        <v>1399</v>
      </c>
      <c r="L1544" s="2">
        <v>268000</v>
      </c>
      <c r="M1544" s="2">
        <v>1810.8108108108108</v>
      </c>
      <c r="N1544" s="2">
        <v>67000</v>
      </c>
      <c r="O1544" t="s">
        <v>212</v>
      </c>
    </row>
    <row r="1545" spans="1:15" x14ac:dyDescent="0.3">
      <c r="A1545" t="s">
        <v>1692</v>
      </c>
      <c r="B1545" t="s">
        <v>104</v>
      </c>
      <c r="C1545" s="1">
        <v>210200</v>
      </c>
      <c r="D1545">
        <v>3</v>
      </c>
      <c r="E1545">
        <v>107</v>
      </c>
      <c r="F1545" s="1" t="s">
        <v>16</v>
      </c>
      <c r="G1545" t="s">
        <v>35</v>
      </c>
      <c r="H1545" t="s">
        <v>29</v>
      </c>
      <c r="I1545" t="s">
        <v>19</v>
      </c>
      <c r="J1545" t="s">
        <v>9</v>
      </c>
      <c r="K1545" t="s">
        <v>1399</v>
      </c>
      <c r="L1545" s="2">
        <v>210200</v>
      </c>
      <c r="M1545" s="2">
        <v>1964.4859813084113</v>
      </c>
      <c r="N1545" s="2">
        <v>70066.666666666672</v>
      </c>
      <c r="O1545" t="s">
        <v>212</v>
      </c>
    </row>
    <row r="1546" spans="1:15" x14ac:dyDescent="0.3">
      <c r="A1546" t="s">
        <v>1693</v>
      </c>
      <c r="B1546" t="s">
        <v>104</v>
      </c>
      <c r="C1546" s="1">
        <v>211500</v>
      </c>
      <c r="D1546">
        <v>3</v>
      </c>
      <c r="E1546">
        <v>107</v>
      </c>
      <c r="F1546" s="1" t="s">
        <v>16</v>
      </c>
      <c r="G1546" t="s">
        <v>35</v>
      </c>
      <c r="H1546" t="s">
        <v>29</v>
      </c>
      <c r="I1546" t="s">
        <v>19</v>
      </c>
      <c r="J1546" t="s">
        <v>9</v>
      </c>
      <c r="K1546" t="s">
        <v>1399</v>
      </c>
      <c r="L1546" s="2">
        <v>211500</v>
      </c>
      <c r="M1546" s="2">
        <v>1976.6355140186915</v>
      </c>
      <c r="N1546" s="2">
        <v>70500</v>
      </c>
      <c r="O1546" t="s">
        <v>212</v>
      </c>
    </row>
    <row r="1547" spans="1:15" x14ac:dyDescent="0.3">
      <c r="A1547" t="s">
        <v>1694</v>
      </c>
      <c r="B1547" t="s">
        <v>104</v>
      </c>
      <c r="C1547" s="1">
        <v>211800</v>
      </c>
      <c r="D1547">
        <v>2</v>
      </c>
      <c r="E1547">
        <v>74</v>
      </c>
      <c r="F1547" s="1" t="s">
        <v>16</v>
      </c>
      <c r="G1547" t="s">
        <v>35</v>
      </c>
      <c r="H1547" t="s">
        <v>29</v>
      </c>
      <c r="I1547" t="s">
        <v>19</v>
      </c>
      <c r="J1547" t="s">
        <v>9</v>
      </c>
      <c r="K1547" t="s">
        <v>1399</v>
      </c>
      <c r="L1547" s="2">
        <v>211800</v>
      </c>
      <c r="M1547" s="2">
        <v>2862.1621621621621</v>
      </c>
      <c r="N1547" s="2">
        <v>105900</v>
      </c>
      <c r="O1547" t="s">
        <v>212</v>
      </c>
    </row>
    <row r="1548" spans="1:15" x14ac:dyDescent="0.3">
      <c r="A1548" t="s">
        <v>1695</v>
      </c>
      <c r="B1548" t="s">
        <v>104</v>
      </c>
      <c r="C1548" s="1">
        <v>209000</v>
      </c>
      <c r="D1548">
        <v>3</v>
      </c>
      <c r="E1548">
        <v>115</v>
      </c>
      <c r="F1548" s="1" t="s">
        <v>16</v>
      </c>
      <c r="G1548" t="s">
        <v>35</v>
      </c>
      <c r="H1548" t="s">
        <v>29</v>
      </c>
      <c r="I1548" t="s">
        <v>19</v>
      </c>
      <c r="J1548" t="s">
        <v>9</v>
      </c>
      <c r="K1548" t="s">
        <v>1399</v>
      </c>
      <c r="L1548" s="2">
        <v>209000</v>
      </c>
      <c r="M1548" s="2">
        <v>1817.391304347826</v>
      </c>
      <c r="N1548" s="2">
        <v>69666.666666666672</v>
      </c>
      <c r="O1548" t="s">
        <v>212</v>
      </c>
    </row>
    <row r="1549" spans="1:15" x14ac:dyDescent="0.3">
      <c r="A1549" t="s">
        <v>1696</v>
      </c>
      <c r="B1549" t="s">
        <v>104</v>
      </c>
      <c r="C1549" s="1">
        <v>538870</v>
      </c>
      <c r="D1549">
        <v>4</v>
      </c>
      <c r="E1549">
        <v>159</v>
      </c>
      <c r="F1549" s="1" t="s">
        <v>16</v>
      </c>
      <c r="G1549" t="s">
        <v>35</v>
      </c>
      <c r="H1549" t="s">
        <v>29</v>
      </c>
      <c r="I1549" t="s">
        <v>19</v>
      </c>
      <c r="J1549" t="s">
        <v>9</v>
      </c>
      <c r="K1549" t="s">
        <v>1399</v>
      </c>
      <c r="L1549" s="2">
        <v>538870</v>
      </c>
      <c r="M1549" s="2">
        <v>3389.1194968553459</v>
      </c>
      <c r="N1549" s="2">
        <v>134717.5</v>
      </c>
      <c r="O1549" t="s">
        <v>212</v>
      </c>
    </row>
    <row r="1550" spans="1:15" x14ac:dyDescent="0.3">
      <c r="A1550" t="s">
        <v>1697</v>
      </c>
      <c r="B1550" t="s">
        <v>104</v>
      </c>
      <c r="C1550" s="1">
        <v>247000</v>
      </c>
      <c r="D1550">
        <v>3</v>
      </c>
      <c r="E1550">
        <v>101</v>
      </c>
      <c r="F1550" s="1" t="s">
        <v>16</v>
      </c>
      <c r="G1550" t="s">
        <v>35</v>
      </c>
      <c r="H1550" t="s">
        <v>29</v>
      </c>
      <c r="I1550" t="s">
        <v>19</v>
      </c>
      <c r="J1550" t="s">
        <v>9</v>
      </c>
      <c r="K1550" t="s">
        <v>1399</v>
      </c>
      <c r="L1550" s="2">
        <v>247000</v>
      </c>
      <c r="M1550" s="2">
        <v>2445.5445544554455</v>
      </c>
      <c r="N1550" s="2">
        <v>82333.333333333328</v>
      </c>
      <c r="O1550" t="s">
        <v>212</v>
      </c>
    </row>
    <row r="1551" spans="1:15" x14ac:dyDescent="0.3">
      <c r="A1551" t="s">
        <v>1698</v>
      </c>
      <c r="B1551" t="s">
        <v>104</v>
      </c>
      <c r="C1551" s="1">
        <v>261000</v>
      </c>
      <c r="D1551">
        <v>3</v>
      </c>
      <c r="E1551">
        <v>106</v>
      </c>
      <c r="F1551" s="1" t="s">
        <v>16</v>
      </c>
      <c r="G1551" t="s">
        <v>35</v>
      </c>
      <c r="H1551" t="s">
        <v>29</v>
      </c>
      <c r="I1551" t="s">
        <v>19</v>
      </c>
      <c r="J1551" t="s">
        <v>9</v>
      </c>
      <c r="K1551" t="s">
        <v>1399</v>
      </c>
      <c r="L1551" s="2">
        <v>261000</v>
      </c>
      <c r="M1551" s="2">
        <v>2462.2641509433961</v>
      </c>
      <c r="N1551" s="2">
        <v>87000</v>
      </c>
      <c r="O1551" t="s">
        <v>212</v>
      </c>
    </row>
    <row r="1552" spans="1:15" x14ac:dyDescent="0.3">
      <c r="A1552" t="s">
        <v>1699</v>
      </c>
      <c r="B1552" t="s">
        <v>104</v>
      </c>
      <c r="C1552" s="1">
        <v>179000</v>
      </c>
      <c r="D1552">
        <v>3</v>
      </c>
      <c r="E1552">
        <v>90</v>
      </c>
      <c r="F1552" s="1" t="s">
        <v>16</v>
      </c>
      <c r="G1552" t="s">
        <v>35</v>
      </c>
      <c r="H1552" t="s">
        <v>29</v>
      </c>
      <c r="I1552" t="s">
        <v>19</v>
      </c>
      <c r="J1552" t="s">
        <v>9</v>
      </c>
      <c r="K1552" t="s">
        <v>1399</v>
      </c>
      <c r="L1552" s="2">
        <v>179000</v>
      </c>
      <c r="M1552" s="2">
        <v>1988.8888888888889</v>
      </c>
      <c r="N1552" s="2">
        <v>59666.666666666664</v>
      </c>
      <c r="O1552" t="s">
        <v>212</v>
      </c>
    </row>
    <row r="1553" spans="1:15" x14ac:dyDescent="0.3">
      <c r="A1553" t="s">
        <v>1704</v>
      </c>
      <c r="B1553" t="s">
        <v>104</v>
      </c>
      <c r="C1553" s="1">
        <v>228500</v>
      </c>
      <c r="D1553">
        <v>4</v>
      </c>
      <c r="E1553">
        <v>102</v>
      </c>
      <c r="F1553" s="1" t="s">
        <v>16</v>
      </c>
      <c r="G1553" t="s">
        <v>35</v>
      </c>
      <c r="H1553" t="s">
        <v>29</v>
      </c>
      <c r="I1553" t="s">
        <v>19</v>
      </c>
      <c r="J1553" t="s">
        <v>9</v>
      </c>
      <c r="K1553" t="s">
        <v>1399</v>
      </c>
      <c r="L1553" s="2">
        <v>228500</v>
      </c>
      <c r="M1553" s="2">
        <v>2240.1960784313724</v>
      </c>
      <c r="N1553" s="2">
        <v>57125</v>
      </c>
      <c r="O1553" t="s">
        <v>212</v>
      </c>
    </row>
    <row r="1554" spans="1:15" x14ac:dyDescent="0.3">
      <c r="A1554" t="s">
        <v>1705</v>
      </c>
      <c r="B1554" t="s">
        <v>104</v>
      </c>
      <c r="C1554" s="1">
        <v>196000</v>
      </c>
      <c r="D1554">
        <v>3</v>
      </c>
      <c r="E1554">
        <v>87</v>
      </c>
      <c r="F1554" s="1" t="s">
        <v>16</v>
      </c>
      <c r="G1554" t="s">
        <v>35</v>
      </c>
      <c r="H1554" t="s">
        <v>29</v>
      </c>
      <c r="I1554" t="s">
        <v>19</v>
      </c>
      <c r="J1554" t="s">
        <v>9</v>
      </c>
      <c r="K1554" t="s">
        <v>1399</v>
      </c>
      <c r="L1554" s="2">
        <v>196000</v>
      </c>
      <c r="M1554" s="2">
        <v>2252.8735632183907</v>
      </c>
      <c r="N1554" s="2">
        <v>65333.333333333336</v>
      </c>
      <c r="O1554" t="s">
        <v>212</v>
      </c>
    </row>
    <row r="1555" spans="1:15" x14ac:dyDescent="0.3">
      <c r="A1555" t="s">
        <v>1706</v>
      </c>
      <c r="B1555" t="s">
        <v>104</v>
      </c>
      <c r="C1555" s="1">
        <v>245500</v>
      </c>
      <c r="D1555">
        <v>3</v>
      </c>
      <c r="E1555">
        <v>104</v>
      </c>
      <c r="F1555" s="1" t="s">
        <v>16</v>
      </c>
      <c r="G1555" t="s">
        <v>35</v>
      </c>
      <c r="H1555" t="s">
        <v>29</v>
      </c>
      <c r="I1555" t="s">
        <v>19</v>
      </c>
      <c r="J1555" t="s">
        <v>9</v>
      </c>
      <c r="K1555" t="s">
        <v>1399</v>
      </c>
      <c r="L1555" s="2">
        <v>245500</v>
      </c>
      <c r="M1555" s="2">
        <v>2360.5769230769229</v>
      </c>
      <c r="N1555" s="2">
        <v>81833.333333333328</v>
      </c>
      <c r="O1555" t="s">
        <v>212</v>
      </c>
    </row>
    <row r="1556" spans="1:15" x14ac:dyDescent="0.3">
      <c r="A1556" t="s">
        <v>1707</v>
      </c>
      <c r="B1556" t="s">
        <v>104</v>
      </c>
      <c r="C1556" s="1">
        <v>299000</v>
      </c>
      <c r="D1556">
        <v>4</v>
      </c>
      <c r="E1556">
        <v>127</v>
      </c>
      <c r="F1556" s="1" t="s">
        <v>16</v>
      </c>
      <c r="G1556" t="s">
        <v>35</v>
      </c>
      <c r="H1556" t="s">
        <v>29</v>
      </c>
      <c r="I1556" t="s">
        <v>19</v>
      </c>
      <c r="J1556" t="s">
        <v>9</v>
      </c>
      <c r="K1556" t="s">
        <v>1399</v>
      </c>
      <c r="L1556" s="2">
        <v>299000</v>
      </c>
      <c r="M1556" s="2">
        <v>2354.3307086614172</v>
      </c>
      <c r="N1556" s="2">
        <v>74750</v>
      </c>
      <c r="O1556" t="s">
        <v>212</v>
      </c>
    </row>
    <row r="1557" spans="1:15" x14ac:dyDescent="0.3">
      <c r="A1557" t="s">
        <v>1710</v>
      </c>
      <c r="B1557" t="s">
        <v>104</v>
      </c>
      <c r="C1557" s="1">
        <v>390000</v>
      </c>
      <c r="D1557">
        <v>3</v>
      </c>
      <c r="E1557">
        <v>130</v>
      </c>
      <c r="F1557" s="1" t="s">
        <v>16</v>
      </c>
      <c r="G1557" t="s">
        <v>35</v>
      </c>
      <c r="H1557" t="s">
        <v>29</v>
      </c>
      <c r="I1557" t="s">
        <v>19</v>
      </c>
      <c r="J1557" t="s">
        <v>9</v>
      </c>
      <c r="K1557" t="s">
        <v>1399</v>
      </c>
      <c r="L1557" s="2">
        <v>390000</v>
      </c>
      <c r="M1557" s="2">
        <v>3000</v>
      </c>
      <c r="N1557" s="2">
        <v>130000</v>
      </c>
      <c r="O1557" t="s">
        <v>212</v>
      </c>
    </row>
    <row r="1558" spans="1:15" x14ac:dyDescent="0.3">
      <c r="A1558" t="s">
        <v>1711</v>
      </c>
      <c r="B1558" t="s">
        <v>104</v>
      </c>
      <c r="C1558" s="1">
        <v>155000</v>
      </c>
      <c r="D1558">
        <v>3</v>
      </c>
      <c r="E1558">
        <v>102</v>
      </c>
      <c r="F1558" s="1" t="s">
        <v>16</v>
      </c>
      <c r="G1558" t="s">
        <v>35</v>
      </c>
      <c r="H1558" t="s">
        <v>29</v>
      </c>
      <c r="I1558" t="s">
        <v>19</v>
      </c>
      <c r="J1558" t="s">
        <v>9</v>
      </c>
      <c r="K1558" t="s">
        <v>1399</v>
      </c>
      <c r="L1558" s="2">
        <v>155000</v>
      </c>
      <c r="M1558" s="2">
        <v>1519.6078431372548</v>
      </c>
      <c r="N1558" s="2">
        <v>51666.666666666664</v>
      </c>
      <c r="O1558" t="s">
        <v>212</v>
      </c>
    </row>
    <row r="1559" spans="1:15" x14ac:dyDescent="0.3">
      <c r="A1559" t="s">
        <v>1714</v>
      </c>
      <c r="B1559" t="s">
        <v>104</v>
      </c>
      <c r="C1559" s="1">
        <v>150000</v>
      </c>
      <c r="D1559">
        <v>3</v>
      </c>
      <c r="E1559">
        <v>80</v>
      </c>
      <c r="F1559" s="1" t="s">
        <v>16</v>
      </c>
      <c r="G1559" t="s">
        <v>35</v>
      </c>
      <c r="H1559" t="s">
        <v>29</v>
      </c>
      <c r="I1559" t="s">
        <v>19</v>
      </c>
      <c r="J1559" t="s">
        <v>9</v>
      </c>
      <c r="K1559" t="s">
        <v>1399</v>
      </c>
      <c r="L1559" s="2">
        <v>150000</v>
      </c>
      <c r="M1559" s="2">
        <v>1875</v>
      </c>
      <c r="N1559" s="2">
        <v>50000</v>
      </c>
      <c r="O1559" t="s">
        <v>212</v>
      </c>
    </row>
    <row r="1560" spans="1:15" x14ac:dyDescent="0.3">
      <c r="A1560" t="s">
        <v>1715</v>
      </c>
      <c r="B1560" t="s">
        <v>104</v>
      </c>
      <c r="C1560" s="1">
        <v>208500</v>
      </c>
      <c r="D1560">
        <v>2</v>
      </c>
      <c r="E1560">
        <v>109</v>
      </c>
      <c r="F1560" s="1" t="s">
        <v>16</v>
      </c>
      <c r="G1560" t="s">
        <v>35</v>
      </c>
      <c r="H1560" t="s">
        <v>29</v>
      </c>
      <c r="I1560" t="s">
        <v>19</v>
      </c>
      <c r="J1560" t="s">
        <v>9</v>
      </c>
      <c r="K1560" t="s">
        <v>1399</v>
      </c>
      <c r="L1560" s="2">
        <v>208500</v>
      </c>
      <c r="M1560" s="2">
        <v>1912.8440366972477</v>
      </c>
      <c r="N1560" s="2">
        <v>104250</v>
      </c>
      <c r="O1560" t="s">
        <v>212</v>
      </c>
    </row>
    <row r="1561" spans="1:15" x14ac:dyDescent="0.3">
      <c r="A1561" t="s">
        <v>1716</v>
      </c>
      <c r="B1561" t="s">
        <v>104</v>
      </c>
      <c r="C1561" s="1">
        <v>171000</v>
      </c>
      <c r="D1561">
        <v>2</v>
      </c>
      <c r="E1561">
        <v>79</v>
      </c>
      <c r="F1561" s="1" t="s">
        <v>16</v>
      </c>
      <c r="G1561" t="s">
        <v>35</v>
      </c>
      <c r="H1561" t="s">
        <v>29</v>
      </c>
      <c r="I1561" t="s">
        <v>19</v>
      </c>
      <c r="J1561" t="s">
        <v>9</v>
      </c>
      <c r="K1561" t="s">
        <v>1399</v>
      </c>
      <c r="L1561" s="2">
        <v>171000</v>
      </c>
      <c r="M1561" s="2">
        <v>2164.5569620253164</v>
      </c>
      <c r="N1561" s="2">
        <v>85500</v>
      </c>
      <c r="O1561" t="s">
        <v>212</v>
      </c>
    </row>
    <row r="1562" spans="1:15" x14ac:dyDescent="0.3">
      <c r="A1562" t="s">
        <v>1717</v>
      </c>
      <c r="B1562" t="s">
        <v>104</v>
      </c>
      <c r="C1562" s="1">
        <v>119200</v>
      </c>
      <c r="D1562">
        <v>1</v>
      </c>
      <c r="E1562">
        <v>54</v>
      </c>
      <c r="F1562" s="1" t="s">
        <v>16</v>
      </c>
      <c r="G1562" t="s">
        <v>35</v>
      </c>
      <c r="H1562" t="s">
        <v>29</v>
      </c>
      <c r="I1562" t="s">
        <v>19</v>
      </c>
      <c r="J1562" t="s">
        <v>9</v>
      </c>
      <c r="K1562" t="s">
        <v>1399</v>
      </c>
      <c r="L1562" s="2">
        <v>119200</v>
      </c>
      <c r="M1562" s="2">
        <v>2207.4074074074074</v>
      </c>
      <c r="N1562" s="2">
        <v>119200</v>
      </c>
      <c r="O1562" t="s">
        <v>212</v>
      </c>
    </row>
    <row r="1563" spans="1:15" x14ac:dyDescent="0.3">
      <c r="A1563" t="s">
        <v>1718</v>
      </c>
      <c r="B1563" t="s">
        <v>104</v>
      </c>
      <c r="C1563" s="1">
        <v>192000</v>
      </c>
      <c r="D1563">
        <v>2</v>
      </c>
      <c r="E1563">
        <v>106</v>
      </c>
      <c r="F1563" s="1" t="s">
        <v>16</v>
      </c>
      <c r="G1563" t="s">
        <v>35</v>
      </c>
      <c r="H1563" t="s">
        <v>29</v>
      </c>
      <c r="I1563" t="s">
        <v>19</v>
      </c>
      <c r="J1563" t="s">
        <v>9</v>
      </c>
      <c r="K1563" t="s">
        <v>1399</v>
      </c>
      <c r="L1563" s="2">
        <v>192000</v>
      </c>
      <c r="M1563" s="2">
        <v>1811.3207547169811</v>
      </c>
      <c r="N1563" s="2">
        <v>96000</v>
      </c>
      <c r="O1563" t="s">
        <v>212</v>
      </c>
    </row>
    <row r="1564" spans="1:15" x14ac:dyDescent="0.3">
      <c r="A1564" t="s">
        <v>1719</v>
      </c>
      <c r="B1564" t="s">
        <v>104</v>
      </c>
      <c r="C1564" s="1">
        <v>231900</v>
      </c>
      <c r="D1564">
        <v>3</v>
      </c>
      <c r="E1564">
        <v>110</v>
      </c>
      <c r="F1564" s="1" t="s">
        <v>16</v>
      </c>
      <c r="G1564" t="s">
        <v>35</v>
      </c>
      <c r="H1564" t="s">
        <v>29</v>
      </c>
      <c r="I1564" t="s">
        <v>19</v>
      </c>
      <c r="J1564" t="s">
        <v>9</v>
      </c>
      <c r="K1564" t="s">
        <v>1399</v>
      </c>
      <c r="L1564" s="2">
        <v>231900</v>
      </c>
      <c r="M1564" s="2">
        <v>2108.181818181818</v>
      </c>
      <c r="N1564" s="2">
        <v>77300</v>
      </c>
      <c r="O1564" t="s">
        <v>212</v>
      </c>
    </row>
    <row r="1565" spans="1:15" x14ac:dyDescent="0.3">
      <c r="A1565" t="s">
        <v>1720</v>
      </c>
      <c r="B1565" t="s">
        <v>104</v>
      </c>
      <c r="C1565" s="1">
        <v>224000</v>
      </c>
      <c r="D1565">
        <v>3</v>
      </c>
      <c r="E1565">
        <v>116</v>
      </c>
      <c r="F1565" s="1" t="s">
        <v>16</v>
      </c>
      <c r="G1565" t="s">
        <v>35</v>
      </c>
      <c r="H1565" t="s">
        <v>29</v>
      </c>
      <c r="I1565" t="s">
        <v>19</v>
      </c>
      <c r="J1565" t="s">
        <v>9</v>
      </c>
      <c r="K1565" t="s">
        <v>1399</v>
      </c>
      <c r="L1565" s="2">
        <v>224000</v>
      </c>
      <c r="M1565" s="2">
        <v>1931.0344827586207</v>
      </c>
      <c r="N1565" s="2">
        <v>74666.666666666672</v>
      </c>
      <c r="O1565" t="s">
        <v>212</v>
      </c>
    </row>
    <row r="1566" spans="1:15" x14ac:dyDescent="0.3">
      <c r="A1566" t="s">
        <v>1721</v>
      </c>
      <c r="B1566" t="s">
        <v>104</v>
      </c>
      <c r="C1566" s="1">
        <v>269900</v>
      </c>
      <c r="D1566">
        <v>4</v>
      </c>
      <c r="E1566">
        <v>131</v>
      </c>
      <c r="F1566" s="1" t="s">
        <v>16</v>
      </c>
      <c r="G1566" t="s">
        <v>35</v>
      </c>
      <c r="H1566" t="s">
        <v>29</v>
      </c>
      <c r="I1566" t="s">
        <v>19</v>
      </c>
      <c r="J1566" t="s">
        <v>9</v>
      </c>
      <c r="K1566" t="s">
        <v>1399</v>
      </c>
      <c r="L1566" s="2">
        <v>269900</v>
      </c>
      <c r="M1566" s="2">
        <v>2060.3053435114502</v>
      </c>
      <c r="N1566" s="2">
        <v>67475</v>
      </c>
      <c r="O1566" t="s">
        <v>212</v>
      </c>
    </row>
    <row r="1567" spans="1:15" x14ac:dyDescent="0.3">
      <c r="A1567" t="s">
        <v>1722</v>
      </c>
      <c r="B1567" t="s">
        <v>104</v>
      </c>
      <c r="C1567" s="1">
        <v>204900</v>
      </c>
      <c r="D1567">
        <v>2</v>
      </c>
      <c r="E1567">
        <v>95</v>
      </c>
      <c r="F1567" s="1" t="s">
        <v>16</v>
      </c>
      <c r="G1567" t="s">
        <v>35</v>
      </c>
      <c r="H1567" t="s">
        <v>29</v>
      </c>
      <c r="I1567" t="s">
        <v>19</v>
      </c>
      <c r="J1567" t="s">
        <v>9</v>
      </c>
      <c r="K1567" t="s">
        <v>1399</v>
      </c>
      <c r="L1567" s="2">
        <v>204900</v>
      </c>
      <c r="M1567" s="2">
        <v>2156.8421052631579</v>
      </c>
      <c r="N1567" s="2">
        <v>102450</v>
      </c>
      <c r="O1567" t="s">
        <v>212</v>
      </c>
    </row>
    <row r="1568" spans="1:15" x14ac:dyDescent="0.3">
      <c r="A1568" t="s">
        <v>1723</v>
      </c>
      <c r="B1568" t="s">
        <v>104</v>
      </c>
      <c r="C1568" s="1">
        <v>247000</v>
      </c>
      <c r="D1568">
        <v>3</v>
      </c>
      <c r="E1568">
        <v>87</v>
      </c>
      <c r="F1568" s="1" t="s">
        <v>16</v>
      </c>
      <c r="G1568" t="s">
        <v>35</v>
      </c>
      <c r="H1568" t="s">
        <v>29</v>
      </c>
      <c r="I1568" t="s">
        <v>19</v>
      </c>
      <c r="J1568" t="s">
        <v>9</v>
      </c>
      <c r="K1568" t="s">
        <v>1399</v>
      </c>
      <c r="L1568" s="2">
        <v>247000</v>
      </c>
      <c r="M1568" s="2">
        <v>2839.0804597701149</v>
      </c>
      <c r="N1568" s="2">
        <v>82333.333333333328</v>
      </c>
      <c r="O1568" t="s">
        <v>212</v>
      </c>
    </row>
    <row r="1569" spans="1:15" x14ac:dyDescent="0.3">
      <c r="A1569" t="s">
        <v>1724</v>
      </c>
      <c r="B1569" t="s">
        <v>104</v>
      </c>
      <c r="C1569" s="1">
        <v>176583</v>
      </c>
      <c r="D1569">
        <v>3</v>
      </c>
      <c r="E1569">
        <v>102</v>
      </c>
      <c r="F1569" s="1" t="s">
        <v>16</v>
      </c>
      <c r="G1569" t="s">
        <v>35</v>
      </c>
      <c r="H1569" t="s">
        <v>29</v>
      </c>
      <c r="I1569" t="s">
        <v>19</v>
      </c>
      <c r="J1569" t="s">
        <v>9</v>
      </c>
      <c r="K1569" t="s">
        <v>1399</v>
      </c>
      <c r="L1569" s="2">
        <v>176583</v>
      </c>
      <c r="M1569" s="2">
        <v>1731.2058823529412</v>
      </c>
      <c r="N1569" s="2">
        <v>58861</v>
      </c>
      <c r="O1569" t="s">
        <v>212</v>
      </c>
    </row>
    <row r="1570" spans="1:15" x14ac:dyDescent="0.3">
      <c r="A1570" t="s">
        <v>1725</v>
      </c>
      <c r="B1570" t="s">
        <v>104</v>
      </c>
      <c r="C1570" s="1">
        <v>218000</v>
      </c>
      <c r="D1570">
        <v>3</v>
      </c>
      <c r="E1570">
        <v>109</v>
      </c>
      <c r="F1570" s="1" t="s">
        <v>16</v>
      </c>
      <c r="G1570" t="s">
        <v>35</v>
      </c>
      <c r="H1570" t="s">
        <v>29</v>
      </c>
      <c r="I1570" t="s">
        <v>19</v>
      </c>
      <c r="J1570" t="s">
        <v>9</v>
      </c>
      <c r="K1570" t="s">
        <v>1399</v>
      </c>
      <c r="L1570" s="2">
        <v>218000</v>
      </c>
      <c r="M1570" s="2">
        <v>2000</v>
      </c>
      <c r="N1570" s="2">
        <v>72666.666666666672</v>
      </c>
      <c r="O1570" t="s">
        <v>212</v>
      </c>
    </row>
    <row r="1571" spans="1:15" x14ac:dyDescent="0.3">
      <c r="A1571" t="s">
        <v>1726</v>
      </c>
      <c r="B1571" t="s">
        <v>104</v>
      </c>
      <c r="C1571" s="1">
        <v>204000</v>
      </c>
      <c r="D1571">
        <v>2</v>
      </c>
      <c r="E1571">
        <v>86</v>
      </c>
      <c r="F1571" s="1" t="s">
        <v>16</v>
      </c>
      <c r="G1571" t="s">
        <v>35</v>
      </c>
      <c r="H1571" t="s">
        <v>29</v>
      </c>
      <c r="I1571" t="s">
        <v>19</v>
      </c>
      <c r="J1571" t="s">
        <v>9</v>
      </c>
      <c r="K1571" t="s">
        <v>1399</v>
      </c>
      <c r="L1571" s="2">
        <v>204000</v>
      </c>
      <c r="M1571" s="2">
        <v>2372.0930232558139</v>
      </c>
      <c r="N1571" s="2">
        <v>102000</v>
      </c>
      <c r="O1571" t="s">
        <v>212</v>
      </c>
    </row>
    <row r="1572" spans="1:15" x14ac:dyDescent="0.3">
      <c r="A1572" t="s">
        <v>1727</v>
      </c>
      <c r="B1572" t="s">
        <v>104</v>
      </c>
      <c r="C1572" s="1">
        <v>265000</v>
      </c>
      <c r="D1572">
        <v>4</v>
      </c>
      <c r="E1572">
        <v>121</v>
      </c>
      <c r="F1572" s="1" t="s">
        <v>16</v>
      </c>
      <c r="G1572" t="s">
        <v>35</v>
      </c>
      <c r="H1572" t="s">
        <v>29</v>
      </c>
      <c r="I1572" t="s">
        <v>19</v>
      </c>
      <c r="J1572" t="s">
        <v>9</v>
      </c>
      <c r="K1572" t="s">
        <v>1399</v>
      </c>
      <c r="L1572" s="2">
        <v>265000</v>
      </c>
      <c r="M1572" s="2">
        <v>2190.0826446280994</v>
      </c>
      <c r="N1572" s="2">
        <v>66250</v>
      </c>
      <c r="O1572" t="s">
        <v>212</v>
      </c>
    </row>
    <row r="1573" spans="1:15" x14ac:dyDescent="0.3">
      <c r="A1573" t="s">
        <v>1728</v>
      </c>
      <c r="B1573" t="s">
        <v>103</v>
      </c>
      <c r="C1573" s="1">
        <v>249999</v>
      </c>
      <c r="D1573">
        <v>3</v>
      </c>
      <c r="E1573">
        <v>122</v>
      </c>
      <c r="F1573" s="1" t="s">
        <v>16</v>
      </c>
      <c r="G1573" t="s">
        <v>35</v>
      </c>
      <c r="H1573" t="s">
        <v>29</v>
      </c>
      <c r="I1573" t="s">
        <v>19</v>
      </c>
      <c r="J1573" t="s">
        <v>9</v>
      </c>
      <c r="K1573" t="s">
        <v>1399</v>
      </c>
      <c r="L1573" s="2">
        <v>249999</v>
      </c>
      <c r="M1573" s="2">
        <v>2049.1721311475408</v>
      </c>
      <c r="N1573" s="2">
        <v>83333</v>
      </c>
      <c r="O1573" t="s">
        <v>212</v>
      </c>
    </row>
    <row r="1574" spans="1:15" x14ac:dyDescent="0.3">
      <c r="A1574" t="s">
        <v>1729</v>
      </c>
      <c r="B1574" t="s">
        <v>103</v>
      </c>
      <c r="C1574" s="1">
        <v>209999</v>
      </c>
      <c r="D1574">
        <v>3</v>
      </c>
      <c r="E1574">
        <v>131</v>
      </c>
      <c r="F1574" s="1" t="s">
        <v>16</v>
      </c>
      <c r="G1574" t="s">
        <v>35</v>
      </c>
      <c r="H1574" t="s">
        <v>29</v>
      </c>
      <c r="I1574" t="s">
        <v>19</v>
      </c>
      <c r="J1574" t="s">
        <v>9</v>
      </c>
      <c r="K1574" t="s">
        <v>1399</v>
      </c>
      <c r="L1574" s="2">
        <v>209999</v>
      </c>
      <c r="M1574" s="2">
        <v>1603.0458015267175</v>
      </c>
      <c r="N1574" s="2">
        <v>69999.666666666672</v>
      </c>
      <c r="O1574" t="s">
        <v>212</v>
      </c>
    </row>
    <row r="1575" spans="1:15" x14ac:dyDescent="0.3">
      <c r="A1575" t="s">
        <v>1730</v>
      </c>
      <c r="B1575" t="s">
        <v>103</v>
      </c>
      <c r="C1575" s="1">
        <v>209999</v>
      </c>
      <c r="D1575">
        <v>3</v>
      </c>
      <c r="E1575">
        <v>131</v>
      </c>
      <c r="F1575" s="1" t="s">
        <v>16</v>
      </c>
      <c r="G1575" t="s">
        <v>35</v>
      </c>
      <c r="H1575" t="s">
        <v>29</v>
      </c>
      <c r="I1575" t="s">
        <v>19</v>
      </c>
      <c r="J1575" t="s">
        <v>9</v>
      </c>
      <c r="K1575" t="s">
        <v>1399</v>
      </c>
      <c r="L1575" s="2">
        <v>209999</v>
      </c>
      <c r="M1575" s="2">
        <v>1603.0458015267175</v>
      </c>
      <c r="N1575" s="2">
        <v>69999.666666666672</v>
      </c>
      <c r="O1575" t="s">
        <v>212</v>
      </c>
    </row>
    <row r="1576" spans="1:15" x14ac:dyDescent="0.3">
      <c r="A1576" t="s">
        <v>1731</v>
      </c>
      <c r="B1576" t="s">
        <v>103</v>
      </c>
      <c r="C1576" s="1">
        <v>520000</v>
      </c>
      <c r="D1576">
        <v>3</v>
      </c>
      <c r="E1576">
        <v>151</v>
      </c>
      <c r="F1576" s="1" t="s">
        <v>16</v>
      </c>
      <c r="G1576" t="s">
        <v>35</v>
      </c>
      <c r="H1576" t="s">
        <v>29</v>
      </c>
      <c r="I1576" t="s">
        <v>19</v>
      </c>
      <c r="J1576" t="s">
        <v>9</v>
      </c>
      <c r="K1576" t="s">
        <v>1399</v>
      </c>
      <c r="L1576" s="2">
        <v>520000</v>
      </c>
      <c r="M1576" s="2">
        <v>3443.7086092715231</v>
      </c>
      <c r="N1576" s="2">
        <v>173333.33333333334</v>
      </c>
      <c r="O1576" t="s">
        <v>212</v>
      </c>
    </row>
    <row r="1577" spans="1:15" x14ac:dyDescent="0.3">
      <c r="A1577" t="s">
        <v>1733</v>
      </c>
      <c r="B1577" t="s">
        <v>103</v>
      </c>
      <c r="C1577" s="1">
        <v>1220000</v>
      </c>
      <c r="D1577">
        <v>4</v>
      </c>
      <c r="E1577">
        <v>201</v>
      </c>
      <c r="F1577" s="1" t="s">
        <v>16</v>
      </c>
      <c r="G1577" t="s">
        <v>35</v>
      </c>
      <c r="H1577" t="s">
        <v>29</v>
      </c>
      <c r="I1577" t="s">
        <v>19</v>
      </c>
      <c r="J1577" t="s">
        <v>9</v>
      </c>
      <c r="K1577" t="s">
        <v>1399</v>
      </c>
      <c r="L1577" s="2">
        <v>1220000</v>
      </c>
      <c r="M1577" s="2">
        <v>6069.6517412935327</v>
      </c>
      <c r="N1577" s="2">
        <v>305000</v>
      </c>
      <c r="O1577" t="s">
        <v>212</v>
      </c>
    </row>
    <row r="1578" spans="1:15" x14ac:dyDescent="0.3">
      <c r="A1578" t="s">
        <v>1734</v>
      </c>
      <c r="B1578" t="s">
        <v>103</v>
      </c>
      <c r="C1578" s="1">
        <v>379000</v>
      </c>
      <c r="D1578">
        <v>3</v>
      </c>
      <c r="E1578">
        <v>112</v>
      </c>
      <c r="F1578" s="1" t="s">
        <v>16</v>
      </c>
      <c r="G1578" t="s">
        <v>35</v>
      </c>
      <c r="H1578" t="s">
        <v>29</v>
      </c>
      <c r="I1578" t="s">
        <v>19</v>
      </c>
      <c r="J1578" t="s">
        <v>9</v>
      </c>
      <c r="K1578" t="s">
        <v>1399</v>
      </c>
      <c r="L1578" s="2">
        <v>379000</v>
      </c>
      <c r="M1578" s="2">
        <v>3383.9285714285716</v>
      </c>
      <c r="N1578" s="2">
        <v>126333.33333333333</v>
      </c>
      <c r="O1578" t="s">
        <v>212</v>
      </c>
    </row>
    <row r="1579" spans="1:15" x14ac:dyDescent="0.3">
      <c r="A1579" t="s">
        <v>1735</v>
      </c>
      <c r="B1579" t="s">
        <v>103</v>
      </c>
      <c r="C1579" s="1">
        <v>198000</v>
      </c>
      <c r="D1579">
        <v>3</v>
      </c>
      <c r="E1579">
        <v>94</v>
      </c>
      <c r="F1579" s="1" t="s">
        <v>16</v>
      </c>
      <c r="G1579" t="s">
        <v>35</v>
      </c>
      <c r="H1579" t="s">
        <v>29</v>
      </c>
      <c r="I1579" t="s">
        <v>19</v>
      </c>
      <c r="J1579" t="s">
        <v>9</v>
      </c>
      <c r="K1579" t="s">
        <v>1399</v>
      </c>
      <c r="L1579" s="2">
        <v>198000</v>
      </c>
      <c r="M1579" s="2">
        <v>2106.3829787234044</v>
      </c>
      <c r="N1579" s="2">
        <v>66000</v>
      </c>
      <c r="O1579" t="s">
        <v>212</v>
      </c>
    </row>
    <row r="1580" spans="1:15" x14ac:dyDescent="0.3">
      <c r="A1580" t="s">
        <v>1736</v>
      </c>
      <c r="B1580" t="s">
        <v>103</v>
      </c>
      <c r="C1580" s="1">
        <v>245000</v>
      </c>
      <c r="D1580">
        <v>2</v>
      </c>
      <c r="E1580">
        <v>108</v>
      </c>
      <c r="F1580" s="1" t="s">
        <v>16</v>
      </c>
      <c r="G1580" t="s">
        <v>35</v>
      </c>
      <c r="H1580" t="s">
        <v>29</v>
      </c>
      <c r="I1580" t="s">
        <v>19</v>
      </c>
      <c r="J1580" t="s">
        <v>9</v>
      </c>
      <c r="K1580" t="s">
        <v>1399</v>
      </c>
      <c r="L1580" s="2">
        <v>245000</v>
      </c>
      <c r="M1580" s="2">
        <v>2268.5185185185187</v>
      </c>
      <c r="N1580" s="2">
        <v>122500</v>
      </c>
      <c r="O1580" t="s">
        <v>212</v>
      </c>
    </row>
    <row r="1581" spans="1:15" x14ac:dyDescent="0.3">
      <c r="A1581" t="s">
        <v>1737</v>
      </c>
      <c r="B1581" t="s">
        <v>103</v>
      </c>
      <c r="C1581" s="1">
        <v>269000</v>
      </c>
      <c r="D1581">
        <v>3</v>
      </c>
      <c r="E1581">
        <v>95</v>
      </c>
      <c r="F1581" s="1" t="s">
        <v>16</v>
      </c>
      <c r="G1581" t="s">
        <v>35</v>
      </c>
      <c r="H1581" t="s">
        <v>29</v>
      </c>
      <c r="I1581" t="s">
        <v>19</v>
      </c>
      <c r="J1581" t="s">
        <v>9</v>
      </c>
      <c r="K1581" t="s">
        <v>1399</v>
      </c>
      <c r="L1581" s="2">
        <v>269000</v>
      </c>
      <c r="M1581" s="2">
        <v>2831.5789473684213</v>
      </c>
      <c r="N1581" s="2">
        <v>89666.666666666672</v>
      </c>
      <c r="O1581" t="s">
        <v>212</v>
      </c>
    </row>
    <row r="1582" spans="1:15" x14ac:dyDescent="0.3">
      <c r="A1582" t="s">
        <v>1741</v>
      </c>
      <c r="B1582" t="s">
        <v>103</v>
      </c>
      <c r="C1582" s="1">
        <v>219900</v>
      </c>
      <c r="D1582">
        <v>3</v>
      </c>
      <c r="E1582">
        <v>70</v>
      </c>
      <c r="F1582" s="1" t="s">
        <v>16</v>
      </c>
      <c r="G1582" t="s">
        <v>35</v>
      </c>
      <c r="H1582" t="s">
        <v>29</v>
      </c>
      <c r="I1582" t="s">
        <v>19</v>
      </c>
      <c r="J1582" t="s">
        <v>9</v>
      </c>
      <c r="K1582" t="s">
        <v>1399</v>
      </c>
      <c r="L1582" s="2">
        <v>219900</v>
      </c>
      <c r="M1582" s="2">
        <v>3141.4285714285716</v>
      </c>
      <c r="N1582" s="2">
        <v>73300</v>
      </c>
      <c r="O1582" t="s">
        <v>212</v>
      </c>
    </row>
    <row r="1583" spans="1:15" x14ac:dyDescent="0.3">
      <c r="A1583" t="s">
        <v>1742</v>
      </c>
      <c r="B1583" t="s">
        <v>103</v>
      </c>
      <c r="C1583" s="1">
        <v>219900</v>
      </c>
      <c r="D1583">
        <v>3</v>
      </c>
      <c r="E1583">
        <v>70</v>
      </c>
      <c r="F1583" s="1" t="s">
        <v>16</v>
      </c>
      <c r="G1583" t="s">
        <v>35</v>
      </c>
      <c r="H1583" t="s">
        <v>29</v>
      </c>
      <c r="I1583" t="s">
        <v>19</v>
      </c>
      <c r="J1583" t="s">
        <v>9</v>
      </c>
      <c r="K1583" t="s">
        <v>1399</v>
      </c>
      <c r="L1583" s="2">
        <v>219900</v>
      </c>
      <c r="M1583" s="2">
        <v>3141.4285714285716</v>
      </c>
      <c r="N1583" s="2">
        <v>73300</v>
      </c>
      <c r="O1583" t="s">
        <v>212</v>
      </c>
    </row>
    <row r="1584" spans="1:15" x14ac:dyDescent="0.3">
      <c r="A1584" t="s">
        <v>1745</v>
      </c>
      <c r="B1584" t="s">
        <v>103</v>
      </c>
      <c r="C1584" s="1">
        <v>256000</v>
      </c>
      <c r="D1584">
        <v>3</v>
      </c>
      <c r="E1584">
        <v>104</v>
      </c>
      <c r="F1584" s="1" t="s">
        <v>16</v>
      </c>
      <c r="G1584" t="s">
        <v>35</v>
      </c>
      <c r="H1584" t="s">
        <v>29</v>
      </c>
      <c r="I1584" t="s">
        <v>19</v>
      </c>
      <c r="J1584" t="s">
        <v>9</v>
      </c>
      <c r="K1584" t="s">
        <v>1399</v>
      </c>
      <c r="L1584" s="2">
        <v>256000</v>
      </c>
      <c r="M1584" s="2">
        <v>2461.5384615384614</v>
      </c>
      <c r="N1584" s="2">
        <v>85333.333333333328</v>
      </c>
      <c r="O1584" t="s">
        <v>212</v>
      </c>
    </row>
    <row r="1585" spans="1:15" x14ac:dyDescent="0.3">
      <c r="A1585" t="s">
        <v>1748</v>
      </c>
      <c r="B1585" t="s">
        <v>103</v>
      </c>
      <c r="C1585" s="1">
        <v>210000</v>
      </c>
      <c r="D1585">
        <v>3</v>
      </c>
      <c r="E1585">
        <v>110</v>
      </c>
      <c r="F1585" s="1" t="s">
        <v>16</v>
      </c>
      <c r="G1585" t="s">
        <v>35</v>
      </c>
      <c r="H1585" t="s">
        <v>29</v>
      </c>
      <c r="I1585" t="s">
        <v>19</v>
      </c>
      <c r="J1585" t="s">
        <v>9</v>
      </c>
      <c r="K1585" t="s">
        <v>1399</v>
      </c>
      <c r="L1585" s="2">
        <v>210000</v>
      </c>
      <c r="M1585" s="2">
        <v>1909.090909090909</v>
      </c>
      <c r="N1585" s="2">
        <v>70000</v>
      </c>
      <c r="O1585" t="s">
        <v>212</v>
      </c>
    </row>
    <row r="1586" spans="1:15" x14ac:dyDescent="0.3">
      <c r="A1586" t="s">
        <v>1752</v>
      </c>
      <c r="B1586" t="s">
        <v>103</v>
      </c>
      <c r="C1586" s="1">
        <v>309900</v>
      </c>
      <c r="D1586">
        <v>4</v>
      </c>
      <c r="E1586">
        <v>111</v>
      </c>
      <c r="F1586" s="1" t="s">
        <v>16</v>
      </c>
      <c r="G1586" t="s">
        <v>35</v>
      </c>
      <c r="H1586" t="s">
        <v>29</v>
      </c>
      <c r="I1586" t="s">
        <v>19</v>
      </c>
      <c r="J1586" t="s">
        <v>9</v>
      </c>
      <c r="K1586" t="s">
        <v>1399</v>
      </c>
      <c r="L1586" s="2">
        <v>309900</v>
      </c>
      <c r="M1586" s="2">
        <v>2791.8918918918921</v>
      </c>
      <c r="N1586" s="2">
        <v>77475</v>
      </c>
      <c r="O1586" t="s">
        <v>212</v>
      </c>
    </row>
    <row r="1587" spans="1:15" x14ac:dyDescent="0.3">
      <c r="A1587" t="s">
        <v>1754</v>
      </c>
      <c r="B1587" t="s">
        <v>103</v>
      </c>
      <c r="C1587" s="1">
        <v>345000</v>
      </c>
      <c r="D1587">
        <v>4</v>
      </c>
      <c r="E1587">
        <v>128</v>
      </c>
      <c r="F1587" s="1" t="s">
        <v>16</v>
      </c>
      <c r="G1587" t="s">
        <v>35</v>
      </c>
      <c r="H1587" t="s">
        <v>29</v>
      </c>
      <c r="I1587" t="s">
        <v>19</v>
      </c>
      <c r="J1587" t="s">
        <v>9</v>
      </c>
      <c r="K1587" t="s">
        <v>1399</v>
      </c>
      <c r="L1587" s="2">
        <v>345000</v>
      </c>
      <c r="M1587" s="2">
        <v>2695.3125</v>
      </c>
      <c r="N1587" s="2">
        <v>86250</v>
      </c>
      <c r="O1587" t="s">
        <v>212</v>
      </c>
    </row>
    <row r="1588" spans="1:15" x14ac:dyDescent="0.3">
      <c r="A1588" t="s">
        <v>1758</v>
      </c>
      <c r="B1588" t="s">
        <v>103</v>
      </c>
      <c r="C1588" s="1">
        <v>385000</v>
      </c>
      <c r="D1588">
        <v>3</v>
      </c>
      <c r="E1588">
        <v>295</v>
      </c>
      <c r="F1588" s="1" t="s">
        <v>16</v>
      </c>
      <c r="G1588" t="s">
        <v>35</v>
      </c>
      <c r="H1588" t="s">
        <v>29</v>
      </c>
      <c r="I1588" t="s">
        <v>19</v>
      </c>
      <c r="J1588" t="s">
        <v>9</v>
      </c>
      <c r="K1588" t="s">
        <v>1399</v>
      </c>
      <c r="L1588" s="2">
        <v>385000</v>
      </c>
      <c r="M1588" s="2">
        <v>1305.0847457627119</v>
      </c>
      <c r="N1588" s="2">
        <v>128333.33333333333</v>
      </c>
      <c r="O1588" t="s">
        <v>212</v>
      </c>
    </row>
    <row r="1589" spans="1:15" x14ac:dyDescent="0.3">
      <c r="A1589" t="s">
        <v>1759</v>
      </c>
      <c r="B1589" t="s">
        <v>103</v>
      </c>
      <c r="C1589" s="1">
        <v>530000</v>
      </c>
      <c r="D1589">
        <v>4</v>
      </c>
      <c r="E1589">
        <v>147</v>
      </c>
      <c r="F1589" s="1" t="s">
        <v>16</v>
      </c>
      <c r="G1589" t="s">
        <v>35</v>
      </c>
      <c r="H1589" t="s">
        <v>29</v>
      </c>
      <c r="I1589" t="s">
        <v>19</v>
      </c>
      <c r="J1589" t="s">
        <v>9</v>
      </c>
      <c r="K1589" t="s">
        <v>1399</v>
      </c>
      <c r="L1589" s="2">
        <v>530000</v>
      </c>
      <c r="M1589" s="2">
        <v>3605.4421768707484</v>
      </c>
      <c r="N1589" s="2">
        <v>132500</v>
      </c>
      <c r="O1589" t="s">
        <v>212</v>
      </c>
    </row>
    <row r="1590" spans="1:15" x14ac:dyDescent="0.3">
      <c r="A1590" t="s">
        <v>1760</v>
      </c>
      <c r="B1590" t="s">
        <v>103</v>
      </c>
      <c r="C1590" s="1">
        <v>249900</v>
      </c>
      <c r="D1590">
        <v>3</v>
      </c>
      <c r="E1590">
        <v>135</v>
      </c>
      <c r="F1590" s="1" t="s">
        <v>16</v>
      </c>
      <c r="G1590" t="s">
        <v>35</v>
      </c>
      <c r="H1590" t="s">
        <v>29</v>
      </c>
      <c r="I1590" t="s">
        <v>19</v>
      </c>
      <c r="J1590" t="s">
        <v>9</v>
      </c>
      <c r="K1590" t="s">
        <v>1399</v>
      </c>
      <c r="L1590" s="2">
        <v>249900</v>
      </c>
      <c r="M1590" s="2">
        <v>1851.1111111111111</v>
      </c>
      <c r="N1590" s="2">
        <v>83300</v>
      </c>
      <c r="O1590" t="s">
        <v>212</v>
      </c>
    </row>
    <row r="1591" spans="1:15" x14ac:dyDescent="0.3">
      <c r="A1591" t="s">
        <v>1763</v>
      </c>
      <c r="B1591" t="s">
        <v>103</v>
      </c>
      <c r="C1591" s="1">
        <v>508000</v>
      </c>
      <c r="D1591">
        <v>1</v>
      </c>
      <c r="E1591">
        <v>88</v>
      </c>
      <c r="F1591" s="1" t="s">
        <v>16</v>
      </c>
      <c r="G1591" t="s">
        <v>35</v>
      </c>
      <c r="H1591" t="s">
        <v>29</v>
      </c>
      <c r="I1591" t="s">
        <v>19</v>
      </c>
      <c r="J1591" t="s">
        <v>88</v>
      </c>
      <c r="K1591" t="s">
        <v>1399</v>
      </c>
      <c r="L1591" s="2">
        <v>508000</v>
      </c>
      <c r="M1591" s="2">
        <v>5772.727272727273</v>
      </c>
      <c r="N1591" s="2">
        <v>508000</v>
      </c>
      <c r="O1591" t="s">
        <v>212</v>
      </c>
    </row>
    <row r="1592" spans="1:15" x14ac:dyDescent="0.3">
      <c r="A1592" t="s">
        <v>1764</v>
      </c>
      <c r="B1592" t="s">
        <v>103</v>
      </c>
      <c r="C1592" s="1">
        <v>219900</v>
      </c>
      <c r="D1592">
        <v>3</v>
      </c>
      <c r="E1592">
        <v>162</v>
      </c>
      <c r="F1592" s="1" t="s">
        <v>16</v>
      </c>
      <c r="G1592" t="s">
        <v>35</v>
      </c>
      <c r="H1592" t="s">
        <v>29</v>
      </c>
      <c r="I1592" t="s">
        <v>19</v>
      </c>
      <c r="J1592" t="s">
        <v>9</v>
      </c>
      <c r="K1592" t="s">
        <v>1399</v>
      </c>
      <c r="L1592" s="2">
        <v>219900</v>
      </c>
      <c r="M1592" s="2">
        <v>1357.4074074074074</v>
      </c>
      <c r="N1592" s="2">
        <v>73300</v>
      </c>
      <c r="O1592" t="s">
        <v>212</v>
      </c>
    </row>
    <row r="1593" spans="1:15" x14ac:dyDescent="0.3">
      <c r="A1593" t="s">
        <v>1765</v>
      </c>
      <c r="B1593" t="s">
        <v>103</v>
      </c>
      <c r="C1593" s="1">
        <v>309900</v>
      </c>
      <c r="D1593">
        <v>3</v>
      </c>
      <c r="E1593">
        <v>93</v>
      </c>
      <c r="F1593" s="1" t="s">
        <v>16</v>
      </c>
      <c r="G1593" t="s">
        <v>35</v>
      </c>
      <c r="H1593" t="s">
        <v>29</v>
      </c>
      <c r="I1593" t="s">
        <v>19</v>
      </c>
      <c r="J1593" t="s">
        <v>9</v>
      </c>
      <c r="K1593" t="s">
        <v>1399</v>
      </c>
      <c r="L1593" s="2">
        <v>309900</v>
      </c>
      <c r="M1593" s="2">
        <v>3332.2580645161293</v>
      </c>
      <c r="N1593" s="2">
        <v>103300</v>
      </c>
      <c r="O1593" t="s">
        <v>212</v>
      </c>
    </row>
    <row r="1594" spans="1:15" x14ac:dyDescent="0.3">
      <c r="A1594" t="s">
        <v>1766</v>
      </c>
      <c r="B1594" t="s">
        <v>103</v>
      </c>
      <c r="C1594" s="1">
        <v>409900</v>
      </c>
      <c r="D1594">
        <v>3</v>
      </c>
      <c r="E1594">
        <v>90</v>
      </c>
      <c r="F1594" s="1" t="s">
        <v>16</v>
      </c>
      <c r="G1594" t="s">
        <v>35</v>
      </c>
      <c r="H1594" t="s">
        <v>29</v>
      </c>
      <c r="I1594" t="s">
        <v>19</v>
      </c>
      <c r="J1594" t="s">
        <v>9</v>
      </c>
      <c r="K1594" t="s">
        <v>1399</v>
      </c>
      <c r="L1594" s="2">
        <v>409900</v>
      </c>
      <c r="M1594" s="2">
        <v>4554.4444444444443</v>
      </c>
      <c r="N1594" s="2">
        <v>136633.33333333334</v>
      </c>
      <c r="O1594" t="s">
        <v>212</v>
      </c>
    </row>
    <row r="1595" spans="1:15" x14ac:dyDescent="0.3">
      <c r="A1595" t="s">
        <v>1769</v>
      </c>
      <c r="B1595" t="s">
        <v>103</v>
      </c>
      <c r="C1595" s="1">
        <v>2800000</v>
      </c>
      <c r="D1595">
        <v>3</v>
      </c>
      <c r="E1595">
        <v>204</v>
      </c>
      <c r="F1595" s="1" t="s">
        <v>16</v>
      </c>
      <c r="G1595" t="s">
        <v>35</v>
      </c>
      <c r="H1595" t="s">
        <v>29</v>
      </c>
      <c r="I1595" t="s">
        <v>19</v>
      </c>
      <c r="J1595" t="s">
        <v>88</v>
      </c>
      <c r="K1595" t="s">
        <v>1399</v>
      </c>
      <c r="L1595" s="2">
        <v>2800000</v>
      </c>
      <c r="M1595" s="2">
        <v>13725.490196078432</v>
      </c>
      <c r="N1595" s="2">
        <v>933333.33333333337</v>
      </c>
      <c r="O1595" t="s">
        <v>212</v>
      </c>
    </row>
    <row r="1596" spans="1:15" x14ac:dyDescent="0.3">
      <c r="A1596" t="s">
        <v>1770</v>
      </c>
      <c r="B1596" t="s">
        <v>103</v>
      </c>
      <c r="C1596" s="1">
        <v>1200000</v>
      </c>
      <c r="D1596">
        <v>5</v>
      </c>
      <c r="E1596">
        <v>185</v>
      </c>
      <c r="F1596" s="1" t="s">
        <v>16</v>
      </c>
      <c r="G1596" t="s">
        <v>35</v>
      </c>
      <c r="H1596" t="s">
        <v>29</v>
      </c>
      <c r="I1596" t="s">
        <v>19</v>
      </c>
      <c r="J1596" t="s">
        <v>9</v>
      </c>
      <c r="K1596" t="s">
        <v>1399</v>
      </c>
      <c r="L1596" s="2">
        <v>1200000</v>
      </c>
      <c r="M1596" s="2">
        <v>6486.4864864864867</v>
      </c>
      <c r="N1596" s="2">
        <v>240000</v>
      </c>
      <c r="O1596" t="s">
        <v>212</v>
      </c>
    </row>
    <row r="1597" spans="1:15" x14ac:dyDescent="0.3">
      <c r="A1597" t="s">
        <v>1771</v>
      </c>
      <c r="B1597" t="s">
        <v>103</v>
      </c>
      <c r="C1597" s="1">
        <v>2675000</v>
      </c>
      <c r="D1597">
        <v>2</v>
      </c>
      <c r="E1597">
        <v>220</v>
      </c>
      <c r="F1597" s="1" t="s">
        <v>16</v>
      </c>
      <c r="G1597" t="s">
        <v>35</v>
      </c>
      <c r="H1597" t="s">
        <v>29</v>
      </c>
      <c r="I1597" t="s">
        <v>19</v>
      </c>
      <c r="J1597" t="s">
        <v>9</v>
      </c>
      <c r="K1597" t="s">
        <v>1399</v>
      </c>
      <c r="L1597" s="2">
        <v>2675000</v>
      </c>
      <c r="M1597" s="2">
        <v>12159.09090909091</v>
      </c>
      <c r="N1597" s="2">
        <v>1337500</v>
      </c>
      <c r="O1597" t="s">
        <v>212</v>
      </c>
    </row>
    <row r="1598" spans="1:15" x14ac:dyDescent="0.3">
      <c r="A1598" t="s">
        <v>1772</v>
      </c>
      <c r="B1598" t="s">
        <v>103</v>
      </c>
      <c r="C1598" s="1">
        <v>2675000</v>
      </c>
      <c r="D1598">
        <v>2</v>
      </c>
      <c r="E1598">
        <v>220</v>
      </c>
      <c r="F1598" s="1" t="s">
        <v>16</v>
      </c>
      <c r="G1598" t="s">
        <v>35</v>
      </c>
      <c r="H1598" t="s">
        <v>29</v>
      </c>
      <c r="I1598" t="s">
        <v>19</v>
      </c>
      <c r="J1598" t="s">
        <v>9</v>
      </c>
      <c r="K1598" t="s">
        <v>1399</v>
      </c>
      <c r="L1598" s="2">
        <v>2675000</v>
      </c>
      <c r="M1598" s="2">
        <v>12159.09090909091</v>
      </c>
      <c r="N1598" s="2">
        <v>1337500</v>
      </c>
      <c r="O1598" t="s">
        <v>212</v>
      </c>
    </row>
    <row r="1599" spans="1:15" x14ac:dyDescent="0.3">
      <c r="A1599" t="s">
        <v>1773</v>
      </c>
      <c r="B1599" t="s">
        <v>103</v>
      </c>
      <c r="C1599" s="1">
        <v>2675000</v>
      </c>
      <c r="D1599">
        <v>2</v>
      </c>
      <c r="E1599">
        <v>220</v>
      </c>
      <c r="F1599" s="1" t="s">
        <v>16</v>
      </c>
      <c r="G1599" t="s">
        <v>35</v>
      </c>
      <c r="H1599" t="s">
        <v>29</v>
      </c>
      <c r="I1599" t="s">
        <v>19</v>
      </c>
      <c r="J1599" t="s">
        <v>9</v>
      </c>
      <c r="K1599" t="s">
        <v>1399</v>
      </c>
      <c r="L1599" s="2">
        <v>2675000</v>
      </c>
      <c r="M1599" s="2">
        <v>12159.09090909091</v>
      </c>
      <c r="N1599" s="2">
        <v>1337500</v>
      </c>
      <c r="O1599" t="s">
        <v>212</v>
      </c>
    </row>
    <row r="1600" spans="1:15" x14ac:dyDescent="0.3">
      <c r="A1600" t="s">
        <v>1774</v>
      </c>
      <c r="B1600" t="s">
        <v>103</v>
      </c>
      <c r="C1600" s="1">
        <v>4750000</v>
      </c>
      <c r="D1600">
        <v>4</v>
      </c>
      <c r="E1600">
        <v>396</v>
      </c>
      <c r="F1600" s="1" t="s">
        <v>16</v>
      </c>
      <c r="G1600" t="s">
        <v>35</v>
      </c>
      <c r="H1600" t="s">
        <v>29</v>
      </c>
      <c r="I1600" t="s">
        <v>19</v>
      </c>
      <c r="J1600" t="s">
        <v>88</v>
      </c>
      <c r="K1600" t="s">
        <v>1399</v>
      </c>
      <c r="L1600" s="2">
        <v>4750000</v>
      </c>
      <c r="M1600" s="2">
        <v>11994.949494949495</v>
      </c>
      <c r="N1600" s="2">
        <v>1187500</v>
      </c>
      <c r="O1600" t="s">
        <v>212</v>
      </c>
    </row>
    <row r="1601" spans="1:15" x14ac:dyDescent="0.3">
      <c r="A1601" t="s">
        <v>1781</v>
      </c>
      <c r="B1601" t="s">
        <v>103</v>
      </c>
      <c r="C1601" s="1">
        <v>1200000</v>
      </c>
      <c r="D1601">
        <v>4</v>
      </c>
      <c r="E1601">
        <v>198</v>
      </c>
      <c r="F1601" s="1" t="s">
        <v>16</v>
      </c>
      <c r="G1601" t="s">
        <v>35</v>
      </c>
      <c r="H1601" t="s">
        <v>29</v>
      </c>
      <c r="I1601" t="s">
        <v>19</v>
      </c>
      <c r="J1601" t="s">
        <v>88</v>
      </c>
      <c r="K1601" t="s">
        <v>1399</v>
      </c>
      <c r="L1601" s="2">
        <v>1200000</v>
      </c>
      <c r="M1601" s="2">
        <v>6060.606060606061</v>
      </c>
      <c r="N1601" s="2">
        <v>300000</v>
      </c>
      <c r="O1601" t="s">
        <v>212</v>
      </c>
    </row>
    <row r="1602" spans="1:15" x14ac:dyDescent="0.3">
      <c r="A1602" t="s">
        <v>1782</v>
      </c>
      <c r="B1602" t="s">
        <v>103</v>
      </c>
      <c r="C1602" s="1">
        <v>830000</v>
      </c>
      <c r="D1602">
        <v>4</v>
      </c>
      <c r="E1602">
        <v>171</v>
      </c>
      <c r="F1602" s="1" t="s">
        <v>16</v>
      </c>
      <c r="G1602" t="s">
        <v>35</v>
      </c>
      <c r="H1602" t="s">
        <v>29</v>
      </c>
      <c r="I1602" t="s">
        <v>19</v>
      </c>
      <c r="J1602" t="s">
        <v>9</v>
      </c>
      <c r="K1602" t="s">
        <v>1399</v>
      </c>
      <c r="L1602" s="2">
        <v>830000</v>
      </c>
      <c r="M1602" s="2">
        <v>4853.8011695906434</v>
      </c>
      <c r="N1602" s="2">
        <v>207500</v>
      </c>
      <c r="O1602" t="s">
        <v>212</v>
      </c>
    </row>
    <row r="1603" spans="1:15" x14ac:dyDescent="0.3">
      <c r="A1603" t="s">
        <v>1783</v>
      </c>
      <c r="B1603" t="s">
        <v>103</v>
      </c>
      <c r="C1603" s="1">
        <v>950000</v>
      </c>
      <c r="D1603">
        <v>3</v>
      </c>
      <c r="E1603">
        <v>150</v>
      </c>
      <c r="F1603" s="1" t="s">
        <v>16</v>
      </c>
      <c r="G1603" t="s">
        <v>35</v>
      </c>
      <c r="H1603" t="s">
        <v>29</v>
      </c>
      <c r="I1603" t="s">
        <v>19</v>
      </c>
      <c r="J1603" t="s">
        <v>9</v>
      </c>
      <c r="K1603" t="s">
        <v>1399</v>
      </c>
      <c r="L1603" s="2">
        <v>950000</v>
      </c>
      <c r="M1603" s="2">
        <v>6333.333333333333</v>
      </c>
      <c r="N1603" s="2">
        <v>316666.66666666669</v>
      </c>
      <c r="O1603" t="s">
        <v>212</v>
      </c>
    </row>
    <row r="1604" spans="1:15" x14ac:dyDescent="0.3">
      <c r="A1604" t="s">
        <v>1784</v>
      </c>
      <c r="B1604" t="s">
        <v>103</v>
      </c>
      <c r="C1604" s="1">
        <v>765000</v>
      </c>
      <c r="D1604">
        <v>4</v>
      </c>
      <c r="E1604">
        <v>217</v>
      </c>
      <c r="F1604" s="1" t="s">
        <v>16</v>
      </c>
      <c r="G1604" t="s">
        <v>35</v>
      </c>
      <c r="H1604" t="s">
        <v>29</v>
      </c>
      <c r="I1604" t="s">
        <v>19</v>
      </c>
      <c r="J1604" t="s">
        <v>9</v>
      </c>
      <c r="K1604" t="s">
        <v>1399</v>
      </c>
      <c r="L1604" s="2">
        <v>765000</v>
      </c>
      <c r="M1604" s="2">
        <v>3525.3456221198157</v>
      </c>
      <c r="N1604" s="2">
        <v>191250</v>
      </c>
      <c r="O1604" t="s">
        <v>212</v>
      </c>
    </row>
    <row r="1605" spans="1:15" x14ac:dyDescent="0.3">
      <c r="A1605" t="s">
        <v>1785</v>
      </c>
      <c r="B1605" t="s">
        <v>103</v>
      </c>
      <c r="C1605" s="1">
        <v>2100000</v>
      </c>
      <c r="D1605">
        <v>6</v>
      </c>
      <c r="E1605">
        <v>274</v>
      </c>
      <c r="F1605" s="1" t="s">
        <v>16</v>
      </c>
      <c r="G1605" t="s">
        <v>35</v>
      </c>
      <c r="H1605" t="s">
        <v>29</v>
      </c>
      <c r="I1605" t="s">
        <v>19</v>
      </c>
      <c r="J1605" t="s">
        <v>88</v>
      </c>
      <c r="K1605" t="s">
        <v>1399</v>
      </c>
      <c r="L1605" s="2">
        <v>2100000</v>
      </c>
      <c r="M1605" s="2">
        <v>7664.2335766423357</v>
      </c>
      <c r="N1605" s="2">
        <v>350000</v>
      </c>
      <c r="O1605" t="s">
        <v>212</v>
      </c>
    </row>
    <row r="1606" spans="1:15" x14ac:dyDescent="0.3">
      <c r="A1606" t="s">
        <v>1790</v>
      </c>
      <c r="B1606" t="s">
        <v>103</v>
      </c>
      <c r="C1606" s="1">
        <v>274900</v>
      </c>
      <c r="D1606">
        <v>3</v>
      </c>
      <c r="E1606">
        <v>153</v>
      </c>
      <c r="F1606" s="1" t="s">
        <v>16</v>
      </c>
      <c r="G1606" t="s">
        <v>35</v>
      </c>
      <c r="H1606" t="s">
        <v>29</v>
      </c>
      <c r="I1606" t="s">
        <v>19</v>
      </c>
      <c r="J1606" t="s">
        <v>9</v>
      </c>
      <c r="K1606" t="s">
        <v>1399</v>
      </c>
      <c r="L1606" s="2">
        <v>274900</v>
      </c>
      <c r="M1606" s="2">
        <v>1796.7320261437908</v>
      </c>
      <c r="N1606" s="2">
        <v>91633.333333333328</v>
      </c>
      <c r="O1606" t="s">
        <v>212</v>
      </c>
    </row>
    <row r="1607" spans="1:15" x14ac:dyDescent="0.3">
      <c r="A1607" t="s">
        <v>1791</v>
      </c>
      <c r="B1607" t="s">
        <v>103</v>
      </c>
      <c r="C1607" s="1">
        <v>1060000</v>
      </c>
      <c r="D1607">
        <v>3</v>
      </c>
      <c r="E1607">
        <v>204</v>
      </c>
      <c r="F1607" s="1" t="s">
        <v>16</v>
      </c>
      <c r="G1607" t="s">
        <v>35</v>
      </c>
      <c r="H1607" t="s">
        <v>29</v>
      </c>
      <c r="I1607" t="s">
        <v>19</v>
      </c>
      <c r="J1607" t="s">
        <v>9</v>
      </c>
      <c r="K1607" t="s">
        <v>1399</v>
      </c>
      <c r="L1607" s="2">
        <v>1060000</v>
      </c>
      <c r="M1607" s="2">
        <v>5196.0784313725489</v>
      </c>
      <c r="N1607" s="2">
        <v>353333.33333333331</v>
      </c>
      <c r="O1607" t="s">
        <v>212</v>
      </c>
    </row>
    <row r="1608" spans="1:15" x14ac:dyDescent="0.3">
      <c r="A1608" t="s">
        <v>1792</v>
      </c>
      <c r="B1608" t="s">
        <v>103</v>
      </c>
      <c r="C1608" s="1">
        <v>4400000</v>
      </c>
      <c r="D1608">
        <v>4</v>
      </c>
      <c r="E1608">
        <v>463</v>
      </c>
      <c r="F1608" s="1" t="s">
        <v>16</v>
      </c>
      <c r="G1608" t="s">
        <v>35</v>
      </c>
      <c r="H1608" t="s">
        <v>29</v>
      </c>
      <c r="I1608" t="s">
        <v>19</v>
      </c>
      <c r="J1608" t="s">
        <v>9</v>
      </c>
      <c r="K1608" t="s">
        <v>1399</v>
      </c>
      <c r="L1608" s="2">
        <v>4400000</v>
      </c>
      <c r="M1608" s="2">
        <v>9503.2397408207344</v>
      </c>
      <c r="N1608" s="2">
        <v>1100000</v>
      </c>
      <c r="O1608" t="s">
        <v>212</v>
      </c>
    </row>
    <row r="1609" spans="1:15" x14ac:dyDescent="0.3">
      <c r="A1609" t="s">
        <v>1796</v>
      </c>
      <c r="B1609" t="s">
        <v>103</v>
      </c>
      <c r="C1609" s="1">
        <v>3500000</v>
      </c>
      <c r="D1609">
        <v>4</v>
      </c>
      <c r="E1609">
        <v>310</v>
      </c>
      <c r="F1609" s="1" t="s">
        <v>16</v>
      </c>
      <c r="G1609" t="s">
        <v>35</v>
      </c>
      <c r="H1609" t="s">
        <v>29</v>
      </c>
      <c r="I1609" t="s">
        <v>19</v>
      </c>
      <c r="J1609" t="s">
        <v>9</v>
      </c>
      <c r="K1609" t="s">
        <v>1399</v>
      </c>
      <c r="L1609" s="2">
        <v>3500000</v>
      </c>
      <c r="M1609" s="2">
        <v>11290.322580645161</v>
      </c>
      <c r="N1609" s="2">
        <v>875000</v>
      </c>
      <c r="O1609" t="s">
        <v>212</v>
      </c>
    </row>
    <row r="1610" spans="1:15" x14ac:dyDescent="0.3">
      <c r="A1610" t="s">
        <v>1804</v>
      </c>
      <c r="B1610" t="s">
        <v>103</v>
      </c>
      <c r="C1610" s="1">
        <v>620000</v>
      </c>
      <c r="D1610">
        <v>2</v>
      </c>
      <c r="E1610">
        <v>96</v>
      </c>
      <c r="F1610" s="1" t="s">
        <v>16</v>
      </c>
      <c r="G1610" t="s">
        <v>35</v>
      </c>
      <c r="H1610" t="s">
        <v>29</v>
      </c>
      <c r="I1610" t="s">
        <v>19</v>
      </c>
      <c r="J1610" t="s">
        <v>9</v>
      </c>
      <c r="K1610" t="s">
        <v>1399</v>
      </c>
      <c r="L1610" s="2">
        <v>620000</v>
      </c>
      <c r="M1610" s="2">
        <v>6458.333333333333</v>
      </c>
      <c r="N1610" s="2">
        <v>310000</v>
      </c>
      <c r="O1610" t="s">
        <v>212</v>
      </c>
    </row>
    <row r="1611" spans="1:15" x14ac:dyDescent="0.3">
      <c r="A1611" t="s">
        <v>1805</v>
      </c>
      <c r="B1611" t="s">
        <v>103</v>
      </c>
      <c r="C1611" s="1">
        <v>1600000</v>
      </c>
      <c r="D1611">
        <v>4</v>
      </c>
      <c r="E1611">
        <v>234</v>
      </c>
      <c r="F1611" s="1" t="s">
        <v>16</v>
      </c>
      <c r="G1611" t="s">
        <v>35</v>
      </c>
      <c r="H1611" t="s">
        <v>29</v>
      </c>
      <c r="I1611" t="s">
        <v>19</v>
      </c>
      <c r="J1611" t="s">
        <v>9</v>
      </c>
      <c r="K1611" t="s">
        <v>1399</v>
      </c>
      <c r="L1611" s="2">
        <v>1600000</v>
      </c>
      <c r="M1611" s="2">
        <v>6837.6068376068379</v>
      </c>
      <c r="N1611" s="2">
        <v>400000</v>
      </c>
      <c r="O1611" t="s">
        <v>212</v>
      </c>
    </row>
    <row r="1612" spans="1:15" x14ac:dyDescent="0.3">
      <c r="A1612" t="s">
        <v>1809</v>
      </c>
      <c r="B1612" t="s">
        <v>103</v>
      </c>
      <c r="C1612" s="1">
        <v>1290000</v>
      </c>
      <c r="D1612">
        <v>4</v>
      </c>
      <c r="E1612">
        <v>171</v>
      </c>
      <c r="F1612" s="1" t="s">
        <v>16</v>
      </c>
      <c r="G1612" t="s">
        <v>35</v>
      </c>
      <c r="H1612" t="s">
        <v>29</v>
      </c>
      <c r="I1612" t="s">
        <v>19</v>
      </c>
      <c r="J1612" t="s">
        <v>9</v>
      </c>
      <c r="K1612" t="s">
        <v>1399</v>
      </c>
      <c r="L1612" s="2">
        <v>1290000</v>
      </c>
      <c r="M1612" s="2">
        <v>7543.8596491228072</v>
      </c>
      <c r="N1612" s="2">
        <v>322500</v>
      </c>
      <c r="O1612" t="s">
        <v>212</v>
      </c>
    </row>
    <row r="1613" spans="1:15" x14ac:dyDescent="0.3">
      <c r="A1613" t="s">
        <v>1810</v>
      </c>
      <c r="B1613" t="s">
        <v>103</v>
      </c>
      <c r="C1613" s="1">
        <v>499000</v>
      </c>
      <c r="D1613">
        <v>3</v>
      </c>
      <c r="E1613">
        <v>118</v>
      </c>
      <c r="F1613" s="1" t="s">
        <v>16</v>
      </c>
      <c r="G1613" t="s">
        <v>35</v>
      </c>
      <c r="H1613" t="s">
        <v>29</v>
      </c>
      <c r="I1613" t="s">
        <v>19</v>
      </c>
      <c r="J1613" t="s">
        <v>9</v>
      </c>
      <c r="K1613" t="s">
        <v>1399</v>
      </c>
      <c r="L1613" s="2">
        <v>499000</v>
      </c>
      <c r="M1613" s="2">
        <v>4228.8135593220341</v>
      </c>
      <c r="N1613" s="2">
        <v>166333.33333333334</v>
      </c>
      <c r="O1613" t="s">
        <v>212</v>
      </c>
    </row>
    <row r="1614" spans="1:15" x14ac:dyDescent="0.3">
      <c r="A1614" t="s">
        <v>1812</v>
      </c>
      <c r="B1614" t="s">
        <v>103</v>
      </c>
      <c r="C1614" s="1">
        <v>1025000</v>
      </c>
      <c r="D1614">
        <v>3</v>
      </c>
      <c r="E1614">
        <v>150</v>
      </c>
      <c r="F1614" s="1" t="s">
        <v>16</v>
      </c>
      <c r="G1614" t="s">
        <v>35</v>
      </c>
      <c r="H1614" t="s">
        <v>29</v>
      </c>
      <c r="I1614" t="s">
        <v>19</v>
      </c>
      <c r="J1614" t="s">
        <v>9</v>
      </c>
      <c r="K1614" t="s">
        <v>1399</v>
      </c>
      <c r="L1614" s="2">
        <v>1025000</v>
      </c>
      <c r="M1614" s="2">
        <v>6833.333333333333</v>
      </c>
      <c r="N1614" s="2">
        <v>341666.66666666669</v>
      </c>
      <c r="O1614" t="s">
        <v>212</v>
      </c>
    </row>
    <row r="1615" spans="1:15" x14ac:dyDescent="0.3">
      <c r="A1615" t="s">
        <v>1813</v>
      </c>
      <c r="B1615" t="s">
        <v>103</v>
      </c>
      <c r="C1615" s="1">
        <v>875000</v>
      </c>
      <c r="D1615">
        <v>3</v>
      </c>
      <c r="E1615">
        <v>103</v>
      </c>
      <c r="F1615" s="1" t="s">
        <v>16</v>
      </c>
      <c r="G1615" t="s">
        <v>35</v>
      </c>
      <c r="H1615" t="s">
        <v>29</v>
      </c>
      <c r="I1615" t="s">
        <v>19</v>
      </c>
      <c r="J1615" t="s">
        <v>9</v>
      </c>
      <c r="K1615" t="s">
        <v>1399</v>
      </c>
      <c r="L1615" s="2">
        <v>875000</v>
      </c>
      <c r="M1615" s="2">
        <v>8495.1456310679605</v>
      </c>
      <c r="N1615" s="2">
        <v>291666.66666666669</v>
      </c>
      <c r="O1615" t="s">
        <v>212</v>
      </c>
    </row>
    <row r="1616" spans="1:15" x14ac:dyDescent="0.3">
      <c r="A1616" t="s">
        <v>1814</v>
      </c>
      <c r="B1616" t="s">
        <v>103</v>
      </c>
      <c r="C1616" s="1">
        <v>850000</v>
      </c>
      <c r="D1616">
        <v>3</v>
      </c>
      <c r="E1616">
        <v>105</v>
      </c>
      <c r="F1616" s="1" t="s">
        <v>16</v>
      </c>
      <c r="G1616" t="s">
        <v>35</v>
      </c>
      <c r="H1616" t="s">
        <v>29</v>
      </c>
      <c r="I1616" t="s">
        <v>19</v>
      </c>
      <c r="J1616" t="s">
        <v>9</v>
      </c>
      <c r="K1616" t="s">
        <v>1399</v>
      </c>
      <c r="L1616" s="2">
        <v>850000</v>
      </c>
      <c r="M1616" s="2">
        <v>8095.2380952380954</v>
      </c>
      <c r="N1616" s="2">
        <v>283333.33333333331</v>
      </c>
      <c r="O1616" t="s">
        <v>212</v>
      </c>
    </row>
    <row r="1617" spans="1:15" x14ac:dyDescent="0.3">
      <c r="A1617" t="s">
        <v>1815</v>
      </c>
      <c r="B1617" t="s">
        <v>103</v>
      </c>
      <c r="C1617" s="1">
        <v>1800000</v>
      </c>
      <c r="D1617">
        <v>3</v>
      </c>
      <c r="E1617">
        <v>142</v>
      </c>
      <c r="F1617" s="1" t="s">
        <v>16</v>
      </c>
      <c r="G1617" t="s">
        <v>35</v>
      </c>
      <c r="H1617" t="s">
        <v>29</v>
      </c>
      <c r="I1617" t="s">
        <v>19</v>
      </c>
      <c r="J1617" t="s">
        <v>9</v>
      </c>
      <c r="K1617" t="s">
        <v>1399</v>
      </c>
      <c r="L1617" s="2">
        <v>1800000</v>
      </c>
      <c r="M1617" s="2">
        <v>12676.056338028169</v>
      </c>
      <c r="N1617" s="2">
        <v>600000</v>
      </c>
      <c r="O1617" t="s">
        <v>212</v>
      </c>
    </row>
    <row r="1618" spans="1:15" x14ac:dyDescent="0.3">
      <c r="A1618" t="s">
        <v>1819</v>
      </c>
      <c r="B1618" t="s">
        <v>103</v>
      </c>
      <c r="C1618" s="1">
        <v>1300000</v>
      </c>
      <c r="D1618">
        <v>3</v>
      </c>
      <c r="E1618">
        <v>179</v>
      </c>
      <c r="F1618" s="1" t="s">
        <v>16</v>
      </c>
      <c r="G1618" t="s">
        <v>35</v>
      </c>
      <c r="H1618" t="s">
        <v>29</v>
      </c>
      <c r="I1618" t="s">
        <v>19</v>
      </c>
      <c r="J1618" t="s">
        <v>9</v>
      </c>
      <c r="K1618" t="s">
        <v>1399</v>
      </c>
      <c r="L1618" s="2">
        <v>1300000</v>
      </c>
      <c r="M1618" s="2">
        <v>7262.5698324022351</v>
      </c>
      <c r="N1618" s="2">
        <v>433333.33333333331</v>
      </c>
      <c r="O1618" t="s">
        <v>212</v>
      </c>
    </row>
    <row r="1619" spans="1:15" x14ac:dyDescent="0.3">
      <c r="A1619" t="s">
        <v>1820</v>
      </c>
      <c r="B1619" t="s">
        <v>103</v>
      </c>
      <c r="C1619" s="1">
        <v>1300000</v>
      </c>
      <c r="D1619">
        <v>3</v>
      </c>
      <c r="E1619">
        <v>179</v>
      </c>
      <c r="F1619" s="1" t="s">
        <v>16</v>
      </c>
      <c r="G1619" t="s">
        <v>35</v>
      </c>
      <c r="H1619" t="s">
        <v>29</v>
      </c>
      <c r="I1619" t="s">
        <v>19</v>
      </c>
      <c r="J1619" t="s">
        <v>9</v>
      </c>
      <c r="K1619" t="s">
        <v>1399</v>
      </c>
      <c r="L1619" s="2">
        <v>1300000</v>
      </c>
      <c r="M1619" s="2">
        <v>7262.5698324022351</v>
      </c>
      <c r="N1619" s="2">
        <v>433333.33333333331</v>
      </c>
      <c r="O1619" t="s">
        <v>212</v>
      </c>
    </row>
    <row r="1620" spans="1:15" x14ac:dyDescent="0.3">
      <c r="A1620" t="s">
        <v>1823</v>
      </c>
      <c r="B1620" t="s">
        <v>103</v>
      </c>
      <c r="C1620" s="1">
        <v>1600000</v>
      </c>
      <c r="D1620">
        <v>4</v>
      </c>
      <c r="E1620">
        <v>234</v>
      </c>
      <c r="F1620" s="1" t="s">
        <v>16</v>
      </c>
      <c r="G1620" t="s">
        <v>35</v>
      </c>
      <c r="H1620" t="s">
        <v>29</v>
      </c>
      <c r="I1620" t="s">
        <v>19</v>
      </c>
      <c r="J1620" t="s">
        <v>9</v>
      </c>
      <c r="K1620" t="s">
        <v>1399</v>
      </c>
      <c r="L1620" s="2">
        <v>1600000</v>
      </c>
      <c r="M1620" s="2">
        <v>6837.6068376068379</v>
      </c>
      <c r="N1620" s="2">
        <v>400000</v>
      </c>
      <c r="O1620" t="s">
        <v>212</v>
      </c>
    </row>
    <row r="1621" spans="1:15" x14ac:dyDescent="0.3">
      <c r="A1621" t="s">
        <v>1824</v>
      </c>
      <c r="B1621" t="s">
        <v>103</v>
      </c>
      <c r="C1621" s="1">
        <v>795000</v>
      </c>
      <c r="D1621">
        <v>2</v>
      </c>
      <c r="E1621">
        <v>95</v>
      </c>
      <c r="F1621" s="1" t="s">
        <v>16</v>
      </c>
      <c r="G1621" t="s">
        <v>35</v>
      </c>
      <c r="H1621" t="s">
        <v>29</v>
      </c>
      <c r="I1621" t="s">
        <v>19</v>
      </c>
      <c r="J1621" t="s">
        <v>9</v>
      </c>
      <c r="K1621" t="s">
        <v>1399</v>
      </c>
      <c r="L1621" s="2">
        <v>795000</v>
      </c>
      <c r="M1621" s="2">
        <v>8368.4210526315783</v>
      </c>
      <c r="N1621" s="2">
        <v>397500</v>
      </c>
      <c r="O1621" t="s">
        <v>212</v>
      </c>
    </row>
    <row r="1622" spans="1:15" x14ac:dyDescent="0.3">
      <c r="A1622" t="s">
        <v>1831</v>
      </c>
      <c r="B1622" t="s">
        <v>103</v>
      </c>
      <c r="C1622" s="1">
        <v>815000</v>
      </c>
      <c r="D1622">
        <v>4</v>
      </c>
      <c r="E1622">
        <v>166</v>
      </c>
      <c r="F1622" s="1" t="s">
        <v>16</v>
      </c>
      <c r="G1622" t="s">
        <v>35</v>
      </c>
      <c r="H1622" t="s">
        <v>29</v>
      </c>
      <c r="I1622" t="s">
        <v>19</v>
      </c>
      <c r="J1622" t="s">
        <v>9</v>
      </c>
      <c r="K1622" t="s">
        <v>1399</v>
      </c>
      <c r="L1622" s="2">
        <v>815000</v>
      </c>
      <c r="M1622" s="2">
        <v>4909.6385542168673</v>
      </c>
      <c r="N1622" s="2">
        <v>203750</v>
      </c>
      <c r="O1622" t="s">
        <v>212</v>
      </c>
    </row>
    <row r="1623" spans="1:15" x14ac:dyDescent="0.3">
      <c r="A1623" t="s">
        <v>1833</v>
      </c>
      <c r="B1623" t="s">
        <v>103</v>
      </c>
      <c r="C1623" s="1">
        <v>950000</v>
      </c>
      <c r="D1623">
        <v>2</v>
      </c>
      <c r="E1623">
        <v>144</v>
      </c>
      <c r="F1623" s="1" t="s">
        <v>16</v>
      </c>
      <c r="G1623" t="s">
        <v>35</v>
      </c>
      <c r="H1623" t="s">
        <v>29</v>
      </c>
      <c r="I1623" t="s">
        <v>19</v>
      </c>
      <c r="J1623" t="s">
        <v>9</v>
      </c>
      <c r="K1623" t="s">
        <v>1399</v>
      </c>
      <c r="L1623" s="2">
        <v>950000</v>
      </c>
      <c r="M1623" s="2">
        <v>6597.2222222222226</v>
      </c>
      <c r="N1623" s="2">
        <v>475000</v>
      </c>
      <c r="O1623" t="s">
        <v>212</v>
      </c>
    </row>
    <row r="1624" spans="1:15" x14ac:dyDescent="0.3">
      <c r="A1624" t="s">
        <v>1835</v>
      </c>
      <c r="B1624" t="s">
        <v>103</v>
      </c>
      <c r="C1624" s="1">
        <v>950000</v>
      </c>
      <c r="D1624">
        <v>2</v>
      </c>
      <c r="E1624">
        <v>144</v>
      </c>
      <c r="F1624" s="1" t="s">
        <v>16</v>
      </c>
      <c r="G1624" t="s">
        <v>35</v>
      </c>
      <c r="H1624" t="s">
        <v>29</v>
      </c>
      <c r="I1624" t="s">
        <v>19</v>
      </c>
      <c r="J1624" t="s">
        <v>9</v>
      </c>
      <c r="K1624" t="s">
        <v>1399</v>
      </c>
      <c r="L1624" s="2">
        <v>950000</v>
      </c>
      <c r="M1624" s="2">
        <v>6597.2222222222226</v>
      </c>
      <c r="N1624" s="2">
        <v>475000</v>
      </c>
      <c r="O1624" t="s">
        <v>212</v>
      </c>
    </row>
    <row r="1625" spans="1:15" x14ac:dyDescent="0.3">
      <c r="A1625" t="s">
        <v>1837</v>
      </c>
      <c r="B1625" t="s">
        <v>103</v>
      </c>
      <c r="C1625" s="1">
        <v>259900</v>
      </c>
      <c r="D1625">
        <v>4</v>
      </c>
      <c r="E1625">
        <v>159</v>
      </c>
      <c r="F1625" s="1" t="s">
        <v>16</v>
      </c>
      <c r="G1625" t="s">
        <v>35</v>
      </c>
      <c r="H1625" t="s">
        <v>29</v>
      </c>
      <c r="I1625" t="s">
        <v>19</v>
      </c>
      <c r="J1625" t="s">
        <v>9</v>
      </c>
      <c r="K1625" t="s">
        <v>1399</v>
      </c>
      <c r="L1625" s="2">
        <v>259900</v>
      </c>
      <c r="M1625" s="2">
        <v>1634.5911949685535</v>
      </c>
      <c r="N1625" s="2">
        <v>64975</v>
      </c>
      <c r="O1625" t="s">
        <v>212</v>
      </c>
    </row>
    <row r="1626" spans="1:15" x14ac:dyDescent="0.3">
      <c r="A1626" t="s">
        <v>1839</v>
      </c>
      <c r="B1626" t="s">
        <v>103</v>
      </c>
      <c r="C1626" s="1">
        <v>450000</v>
      </c>
      <c r="D1626">
        <v>1</v>
      </c>
      <c r="E1626">
        <v>94</v>
      </c>
      <c r="F1626" s="1" t="s">
        <v>16</v>
      </c>
      <c r="G1626" t="s">
        <v>35</v>
      </c>
      <c r="H1626" t="s">
        <v>29</v>
      </c>
      <c r="I1626" t="s">
        <v>19</v>
      </c>
      <c r="J1626" t="s">
        <v>9</v>
      </c>
      <c r="K1626" t="s">
        <v>1399</v>
      </c>
      <c r="L1626" s="2">
        <v>450000</v>
      </c>
      <c r="M1626" s="2">
        <v>4787.2340425531911</v>
      </c>
      <c r="N1626" s="2">
        <v>450000</v>
      </c>
      <c r="O1626" t="s">
        <v>212</v>
      </c>
    </row>
    <row r="1627" spans="1:15" x14ac:dyDescent="0.3">
      <c r="A1627" t="s">
        <v>1841</v>
      </c>
      <c r="B1627" t="s">
        <v>103</v>
      </c>
      <c r="C1627" s="1">
        <v>4150000</v>
      </c>
      <c r="D1627">
        <v>6</v>
      </c>
      <c r="E1627">
        <v>539</v>
      </c>
      <c r="F1627" s="1" t="s">
        <v>16</v>
      </c>
      <c r="G1627" t="s">
        <v>35</v>
      </c>
      <c r="H1627" t="s">
        <v>29</v>
      </c>
      <c r="I1627" t="s">
        <v>19</v>
      </c>
      <c r="J1627" t="s">
        <v>9</v>
      </c>
      <c r="K1627" t="s">
        <v>1399</v>
      </c>
      <c r="L1627" s="2">
        <v>4150000</v>
      </c>
      <c r="M1627" s="2">
        <v>7699.4434137291282</v>
      </c>
      <c r="N1627" s="2">
        <v>691666.66666666663</v>
      </c>
      <c r="O1627" t="s">
        <v>212</v>
      </c>
    </row>
    <row r="1628" spans="1:15" x14ac:dyDescent="0.3">
      <c r="A1628" t="s">
        <v>1845</v>
      </c>
      <c r="B1628" t="s">
        <v>103</v>
      </c>
      <c r="C1628" s="1">
        <v>1740000</v>
      </c>
      <c r="D1628">
        <v>4</v>
      </c>
      <c r="E1628">
        <v>205</v>
      </c>
      <c r="F1628" s="1" t="s">
        <v>16</v>
      </c>
      <c r="G1628" t="s">
        <v>35</v>
      </c>
      <c r="H1628" t="s">
        <v>29</v>
      </c>
      <c r="I1628" t="s">
        <v>19</v>
      </c>
      <c r="J1628" t="s">
        <v>9</v>
      </c>
      <c r="K1628" t="s">
        <v>1399</v>
      </c>
      <c r="L1628" s="2">
        <v>1740000</v>
      </c>
      <c r="M1628" s="2">
        <v>8487.8048780487807</v>
      </c>
      <c r="N1628" s="2">
        <v>435000</v>
      </c>
      <c r="O1628" t="s">
        <v>212</v>
      </c>
    </row>
    <row r="1629" spans="1:15" x14ac:dyDescent="0.3">
      <c r="A1629" t="s">
        <v>1846</v>
      </c>
      <c r="B1629" t="s">
        <v>103</v>
      </c>
      <c r="C1629" s="1">
        <v>1380000</v>
      </c>
      <c r="D1629">
        <v>5</v>
      </c>
      <c r="E1629">
        <v>319</v>
      </c>
      <c r="F1629" s="1" t="s">
        <v>16</v>
      </c>
      <c r="G1629" t="s">
        <v>35</v>
      </c>
      <c r="H1629" t="s">
        <v>29</v>
      </c>
      <c r="I1629" t="s">
        <v>19</v>
      </c>
      <c r="J1629" t="s">
        <v>9</v>
      </c>
      <c r="K1629" t="s">
        <v>1399</v>
      </c>
      <c r="L1629" s="2">
        <v>1380000</v>
      </c>
      <c r="M1629" s="2">
        <v>4326.0188087774295</v>
      </c>
      <c r="N1629" s="2">
        <v>276000</v>
      </c>
      <c r="O1629" t="s">
        <v>212</v>
      </c>
    </row>
    <row r="1630" spans="1:15" x14ac:dyDescent="0.3">
      <c r="A1630" t="s">
        <v>1847</v>
      </c>
      <c r="B1630" t="s">
        <v>103</v>
      </c>
      <c r="C1630" s="1">
        <v>990000</v>
      </c>
      <c r="D1630">
        <v>5</v>
      </c>
      <c r="E1630">
        <v>210</v>
      </c>
      <c r="F1630" s="1" t="s">
        <v>16</v>
      </c>
      <c r="G1630" t="s">
        <v>35</v>
      </c>
      <c r="H1630" t="s">
        <v>29</v>
      </c>
      <c r="I1630" t="s">
        <v>19</v>
      </c>
      <c r="J1630" t="s">
        <v>9</v>
      </c>
      <c r="K1630" t="s">
        <v>1399</v>
      </c>
      <c r="L1630" s="2">
        <v>990000</v>
      </c>
      <c r="M1630" s="2">
        <v>4714.2857142857147</v>
      </c>
      <c r="N1630" s="2">
        <v>198000</v>
      </c>
      <c r="O1630" t="s">
        <v>212</v>
      </c>
    </row>
    <row r="1631" spans="1:15" x14ac:dyDescent="0.3">
      <c r="A1631" t="s">
        <v>1849</v>
      </c>
      <c r="B1631" t="s">
        <v>103</v>
      </c>
      <c r="C1631" s="1">
        <v>629900</v>
      </c>
      <c r="D1631">
        <v>3</v>
      </c>
      <c r="E1631">
        <v>140</v>
      </c>
      <c r="F1631" s="1" t="s">
        <v>16</v>
      </c>
      <c r="G1631" t="s">
        <v>35</v>
      </c>
      <c r="H1631" t="s">
        <v>29</v>
      </c>
      <c r="I1631" t="s">
        <v>19</v>
      </c>
      <c r="J1631" t="s">
        <v>9</v>
      </c>
      <c r="K1631" t="s">
        <v>1399</v>
      </c>
      <c r="L1631" s="2">
        <v>629900</v>
      </c>
      <c r="M1631" s="2">
        <v>4499.2857142857147</v>
      </c>
      <c r="N1631" s="2">
        <v>209966.66666666666</v>
      </c>
      <c r="O1631" t="s">
        <v>212</v>
      </c>
    </row>
    <row r="1632" spans="1:15" x14ac:dyDescent="0.3">
      <c r="A1632" t="s">
        <v>1852</v>
      </c>
      <c r="B1632" t="s">
        <v>103</v>
      </c>
      <c r="C1632" s="1">
        <v>790000</v>
      </c>
      <c r="D1632">
        <v>2</v>
      </c>
      <c r="E1632">
        <v>152</v>
      </c>
      <c r="F1632" s="1" t="s">
        <v>16</v>
      </c>
      <c r="G1632" t="s">
        <v>35</v>
      </c>
      <c r="H1632" t="s">
        <v>29</v>
      </c>
      <c r="I1632" t="s">
        <v>19</v>
      </c>
      <c r="J1632" t="s">
        <v>9</v>
      </c>
      <c r="K1632" t="s">
        <v>1399</v>
      </c>
      <c r="L1632" s="2">
        <v>790000</v>
      </c>
      <c r="M1632" s="2">
        <v>5197.3684210526317</v>
      </c>
      <c r="N1632" s="2">
        <v>395000</v>
      </c>
      <c r="O1632" t="s">
        <v>212</v>
      </c>
    </row>
    <row r="1633" spans="1:15" x14ac:dyDescent="0.3">
      <c r="A1633" t="s">
        <v>1853</v>
      </c>
      <c r="B1633" t="s">
        <v>103</v>
      </c>
      <c r="C1633" s="1">
        <v>1380000</v>
      </c>
      <c r="D1633">
        <v>5</v>
      </c>
      <c r="E1633">
        <v>240</v>
      </c>
      <c r="F1633" s="1" t="s">
        <v>16</v>
      </c>
      <c r="G1633" t="s">
        <v>35</v>
      </c>
      <c r="H1633" t="s">
        <v>29</v>
      </c>
      <c r="I1633" t="s">
        <v>19</v>
      </c>
      <c r="J1633" t="s">
        <v>9</v>
      </c>
      <c r="K1633" t="s">
        <v>1399</v>
      </c>
      <c r="L1633" s="2">
        <v>1380000</v>
      </c>
      <c r="M1633" s="2">
        <v>5750</v>
      </c>
      <c r="N1633" s="2">
        <v>276000</v>
      </c>
      <c r="O1633" t="s">
        <v>212</v>
      </c>
    </row>
    <row r="1634" spans="1:15" x14ac:dyDescent="0.3">
      <c r="A1634" t="s">
        <v>1854</v>
      </c>
      <c r="B1634" t="s">
        <v>103</v>
      </c>
      <c r="C1634" s="1">
        <v>1400000</v>
      </c>
      <c r="D1634">
        <v>4</v>
      </c>
      <c r="E1634">
        <v>237</v>
      </c>
      <c r="F1634" s="1" t="s">
        <v>16</v>
      </c>
      <c r="G1634" t="s">
        <v>35</v>
      </c>
      <c r="H1634" t="s">
        <v>29</v>
      </c>
      <c r="I1634" t="s">
        <v>19</v>
      </c>
      <c r="J1634" t="s">
        <v>9</v>
      </c>
      <c r="K1634" t="s">
        <v>1399</v>
      </c>
      <c r="L1634" s="2">
        <v>1400000</v>
      </c>
      <c r="M1634" s="2">
        <v>5907.172995780591</v>
      </c>
      <c r="N1634" s="2">
        <v>350000</v>
      </c>
      <c r="O1634" t="s">
        <v>212</v>
      </c>
    </row>
    <row r="1635" spans="1:15" x14ac:dyDescent="0.3">
      <c r="A1635" t="s">
        <v>1855</v>
      </c>
      <c r="B1635" t="s">
        <v>103</v>
      </c>
      <c r="C1635" s="1">
        <v>360000</v>
      </c>
      <c r="D1635">
        <v>2</v>
      </c>
      <c r="E1635">
        <v>142</v>
      </c>
      <c r="F1635" s="1" t="s">
        <v>16</v>
      </c>
      <c r="G1635" t="s">
        <v>35</v>
      </c>
      <c r="H1635" t="s">
        <v>29</v>
      </c>
      <c r="I1635" t="s">
        <v>19</v>
      </c>
      <c r="J1635" t="s">
        <v>9</v>
      </c>
      <c r="K1635" t="s">
        <v>1399</v>
      </c>
      <c r="L1635" s="2">
        <v>360000</v>
      </c>
      <c r="M1635" s="2">
        <v>2535.211267605634</v>
      </c>
      <c r="N1635" s="2">
        <v>180000</v>
      </c>
      <c r="O1635" t="s">
        <v>212</v>
      </c>
    </row>
    <row r="1636" spans="1:15" x14ac:dyDescent="0.3">
      <c r="A1636" t="s">
        <v>1857</v>
      </c>
      <c r="B1636" t="s">
        <v>103</v>
      </c>
      <c r="C1636" s="1">
        <v>662000</v>
      </c>
      <c r="D1636">
        <v>3</v>
      </c>
      <c r="E1636">
        <v>104</v>
      </c>
      <c r="F1636" s="1" t="s">
        <v>16</v>
      </c>
      <c r="G1636" t="s">
        <v>35</v>
      </c>
      <c r="H1636" t="s">
        <v>29</v>
      </c>
      <c r="I1636" t="s">
        <v>19</v>
      </c>
      <c r="J1636" t="s">
        <v>9</v>
      </c>
      <c r="K1636" t="s">
        <v>1399</v>
      </c>
      <c r="L1636" s="2">
        <v>662000</v>
      </c>
      <c r="M1636" s="2">
        <v>6365.3846153846152</v>
      </c>
      <c r="N1636" s="2">
        <v>220666.66666666666</v>
      </c>
      <c r="O1636" t="s">
        <v>212</v>
      </c>
    </row>
    <row r="1637" spans="1:15" x14ac:dyDescent="0.3">
      <c r="A1637" t="s">
        <v>1858</v>
      </c>
      <c r="B1637" t="s">
        <v>103</v>
      </c>
      <c r="C1637" s="1">
        <v>850000</v>
      </c>
      <c r="D1637">
        <v>4</v>
      </c>
      <c r="E1637">
        <v>136</v>
      </c>
      <c r="F1637" s="1" t="s">
        <v>16</v>
      </c>
      <c r="G1637" t="s">
        <v>35</v>
      </c>
      <c r="H1637" t="s">
        <v>29</v>
      </c>
      <c r="I1637" t="s">
        <v>19</v>
      </c>
      <c r="J1637" t="s">
        <v>9</v>
      </c>
      <c r="K1637" t="s">
        <v>1399</v>
      </c>
      <c r="L1637" s="2">
        <v>850000</v>
      </c>
      <c r="M1637" s="2">
        <v>6250</v>
      </c>
      <c r="N1637" s="2">
        <v>212500</v>
      </c>
      <c r="O1637" t="s">
        <v>212</v>
      </c>
    </row>
    <row r="1638" spans="1:15" x14ac:dyDescent="0.3">
      <c r="A1638" t="s">
        <v>1867</v>
      </c>
      <c r="B1638" t="s">
        <v>103</v>
      </c>
      <c r="C1638" s="1">
        <v>1600000</v>
      </c>
      <c r="D1638">
        <v>4</v>
      </c>
      <c r="E1638">
        <v>322</v>
      </c>
      <c r="F1638" s="1" t="s">
        <v>16</v>
      </c>
      <c r="G1638" t="s">
        <v>35</v>
      </c>
      <c r="H1638" t="s">
        <v>29</v>
      </c>
      <c r="I1638" t="s">
        <v>19</v>
      </c>
      <c r="J1638" t="s">
        <v>9</v>
      </c>
      <c r="K1638" t="s">
        <v>1399</v>
      </c>
      <c r="L1638" s="2">
        <v>1600000</v>
      </c>
      <c r="M1638" s="2">
        <v>4968.9440993788821</v>
      </c>
      <c r="N1638" s="2">
        <v>400000</v>
      </c>
      <c r="O1638" t="s">
        <v>212</v>
      </c>
    </row>
    <row r="1639" spans="1:15" x14ac:dyDescent="0.3">
      <c r="A1639" t="s">
        <v>1869</v>
      </c>
      <c r="B1639" t="s">
        <v>103</v>
      </c>
      <c r="C1639" s="1">
        <v>1365000</v>
      </c>
      <c r="D1639">
        <v>4</v>
      </c>
      <c r="E1639">
        <v>197</v>
      </c>
      <c r="F1639" s="1" t="s">
        <v>16</v>
      </c>
      <c r="G1639" t="s">
        <v>35</v>
      </c>
      <c r="H1639" t="s">
        <v>29</v>
      </c>
      <c r="I1639" t="s">
        <v>19</v>
      </c>
      <c r="J1639" t="s">
        <v>9</v>
      </c>
      <c r="K1639" t="s">
        <v>1399</v>
      </c>
      <c r="L1639" s="2">
        <v>1365000</v>
      </c>
      <c r="M1639" s="2">
        <v>6928.9340101522839</v>
      </c>
      <c r="N1639" s="2">
        <v>341250</v>
      </c>
      <c r="O1639" t="s">
        <v>212</v>
      </c>
    </row>
    <row r="1640" spans="1:15" x14ac:dyDescent="0.3">
      <c r="A1640" t="s">
        <v>1870</v>
      </c>
      <c r="B1640" t="s">
        <v>103</v>
      </c>
      <c r="C1640" s="1">
        <v>3500000</v>
      </c>
      <c r="D1640">
        <v>5</v>
      </c>
      <c r="E1640">
        <v>310</v>
      </c>
      <c r="F1640" s="1" t="s">
        <v>16</v>
      </c>
      <c r="G1640" t="s">
        <v>35</v>
      </c>
      <c r="H1640" t="s">
        <v>29</v>
      </c>
      <c r="I1640" t="s">
        <v>19</v>
      </c>
      <c r="J1640" t="s">
        <v>9</v>
      </c>
      <c r="K1640" t="s">
        <v>1399</v>
      </c>
      <c r="L1640" s="2">
        <v>3500000</v>
      </c>
      <c r="M1640" s="2">
        <v>11290.322580645161</v>
      </c>
      <c r="N1640" s="2">
        <v>700000</v>
      </c>
      <c r="O1640" t="s">
        <v>212</v>
      </c>
    </row>
    <row r="1641" spans="1:15" x14ac:dyDescent="0.3">
      <c r="A1641" t="s">
        <v>1871</v>
      </c>
      <c r="B1641" t="s">
        <v>103</v>
      </c>
      <c r="C1641" s="1">
        <v>330000</v>
      </c>
      <c r="D1641">
        <v>4</v>
      </c>
      <c r="E1641">
        <v>106</v>
      </c>
      <c r="F1641" s="1" t="s">
        <v>16</v>
      </c>
      <c r="G1641" t="s">
        <v>35</v>
      </c>
      <c r="H1641" t="s">
        <v>29</v>
      </c>
      <c r="I1641" t="s">
        <v>19</v>
      </c>
      <c r="J1641" t="s">
        <v>9</v>
      </c>
      <c r="K1641" t="s">
        <v>1399</v>
      </c>
      <c r="L1641" s="2">
        <v>330000</v>
      </c>
      <c r="M1641" s="2">
        <v>3113.2075471698113</v>
      </c>
      <c r="N1641" s="2">
        <v>82500</v>
      </c>
      <c r="O1641" t="s">
        <v>212</v>
      </c>
    </row>
    <row r="1642" spans="1:15" x14ac:dyDescent="0.3">
      <c r="A1642" t="s">
        <v>1872</v>
      </c>
      <c r="B1642" t="s">
        <v>103</v>
      </c>
      <c r="C1642" s="1">
        <v>1400000</v>
      </c>
      <c r="D1642">
        <v>4</v>
      </c>
      <c r="E1642">
        <v>236</v>
      </c>
      <c r="F1642" s="1" t="s">
        <v>16</v>
      </c>
      <c r="G1642" t="s">
        <v>35</v>
      </c>
      <c r="H1642" t="s">
        <v>29</v>
      </c>
      <c r="I1642" t="s">
        <v>19</v>
      </c>
      <c r="J1642" t="s">
        <v>9</v>
      </c>
      <c r="K1642" t="s">
        <v>1399</v>
      </c>
      <c r="L1642" s="2">
        <v>1400000</v>
      </c>
      <c r="M1642" s="2">
        <v>5932.2033898305081</v>
      </c>
      <c r="N1642" s="2">
        <v>350000</v>
      </c>
      <c r="O1642" t="s">
        <v>212</v>
      </c>
    </row>
    <row r="1643" spans="1:15" x14ac:dyDescent="0.3">
      <c r="A1643" t="s">
        <v>1873</v>
      </c>
      <c r="B1643" t="s">
        <v>103</v>
      </c>
      <c r="C1643" s="1">
        <v>1400000</v>
      </c>
      <c r="D1643">
        <v>4</v>
      </c>
      <c r="E1643">
        <v>236</v>
      </c>
      <c r="F1643" s="1" t="s">
        <v>16</v>
      </c>
      <c r="G1643" t="s">
        <v>35</v>
      </c>
      <c r="H1643" t="s">
        <v>29</v>
      </c>
      <c r="I1643" t="s">
        <v>19</v>
      </c>
      <c r="J1643" t="s">
        <v>9</v>
      </c>
      <c r="K1643" t="s">
        <v>1399</v>
      </c>
      <c r="L1643" s="2">
        <v>1400000</v>
      </c>
      <c r="M1643" s="2">
        <v>5932.2033898305081</v>
      </c>
      <c r="N1643" s="2">
        <v>350000</v>
      </c>
      <c r="O1643" t="s">
        <v>212</v>
      </c>
    </row>
    <row r="1644" spans="1:15" x14ac:dyDescent="0.3">
      <c r="A1644" t="s">
        <v>1874</v>
      </c>
      <c r="B1644" t="s">
        <v>103</v>
      </c>
      <c r="C1644" s="1">
        <v>1400000</v>
      </c>
      <c r="D1644">
        <v>4</v>
      </c>
      <c r="E1644">
        <v>236</v>
      </c>
      <c r="F1644" s="1" t="s">
        <v>16</v>
      </c>
      <c r="G1644" t="s">
        <v>35</v>
      </c>
      <c r="H1644" t="s">
        <v>29</v>
      </c>
      <c r="I1644" t="s">
        <v>19</v>
      </c>
      <c r="J1644" t="s">
        <v>9</v>
      </c>
      <c r="K1644" t="s">
        <v>1399</v>
      </c>
      <c r="L1644" s="2">
        <v>1400000</v>
      </c>
      <c r="M1644" s="2">
        <v>5932.2033898305081</v>
      </c>
      <c r="N1644" s="2">
        <v>350000</v>
      </c>
      <c r="O1644" t="s">
        <v>212</v>
      </c>
    </row>
    <row r="1645" spans="1:15" x14ac:dyDescent="0.3">
      <c r="A1645" t="s">
        <v>1875</v>
      </c>
      <c r="B1645" t="s">
        <v>103</v>
      </c>
      <c r="C1645" s="1">
        <v>1400000</v>
      </c>
      <c r="D1645">
        <v>4</v>
      </c>
      <c r="E1645">
        <v>236</v>
      </c>
      <c r="F1645" s="1" t="s">
        <v>16</v>
      </c>
      <c r="G1645" t="s">
        <v>35</v>
      </c>
      <c r="H1645" t="s">
        <v>29</v>
      </c>
      <c r="I1645" t="s">
        <v>19</v>
      </c>
      <c r="J1645" t="s">
        <v>9</v>
      </c>
      <c r="K1645" t="s">
        <v>1399</v>
      </c>
      <c r="L1645" s="2">
        <v>1400000</v>
      </c>
      <c r="M1645" s="2">
        <v>5932.2033898305081</v>
      </c>
      <c r="N1645" s="2">
        <v>350000</v>
      </c>
      <c r="O1645" t="s">
        <v>212</v>
      </c>
    </row>
    <row r="1646" spans="1:15" x14ac:dyDescent="0.3">
      <c r="A1646" t="s">
        <v>1876</v>
      </c>
      <c r="B1646" t="s">
        <v>103</v>
      </c>
      <c r="C1646" s="1">
        <v>2600000</v>
      </c>
      <c r="D1646">
        <v>5</v>
      </c>
      <c r="E1646">
        <v>369</v>
      </c>
      <c r="F1646" s="1" t="s">
        <v>16</v>
      </c>
      <c r="G1646" t="s">
        <v>35</v>
      </c>
      <c r="H1646" t="s">
        <v>29</v>
      </c>
      <c r="I1646" t="s">
        <v>19</v>
      </c>
      <c r="J1646" t="s">
        <v>9</v>
      </c>
      <c r="K1646" t="s">
        <v>1399</v>
      </c>
      <c r="L1646" s="2">
        <v>2600000</v>
      </c>
      <c r="M1646" s="2">
        <v>7046.0704607046073</v>
      </c>
      <c r="N1646" s="2">
        <v>520000</v>
      </c>
      <c r="O1646" t="s">
        <v>212</v>
      </c>
    </row>
    <row r="1647" spans="1:15" x14ac:dyDescent="0.3">
      <c r="A1647" t="s">
        <v>1877</v>
      </c>
      <c r="B1647" t="s">
        <v>103</v>
      </c>
      <c r="C1647" s="1">
        <v>1809000</v>
      </c>
      <c r="D1647">
        <v>3</v>
      </c>
      <c r="E1647">
        <v>144</v>
      </c>
      <c r="F1647" s="1" t="s">
        <v>16</v>
      </c>
      <c r="G1647" t="s">
        <v>35</v>
      </c>
      <c r="H1647" t="s">
        <v>29</v>
      </c>
      <c r="I1647" t="s">
        <v>19</v>
      </c>
      <c r="J1647" t="s">
        <v>9</v>
      </c>
      <c r="K1647" t="s">
        <v>1399</v>
      </c>
      <c r="L1647" s="2">
        <v>1809000</v>
      </c>
      <c r="M1647" s="2">
        <v>12562.5</v>
      </c>
      <c r="N1647" s="2">
        <v>603000</v>
      </c>
      <c r="O1647" t="s">
        <v>212</v>
      </c>
    </row>
    <row r="1648" spans="1:15" x14ac:dyDescent="0.3">
      <c r="A1648" t="s">
        <v>1878</v>
      </c>
      <c r="B1648" t="s">
        <v>103</v>
      </c>
      <c r="C1648" s="1">
        <v>3599000</v>
      </c>
      <c r="D1648">
        <v>7</v>
      </c>
      <c r="E1648">
        <v>358</v>
      </c>
      <c r="F1648" s="1" t="s">
        <v>16</v>
      </c>
      <c r="G1648" t="s">
        <v>35</v>
      </c>
      <c r="H1648" t="s">
        <v>29</v>
      </c>
      <c r="I1648" t="s">
        <v>19</v>
      </c>
      <c r="J1648" t="s">
        <v>9</v>
      </c>
      <c r="K1648" t="s">
        <v>1399</v>
      </c>
      <c r="L1648" s="2">
        <v>3599000</v>
      </c>
      <c r="M1648" s="2">
        <v>10053.072625698323</v>
      </c>
      <c r="N1648" s="2">
        <v>514142.85714285716</v>
      </c>
      <c r="O1648" t="s">
        <v>212</v>
      </c>
    </row>
    <row r="1649" spans="1:15" x14ac:dyDescent="0.3">
      <c r="A1649" t="s">
        <v>1881</v>
      </c>
      <c r="B1649" t="s">
        <v>103</v>
      </c>
      <c r="C1649" s="1">
        <v>1380000</v>
      </c>
      <c r="D1649">
        <v>5</v>
      </c>
      <c r="E1649">
        <v>235</v>
      </c>
      <c r="F1649" s="1" t="s">
        <v>16</v>
      </c>
      <c r="G1649" t="s">
        <v>35</v>
      </c>
      <c r="H1649" t="s">
        <v>29</v>
      </c>
      <c r="I1649" t="s">
        <v>19</v>
      </c>
      <c r="J1649" t="s">
        <v>9</v>
      </c>
      <c r="K1649" t="s">
        <v>1399</v>
      </c>
      <c r="L1649" s="2">
        <v>1380000</v>
      </c>
      <c r="M1649" s="2">
        <v>5872.3404255319147</v>
      </c>
      <c r="N1649" s="2">
        <v>276000</v>
      </c>
      <c r="O1649" t="s">
        <v>212</v>
      </c>
    </row>
    <row r="1650" spans="1:15" x14ac:dyDescent="0.3">
      <c r="A1650" t="s">
        <v>1884</v>
      </c>
      <c r="B1650" t="s">
        <v>103</v>
      </c>
      <c r="C1650" s="1">
        <v>1380000</v>
      </c>
      <c r="D1650">
        <v>5</v>
      </c>
      <c r="E1650">
        <v>235</v>
      </c>
      <c r="F1650" s="1" t="s">
        <v>16</v>
      </c>
      <c r="G1650" t="s">
        <v>35</v>
      </c>
      <c r="H1650" t="s">
        <v>29</v>
      </c>
      <c r="I1650" t="s">
        <v>19</v>
      </c>
      <c r="J1650" t="s">
        <v>9</v>
      </c>
      <c r="K1650" t="s">
        <v>1399</v>
      </c>
      <c r="L1650" s="2">
        <v>1380000</v>
      </c>
      <c r="M1650" s="2">
        <v>5872.3404255319147</v>
      </c>
      <c r="N1650" s="2">
        <v>276000</v>
      </c>
      <c r="O1650" t="s">
        <v>212</v>
      </c>
    </row>
    <row r="1651" spans="1:15" x14ac:dyDescent="0.3">
      <c r="A1651" t="s">
        <v>1885</v>
      </c>
      <c r="B1651" t="s">
        <v>103</v>
      </c>
      <c r="C1651" s="1">
        <v>1680000</v>
      </c>
      <c r="D1651">
        <v>3</v>
      </c>
      <c r="E1651">
        <v>212</v>
      </c>
      <c r="F1651" s="1" t="s">
        <v>16</v>
      </c>
      <c r="G1651" t="s">
        <v>35</v>
      </c>
      <c r="H1651" t="s">
        <v>29</v>
      </c>
      <c r="I1651" t="s">
        <v>19</v>
      </c>
      <c r="J1651" t="s">
        <v>9</v>
      </c>
      <c r="K1651" t="s">
        <v>1399</v>
      </c>
      <c r="L1651" s="2">
        <v>1680000</v>
      </c>
      <c r="M1651" s="2">
        <v>7924.5283018867922</v>
      </c>
      <c r="N1651" s="2">
        <v>560000</v>
      </c>
      <c r="O1651" t="s">
        <v>212</v>
      </c>
    </row>
    <row r="1652" spans="1:15" x14ac:dyDescent="0.3">
      <c r="A1652" t="s">
        <v>1887</v>
      </c>
      <c r="B1652" t="s">
        <v>103</v>
      </c>
      <c r="C1652" s="1">
        <v>1340000</v>
      </c>
      <c r="D1652">
        <v>4</v>
      </c>
      <c r="E1652">
        <v>200</v>
      </c>
      <c r="F1652" s="1" t="s">
        <v>16</v>
      </c>
      <c r="G1652" t="s">
        <v>35</v>
      </c>
      <c r="H1652" t="s">
        <v>29</v>
      </c>
      <c r="I1652" t="s">
        <v>19</v>
      </c>
      <c r="J1652" t="s">
        <v>9</v>
      </c>
      <c r="K1652" t="s">
        <v>1399</v>
      </c>
      <c r="L1652" s="2">
        <v>1340000</v>
      </c>
      <c r="M1652" s="2">
        <v>6700</v>
      </c>
      <c r="N1652" s="2">
        <v>335000</v>
      </c>
      <c r="O1652" t="s">
        <v>212</v>
      </c>
    </row>
    <row r="1653" spans="1:15" x14ac:dyDescent="0.3">
      <c r="A1653" t="s">
        <v>1888</v>
      </c>
      <c r="B1653" t="s">
        <v>103</v>
      </c>
      <c r="C1653" s="1">
        <v>715800</v>
      </c>
      <c r="D1653">
        <v>3</v>
      </c>
      <c r="E1653">
        <v>139</v>
      </c>
      <c r="F1653" s="1" t="s">
        <v>16</v>
      </c>
      <c r="G1653" t="s">
        <v>35</v>
      </c>
      <c r="H1653" t="s">
        <v>29</v>
      </c>
      <c r="I1653" t="s">
        <v>19</v>
      </c>
      <c r="J1653" t="s">
        <v>9</v>
      </c>
      <c r="K1653" t="s">
        <v>1399</v>
      </c>
      <c r="L1653" s="2">
        <v>715800</v>
      </c>
      <c r="M1653" s="2">
        <v>5149.6402877697838</v>
      </c>
      <c r="N1653" s="2">
        <v>238600</v>
      </c>
      <c r="O1653" t="s">
        <v>212</v>
      </c>
    </row>
    <row r="1654" spans="1:15" x14ac:dyDescent="0.3">
      <c r="A1654" t="s">
        <v>1890</v>
      </c>
      <c r="B1654" t="s">
        <v>103</v>
      </c>
      <c r="C1654" s="1">
        <v>1250000</v>
      </c>
      <c r="D1654">
        <v>4</v>
      </c>
      <c r="E1654">
        <v>199</v>
      </c>
      <c r="F1654" s="1" t="s">
        <v>16</v>
      </c>
      <c r="G1654" t="s">
        <v>35</v>
      </c>
      <c r="H1654" t="s">
        <v>29</v>
      </c>
      <c r="I1654" t="s">
        <v>19</v>
      </c>
      <c r="J1654" t="s">
        <v>9</v>
      </c>
      <c r="K1654" t="s">
        <v>1399</v>
      </c>
      <c r="L1654" s="2">
        <v>1250000</v>
      </c>
      <c r="M1654" s="2">
        <v>6281.4070351758792</v>
      </c>
      <c r="N1654" s="2">
        <v>312500</v>
      </c>
      <c r="O1654" t="s">
        <v>212</v>
      </c>
    </row>
    <row r="1655" spans="1:15" x14ac:dyDescent="0.3">
      <c r="A1655" t="s">
        <v>1891</v>
      </c>
      <c r="B1655" t="s">
        <v>103</v>
      </c>
      <c r="C1655" s="1">
        <v>4150000</v>
      </c>
      <c r="D1655">
        <v>5</v>
      </c>
      <c r="E1655">
        <v>539</v>
      </c>
      <c r="F1655" s="1" t="s">
        <v>16</v>
      </c>
      <c r="G1655" t="s">
        <v>35</v>
      </c>
      <c r="H1655" t="s">
        <v>29</v>
      </c>
      <c r="I1655" t="s">
        <v>19</v>
      </c>
      <c r="J1655" t="s">
        <v>9</v>
      </c>
      <c r="K1655" t="s">
        <v>1399</v>
      </c>
      <c r="L1655" s="2">
        <v>4150000</v>
      </c>
      <c r="M1655" s="2">
        <v>7699.4434137291282</v>
      </c>
      <c r="N1655" s="2">
        <v>830000</v>
      </c>
      <c r="O1655" t="s">
        <v>212</v>
      </c>
    </row>
    <row r="1656" spans="1:15" x14ac:dyDescent="0.3">
      <c r="A1656" t="s">
        <v>1893</v>
      </c>
      <c r="B1656" t="s">
        <v>103</v>
      </c>
      <c r="C1656" s="1">
        <v>459000</v>
      </c>
      <c r="D1656">
        <v>4</v>
      </c>
      <c r="E1656">
        <v>152</v>
      </c>
      <c r="F1656" s="1" t="s">
        <v>16</v>
      </c>
      <c r="G1656" t="s">
        <v>35</v>
      </c>
      <c r="H1656" t="s">
        <v>29</v>
      </c>
      <c r="I1656" t="s">
        <v>19</v>
      </c>
      <c r="J1656" t="s">
        <v>9</v>
      </c>
      <c r="K1656" t="s">
        <v>1399</v>
      </c>
      <c r="L1656" s="2">
        <v>459000</v>
      </c>
      <c r="M1656" s="2">
        <v>3019.7368421052633</v>
      </c>
      <c r="N1656" s="2">
        <v>114750</v>
      </c>
      <c r="O1656" t="s">
        <v>212</v>
      </c>
    </row>
    <row r="1657" spans="1:15" x14ac:dyDescent="0.3">
      <c r="A1657" t="s">
        <v>1894</v>
      </c>
      <c r="B1657" t="s">
        <v>103</v>
      </c>
      <c r="C1657" s="1">
        <v>4150000</v>
      </c>
      <c r="D1657">
        <v>5</v>
      </c>
      <c r="E1657">
        <v>539</v>
      </c>
      <c r="F1657" s="1" t="s">
        <v>16</v>
      </c>
      <c r="G1657" t="s">
        <v>35</v>
      </c>
      <c r="H1657" t="s">
        <v>29</v>
      </c>
      <c r="I1657" t="s">
        <v>19</v>
      </c>
      <c r="J1657" t="s">
        <v>9</v>
      </c>
      <c r="K1657" t="s">
        <v>1399</v>
      </c>
      <c r="L1657" s="2">
        <v>4150000</v>
      </c>
      <c r="M1657" s="2">
        <v>7699.4434137291282</v>
      </c>
      <c r="N1657" s="2">
        <v>830000</v>
      </c>
      <c r="O1657" t="s">
        <v>212</v>
      </c>
    </row>
    <row r="1658" spans="1:15" x14ac:dyDescent="0.3">
      <c r="A1658" t="s">
        <v>1895</v>
      </c>
      <c r="B1658" t="s">
        <v>103</v>
      </c>
      <c r="C1658" s="1">
        <v>440900</v>
      </c>
      <c r="D1658">
        <v>3</v>
      </c>
      <c r="E1658">
        <v>96</v>
      </c>
      <c r="F1658" s="1" t="s">
        <v>16</v>
      </c>
      <c r="G1658" t="s">
        <v>35</v>
      </c>
      <c r="H1658" t="s">
        <v>29</v>
      </c>
      <c r="I1658" t="s">
        <v>19</v>
      </c>
      <c r="J1658" t="s">
        <v>9</v>
      </c>
      <c r="K1658" t="s">
        <v>1399</v>
      </c>
      <c r="L1658" s="2">
        <v>440900</v>
      </c>
      <c r="M1658" s="2">
        <v>4592.708333333333</v>
      </c>
      <c r="N1658" s="2">
        <v>146966.66666666666</v>
      </c>
      <c r="O1658" t="s">
        <v>212</v>
      </c>
    </row>
    <row r="1659" spans="1:15" x14ac:dyDescent="0.3">
      <c r="A1659" t="s">
        <v>14</v>
      </c>
      <c r="B1659" t="s">
        <v>102</v>
      </c>
      <c r="C1659" s="1">
        <v>55720</v>
      </c>
      <c r="D1659">
        <v>3</v>
      </c>
      <c r="E1659">
        <v>106</v>
      </c>
      <c r="F1659" t="s">
        <v>16</v>
      </c>
      <c r="G1659" t="s">
        <v>17</v>
      </c>
      <c r="H1659" t="s">
        <v>18</v>
      </c>
      <c r="I1659" t="s">
        <v>19</v>
      </c>
      <c r="J1659" t="s">
        <v>20</v>
      </c>
      <c r="L1659" s="2">
        <v>55720</v>
      </c>
      <c r="M1659" s="2">
        <v>525.66037735849056</v>
      </c>
      <c r="N1659" s="2">
        <v>18573.333333333332</v>
      </c>
      <c r="O1659" s="2" t="s">
        <v>212</v>
      </c>
    </row>
    <row r="1660" spans="1:15" x14ac:dyDescent="0.3">
      <c r="A1660" t="s">
        <v>1397</v>
      </c>
      <c r="B1660" t="s">
        <v>104</v>
      </c>
      <c r="C1660" s="1">
        <v>280022</v>
      </c>
      <c r="D1660">
        <v>2</v>
      </c>
      <c r="E1660">
        <v>118</v>
      </c>
      <c r="F1660" s="1" t="s">
        <v>16</v>
      </c>
      <c r="G1660" t="s">
        <v>56</v>
      </c>
      <c r="H1660" t="s">
        <v>29</v>
      </c>
      <c r="I1660" t="s">
        <v>19</v>
      </c>
      <c r="J1660" t="s">
        <v>20</v>
      </c>
      <c r="L1660" s="2">
        <v>280022</v>
      </c>
      <c r="M1660" s="2">
        <v>2373.0677966101694</v>
      </c>
      <c r="N1660" s="2">
        <v>140011</v>
      </c>
      <c r="O1660" t="s">
        <v>212</v>
      </c>
    </row>
    <row r="1661" spans="1:15" x14ac:dyDescent="0.3">
      <c r="A1661" t="s">
        <v>1898</v>
      </c>
      <c r="B1661" t="s">
        <v>103</v>
      </c>
      <c r="C1661" s="1">
        <v>1650000</v>
      </c>
      <c r="D1661">
        <v>5</v>
      </c>
      <c r="E1661">
        <v>588</v>
      </c>
      <c r="F1661" s="1" t="s">
        <v>16</v>
      </c>
      <c r="G1661" t="s">
        <v>35</v>
      </c>
      <c r="H1661" t="s">
        <v>29</v>
      </c>
      <c r="I1661" t="s">
        <v>19</v>
      </c>
      <c r="J1661" t="s">
        <v>9</v>
      </c>
      <c r="K1661" t="s">
        <v>1399</v>
      </c>
      <c r="L1661" s="2">
        <v>1650000</v>
      </c>
      <c r="M1661" s="2">
        <v>2806.1224489795918</v>
      </c>
      <c r="N1661" s="2">
        <v>330000</v>
      </c>
      <c r="O1661" t="s">
        <v>212</v>
      </c>
    </row>
    <row r="1662" spans="1:15" x14ac:dyDescent="0.3">
      <c r="A1662" t="s">
        <v>1398</v>
      </c>
      <c r="B1662" t="s">
        <v>104</v>
      </c>
      <c r="C1662" s="1">
        <v>424634</v>
      </c>
      <c r="D1662">
        <v>4</v>
      </c>
      <c r="E1662">
        <v>221</v>
      </c>
      <c r="F1662" s="1" t="s">
        <v>16</v>
      </c>
      <c r="G1662" t="s">
        <v>56</v>
      </c>
      <c r="H1662" t="s">
        <v>29</v>
      </c>
      <c r="I1662" t="s">
        <v>19</v>
      </c>
      <c r="J1662" t="s">
        <v>20</v>
      </c>
      <c r="K1662" t="s">
        <v>1399</v>
      </c>
      <c r="L1662" s="2">
        <v>424634</v>
      </c>
      <c r="M1662" s="2">
        <v>1921.420814479638</v>
      </c>
      <c r="N1662" s="2">
        <v>106158.5</v>
      </c>
      <c r="O1662" t="s">
        <v>212</v>
      </c>
    </row>
    <row r="1663" spans="1:15" x14ac:dyDescent="0.3">
      <c r="A1663" t="s">
        <v>1401</v>
      </c>
      <c r="B1663" t="s">
        <v>104</v>
      </c>
      <c r="C1663" s="1">
        <v>330000</v>
      </c>
      <c r="D1663">
        <v>3</v>
      </c>
      <c r="E1663">
        <v>111</v>
      </c>
      <c r="F1663" s="1" t="s">
        <v>16</v>
      </c>
      <c r="G1663" t="s">
        <v>56</v>
      </c>
      <c r="H1663" t="s">
        <v>29</v>
      </c>
      <c r="I1663" t="s">
        <v>19</v>
      </c>
      <c r="J1663" t="s">
        <v>20</v>
      </c>
      <c r="K1663" t="s">
        <v>1399</v>
      </c>
      <c r="L1663" s="2">
        <v>330000</v>
      </c>
      <c r="M1663" s="2">
        <v>2972.9729729729729</v>
      </c>
      <c r="N1663" s="2">
        <v>110000</v>
      </c>
      <c r="O1663" t="s">
        <v>212</v>
      </c>
    </row>
    <row r="1664" spans="1:15" x14ac:dyDescent="0.3">
      <c r="A1664" t="s">
        <v>1402</v>
      </c>
      <c r="B1664" t="s">
        <v>104</v>
      </c>
      <c r="C1664" s="1">
        <v>360000</v>
      </c>
      <c r="D1664">
        <v>1</v>
      </c>
      <c r="E1664">
        <v>85</v>
      </c>
      <c r="F1664" s="1" t="s">
        <v>16</v>
      </c>
      <c r="G1664" t="s">
        <v>56</v>
      </c>
      <c r="H1664" t="s">
        <v>29</v>
      </c>
      <c r="I1664" t="s">
        <v>19</v>
      </c>
      <c r="J1664" t="s">
        <v>20</v>
      </c>
      <c r="K1664" t="s">
        <v>1399</v>
      </c>
      <c r="L1664" s="2">
        <v>360000</v>
      </c>
      <c r="M1664" s="2">
        <v>4235.2941176470586</v>
      </c>
      <c r="N1664" s="2">
        <v>360000</v>
      </c>
      <c r="O1664" t="s">
        <v>212</v>
      </c>
    </row>
    <row r="1665" spans="1:15" x14ac:dyDescent="0.3">
      <c r="A1665" t="s">
        <v>1403</v>
      </c>
      <c r="B1665" t="s">
        <v>104</v>
      </c>
      <c r="C1665" s="1">
        <v>190000</v>
      </c>
      <c r="D1665">
        <v>2</v>
      </c>
      <c r="E1665">
        <v>103</v>
      </c>
      <c r="F1665" s="1" t="s">
        <v>16</v>
      </c>
      <c r="G1665" t="s">
        <v>56</v>
      </c>
      <c r="H1665" t="s">
        <v>29</v>
      </c>
      <c r="I1665" t="s">
        <v>19</v>
      </c>
      <c r="J1665" t="s">
        <v>20</v>
      </c>
      <c r="K1665" t="s">
        <v>1399</v>
      </c>
      <c r="L1665" s="2">
        <v>190000</v>
      </c>
      <c r="M1665" s="2">
        <v>1844.6601941747572</v>
      </c>
      <c r="N1665" s="2">
        <v>95000</v>
      </c>
      <c r="O1665" t="s">
        <v>212</v>
      </c>
    </row>
    <row r="1666" spans="1:15" x14ac:dyDescent="0.3">
      <c r="A1666" t="s">
        <v>1903</v>
      </c>
      <c r="B1666" t="s">
        <v>103</v>
      </c>
      <c r="C1666" s="1">
        <v>4400000</v>
      </c>
      <c r="D1666">
        <v>4</v>
      </c>
      <c r="E1666">
        <v>463</v>
      </c>
      <c r="F1666" s="1" t="s">
        <v>16</v>
      </c>
      <c r="G1666" t="s">
        <v>35</v>
      </c>
      <c r="H1666" t="s">
        <v>29</v>
      </c>
      <c r="I1666" t="s">
        <v>19</v>
      </c>
      <c r="J1666" t="s">
        <v>9</v>
      </c>
      <c r="K1666" t="s">
        <v>1399</v>
      </c>
      <c r="L1666" s="2">
        <v>4400000</v>
      </c>
      <c r="M1666" s="2">
        <v>9503.2397408207344</v>
      </c>
      <c r="N1666" s="2">
        <v>1100000</v>
      </c>
      <c r="O1666" t="s">
        <v>212</v>
      </c>
    </row>
    <row r="1667" spans="1:15" x14ac:dyDescent="0.3">
      <c r="A1667" t="s">
        <v>1404</v>
      </c>
      <c r="B1667" t="s">
        <v>104</v>
      </c>
      <c r="C1667" s="1">
        <v>297500</v>
      </c>
      <c r="D1667">
        <v>4</v>
      </c>
      <c r="E1667">
        <v>173</v>
      </c>
      <c r="F1667" s="1" t="s">
        <v>16</v>
      </c>
      <c r="G1667" t="s">
        <v>56</v>
      </c>
      <c r="H1667" t="s">
        <v>29</v>
      </c>
      <c r="I1667" t="s">
        <v>19</v>
      </c>
      <c r="J1667" t="s">
        <v>20</v>
      </c>
      <c r="K1667" t="s">
        <v>1399</v>
      </c>
      <c r="L1667" s="2">
        <v>297500</v>
      </c>
      <c r="M1667" s="2">
        <v>1719.6531791907514</v>
      </c>
      <c r="N1667" s="2">
        <v>74375</v>
      </c>
      <c r="O1667" t="s">
        <v>212</v>
      </c>
    </row>
    <row r="1668" spans="1:15" x14ac:dyDescent="0.3">
      <c r="A1668" t="s">
        <v>1905</v>
      </c>
      <c r="B1668" t="s">
        <v>103</v>
      </c>
      <c r="C1668" s="1">
        <v>2100000</v>
      </c>
      <c r="D1668">
        <v>6</v>
      </c>
      <c r="E1668">
        <v>274</v>
      </c>
      <c r="F1668" s="1" t="s">
        <v>16</v>
      </c>
      <c r="G1668" t="s">
        <v>35</v>
      </c>
      <c r="H1668" t="s">
        <v>29</v>
      </c>
      <c r="I1668" t="s">
        <v>19</v>
      </c>
      <c r="J1668" t="s">
        <v>9</v>
      </c>
      <c r="K1668" t="s">
        <v>1399</v>
      </c>
      <c r="L1668" s="2">
        <v>2100000</v>
      </c>
      <c r="M1668" s="2">
        <v>7664.2335766423357</v>
      </c>
      <c r="N1668" s="2">
        <v>350000</v>
      </c>
      <c r="O1668" t="s">
        <v>212</v>
      </c>
    </row>
    <row r="1669" spans="1:15" x14ac:dyDescent="0.3">
      <c r="A1669" t="s">
        <v>1906</v>
      </c>
      <c r="B1669" t="s">
        <v>103</v>
      </c>
      <c r="C1669" s="1">
        <v>2100000</v>
      </c>
      <c r="D1669">
        <v>6</v>
      </c>
      <c r="E1669">
        <v>274</v>
      </c>
      <c r="F1669" s="1" t="s">
        <v>16</v>
      </c>
      <c r="G1669" t="s">
        <v>35</v>
      </c>
      <c r="H1669" t="s">
        <v>29</v>
      </c>
      <c r="I1669" t="s">
        <v>19</v>
      </c>
      <c r="J1669" t="s">
        <v>9</v>
      </c>
      <c r="K1669" t="s">
        <v>1399</v>
      </c>
      <c r="L1669" s="2">
        <v>2100000</v>
      </c>
      <c r="M1669" s="2">
        <v>7664.2335766423357</v>
      </c>
      <c r="N1669" s="2">
        <v>350000</v>
      </c>
      <c r="O1669" t="s">
        <v>212</v>
      </c>
    </row>
    <row r="1670" spans="1:15" x14ac:dyDescent="0.3">
      <c r="A1670" t="s">
        <v>1410</v>
      </c>
      <c r="B1670" t="s">
        <v>104</v>
      </c>
      <c r="C1670" s="1">
        <v>135000</v>
      </c>
      <c r="D1670">
        <v>2</v>
      </c>
      <c r="E1670">
        <v>79</v>
      </c>
      <c r="F1670" s="1" t="s">
        <v>16</v>
      </c>
      <c r="G1670" t="s">
        <v>56</v>
      </c>
      <c r="H1670" t="s">
        <v>29</v>
      </c>
      <c r="I1670" t="s">
        <v>19</v>
      </c>
      <c r="J1670" t="s">
        <v>20</v>
      </c>
      <c r="K1670" t="s">
        <v>1399</v>
      </c>
      <c r="L1670" s="2">
        <v>135000</v>
      </c>
      <c r="M1670" s="2">
        <v>1708.8607594936709</v>
      </c>
      <c r="N1670" s="2">
        <v>67500</v>
      </c>
      <c r="O1670" t="s">
        <v>212</v>
      </c>
    </row>
    <row r="1671" spans="1:15" x14ac:dyDescent="0.3">
      <c r="A1671" t="s">
        <v>1908</v>
      </c>
      <c r="B1671" t="s">
        <v>103</v>
      </c>
      <c r="C1671" s="1">
        <v>1850000</v>
      </c>
      <c r="D1671">
        <v>3</v>
      </c>
      <c r="E1671">
        <v>146</v>
      </c>
      <c r="F1671" s="1" t="s">
        <v>16</v>
      </c>
      <c r="G1671" t="s">
        <v>35</v>
      </c>
      <c r="H1671" t="s">
        <v>29</v>
      </c>
      <c r="I1671" t="s">
        <v>19</v>
      </c>
      <c r="J1671" t="s">
        <v>9</v>
      </c>
      <c r="K1671" t="s">
        <v>1399</v>
      </c>
      <c r="L1671" s="2">
        <v>1850000</v>
      </c>
      <c r="M1671" s="2">
        <v>12671.232876712329</v>
      </c>
      <c r="N1671" s="2">
        <v>616666.66666666663</v>
      </c>
      <c r="O1671" t="s">
        <v>212</v>
      </c>
    </row>
    <row r="1672" spans="1:15" x14ac:dyDescent="0.3">
      <c r="A1672" t="s">
        <v>1909</v>
      </c>
      <c r="B1672" t="s">
        <v>103</v>
      </c>
      <c r="C1672" s="1">
        <v>4400000</v>
      </c>
      <c r="D1672">
        <v>6</v>
      </c>
      <c r="E1672">
        <v>451</v>
      </c>
      <c r="F1672" s="1" t="s">
        <v>16</v>
      </c>
      <c r="G1672" t="s">
        <v>35</v>
      </c>
      <c r="H1672" t="s">
        <v>29</v>
      </c>
      <c r="I1672" t="s">
        <v>19</v>
      </c>
      <c r="J1672" t="s">
        <v>9</v>
      </c>
      <c r="K1672" t="s">
        <v>1399</v>
      </c>
      <c r="L1672" s="2">
        <v>4400000</v>
      </c>
      <c r="M1672" s="2">
        <v>9756.0975609756097</v>
      </c>
      <c r="N1672" s="2">
        <v>733333.33333333337</v>
      </c>
      <c r="O1672" t="s">
        <v>212</v>
      </c>
    </row>
    <row r="1673" spans="1:15" x14ac:dyDescent="0.3">
      <c r="A1673" t="s">
        <v>1910</v>
      </c>
      <c r="B1673" t="s">
        <v>103</v>
      </c>
      <c r="C1673" s="1">
        <v>4400000</v>
      </c>
      <c r="D1673">
        <v>6</v>
      </c>
      <c r="E1673">
        <v>451</v>
      </c>
      <c r="F1673" s="1" t="s">
        <v>16</v>
      </c>
      <c r="G1673" t="s">
        <v>35</v>
      </c>
      <c r="H1673" t="s">
        <v>29</v>
      </c>
      <c r="I1673" t="s">
        <v>19</v>
      </c>
      <c r="J1673" t="s">
        <v>9</v>
      </c>
      <c r="K1673" t="s">
        <v>1399</v>
      </c>
      <c r="L1673" s="2">
        <v>4400000</v>
      </c>
      <c r="M1673" s="2">
        <v>9756.0975609756097</v>
      </c>
      <c r="N1673" s="2">
        <v>733333.33333333337</v>
      </c>
      <c r="O1673" t="s">
        <v>212</v>
      </c>
    </row>
    <row r="1674" spans="1:15" x14ac:dyDescent="0.3">
      <c r="A1674" t="s">
        <v>1911</v>
      </c>
      <c r="B1674" t="s">
        <v>103</v>
      </c>
      <c r="C1674" s="1">
        <v>365000</v>
      </c>
      <c r="D1674">
        <v>4</v>
      </c>
      <c r="E1674">
        <v>106</v>
      </c>
      <c r="F1674" s="1" t="s">
        <v>16</v>
      </c>
      <c r="G1674" t="s">
        <v>35</v>
      </c>
      <c r="H1674" t="s">
        <v>29</v>
      </c>
      <c r="I1674" t="s">
        <v>19</v>
      </c>
      <c r="J1674" t="s">
        <v>9</v>
      </c>
      <c r="K1674" t="s">
        <v>1399</v>
      </c>
      <c r="L1674" s="2">
        <v>365000</v>
      </c>
      <c r="M1674" s="2">
        <v>3443.3962264150941</v>
      </c>
      <c r="N1674" s="2">
        <v>91250</v>
      </c>
      <c r="O1674" t="s">
        <v>212</v>
      </c>
    </row>
    <row r="1675" spans="1:15" x14ac:dyDescent="0.3">
      <c r="A1675" t="s">
        <v>1912</v>
      </c>
      <c r="B1675" t="s">
        <v>103</v>
      </c>
      <c r="C1675" s="1">
        <v>410000</v>
      </c>
      <c r="D1675">
        <v>3</v>
      </c>
      <c r="E1675">
        <v>141</v>
      </c>
      <c r="F1675" s="1" t="s">
        <v>16</v>
      </c>
      <c r="G1675" t="s">
        <v>35</v>
      </c>
      <c r="H1675" t="s">
        <v>29</v>
      </c>
      <c r="I1675" t="s">
        <v>19</v>
      </c>
      <c r="J1675" t="s">
        <v>9</v>
      </c>
      <c r="K1675" t="s">
        <v>1399</v>
      </c>
      <c r="L1675" s="2">
        <v>410000</v>
      </c>
      <c r="M1675" s="2">
        <v>2907.8014184397161</v>
      </c>
      <c r="N1675" s="2">
        <v>136666.66666666666</v>
      </c>
      <c r="O1675" t="s">
        <v>212</v>
      </c>
    </row>
    <row r="1676" spans="1:15" x14ac:dyDescent="0.3">
      <c r="A1676" t="s">
        <v>1913</v>
      </c>
      <c r="B1676" t="s">
        <v>103</v>
      </c>
      <c r="C1676" s="1">
        <v>1380000</v>
      </c>
      <c r="D1676">
        <v>5</v>
      </c>
      <c r="E1676">
        <v>235</v>
      </c>
      <c r="F1676" s="1" t="s">
        <v>16</v>
      </c>
      <c r="G1676" t="s">
        <v>35</v>
      </c>
      <c r="H1676" t="s">
        <v>29</v>
      </c>
      <c r="I1676" t="s">
        <v>19</v>
      </c>
      <c r="J1676" t="s">
        <v>9</v>
      </c>
      <c r="K1676" t="s">
        <v>1399</v>
      </c>
      <c r="L1676" s="2">
        <v>1380000</v>
      </c>
      <c r="M1676" s="2">
        <v>5872.3404255319147</v>
      </c>
      <c r="N1676" s="2">
        <v>276000</v>
      </c>
      <c r="O1676" t="s">
        <v>212</v>
      </c>
    </row>
    <row r="1677" spans="1:15" x14ac:dyDescent="0.3">
      <c r="A1677" t="s">
        <v>1411</v>
      </c>
      <c r="B1677" t="s">
        <v>104</v>
      </c>
      <c r="C1677" s="1">
        <v>163500</v>
      </c>
      <c r="D1677">
        <v>1</v>
      </c>
      <c r="E1677">
        <v>60</v>
      </c>
      <c r="F1677" s="1" t="s">
        <v>16</v>
      </c>
      <c r="G1677" t="s">
        <v>56</v>
      </c>
      <c r="H1677" t="s">
        <v>29</v>
      </c>
      <c r="I1677" t="s">
        <v>19</v>
      </c>
      <c r="J1677" t="s">
        <v>20</v>
      </c>
      <c r="K1677" t="s">
        <v>1399</v>
      </c>
      <c r="L1677" s="2">
        <v>163500</v>
      </c>
      <c r="M1677" s="2">
        <v>2725</v>
      </c>
      <c r="N1677" s="2">
        <v>163500</v>
      </c>
      <c r="O1677" t="s">
        <v>212</v>
      </c>
    </row>
    <row r="1678" spans="1:15" x14ac:dyDescent="0.3">
      <c r="A1678" t="s">
        <v>1915</v>
      </c>
      <c r="B1678" t="s">
        <v>103</v>
      </c>
      <c r="C1678" s="1">
        <v>331000</v>
      </c>
      <c r="D1678">
        <v>4</v>
      </c>
      <c r="E1678">
        <v>144</v>
      </c>
      <c r="F1678" s="1" t="s">
        <v>16</v>
      </c>
      <c r="G1678" t="s">
        <v>35</v>
      </c>
      <c r="H1678" t="s">
        <v>29</v>
      </c>
      <c r="I1678" t="s">
        <v>19</v>
      </c>
      <c r="J1678" t="s">
        <v>9</v>
      </c>
      <c r="K1678" t="s">
        <v>1399</v>
      </c>
      <c r="L1678" s="2">
        <v>331000</v>
      </c>
      <c r="M1678" s="2">
        <v>2298.6111111111113</v>
      </c>
      <c r="N1678" s="2">
        <v>82750</v>
      </c>
      <c r="O1678" t="s">
        <v>212</v>
      </c>
    </row>
    <row r="1679" spans="1:15" x14ac:dyDescent="0.3">
      <c r="A1679" t="s">
        <v>1916</v>
      </c>
      <c r="B1679" t="s">
        <v>103</v>
      </c>
      <c r="C1679" s="1">
        <v>1446000</v>
      </c>
      <c r="D1679">
        <v>4</v>
      </c>
      <c r="E1679">
        <v>194</v>
      </c>
      <c r="F1679" s="1" t="s">
        <v>16</v>
      </c>
      <c r="G1679" t="s">
        <v>35</v>
      </c>
      <c r="H1679" t="s">
        <v>29</v>
      </c>
      <c r="I1679" t="s">
        <v>19</v>
      </c>
      <c r="J1679" t="s">
        <v>9</v>
      </c>
      <c r="K1679" t="s">
        <v>1399</v>
      </c>
      <c r="L1679" s="2">
        <v>1446000</v>
      </c>
      <c r="M1679" s="2">
        <v>7453.6082474226805</v>
      </c>
      <c r="N1679" s="2">
        <v>361500</v>
      </c>
      <c r="O1679" t="s">
        <v>212</v>
      </c>
    </row>
    <row r="1680" spans="1:15" x14ac:dyDescent="0.3">
      <c r="A1680" t="s">
        <v>1917</v>
      </c>
      <c r="B1680" t="s">
        <v>103</v>
      </c>
      <c r="C1680" s="1">
        <v>797000</v>
      </c>
      <c r="D1680">
        <v>2</v>
      </c>
      <c r="E1680">
        <v>90</v>
      </c>
      <c r="F1680" s="1" t="s">
        <v>16</v>
      </c>
      <c r="G1680" t="s">
        <v>35</v>
      </c>
      <c r="H1680" t="s">
        <v>29</v>
      </c>
      <c r="I1680" t="s">
        <v>19</v>
      </c>
      <c r="J1680" t="s">
        <v>9</v>
      </c>
      <c r="K1680" t="s">
        <v>1399</v>
      </c>
      <c r="L1680" s="2">
        <v>797000</v>
      </c>
      <c r="M1680" s="2">
        <v>8855.5555555555547</v>
      </c>
      <c r="N1680" s="2">
        <v>398500</v>
      </c>
      <c r="O1680" t="s">
        <v>212</v>
      </c>
    </row>
    <row r="1681" spans="1:15" x14ac:dyDescent="0.3">
      <c r="A1681" t="s">
        <v>1412</v>
      </c>
      <c r="B1681" t="s">
        <v>104</v>
      </c>
      <c r="C1681" s="1">
        <v>188000</v>
      </c>
      <c r="D1681">
        <v>2</v>
      </c>
      <c r="E1681">
        <v>83</v>
      </c>
      <c r="F1681" s="1" t="s">
        <v>16</v>
      </c>
      <c r="G1681" t="s">
        <v>56</v>
      </c>
      <c r="H1681" t="s">
        <v>29</v>
      </c>
      <c r="I1681" t="s">
        <v>19</v>
      </c>
      <c r="J1681" t="s">
        <v>20</v>
      </c>
      <c r="K1681" t="s">
        <v>1399</v>
      </c>
      <c r="L1681" s="2">
        <v>188000</v>
      </c>
      <c r="M1681" s="2">
        <v>2265.0602409638554</v>
      </c>
      <c r="N1681" s="2">
        <v>94000</v>
      </c>
      <c r="O1681" t="s">
        <v>212</v>
      </c>
    </row>
    <row r="1682" spans="1:15" x14ac:dyDescent="0.3">
      <c r="A1682" t="s">
        <v>1919</v>
      </c>
      <c r="B1682" t="s">
        <v>103</v>
      </c>
      <c r="C1682" s="1">
        <v>1917000</v>
      </c>
      <c r="D1682">
        <v>5</v>
      </c>
      <c r="E1682">
        <v>220</v>
      </c>
      <c r="F1682" s="1" t="s">
        <v>16</v>
      </c>
      <c r="G1682" t="s">
        <v>35</v>
      </c>
      <c r="H1682" t="s">
        <v>29</v>
      </c>
      <c r="I1682" t="s">
        <v>19</v>
      </c>
      <c r="J1682" t="s">
        <v>9</v>
      </c>
      <c r="K1682" t="s">
        <v>1399</v>
      </c>
      <c r="L1682" s="2">
        <v>1917000</v>
      </c>
      <c r="M1682" s="2">
        <v>8713.636363636364</v>
      </c>
      <c r="N1682" s="2">
        <v>383400</v>
      </c>
      <c r="O1682" t="s">
        <v>212</v>
      </c>
    </row>
    <row r="1683" spans="1:15" x14ac:dyDescent="0.3">
      <c r="A1683" t="s">
        <v>1413</v>
      </c>
      <c r="B1683" t="s">
        <v>104</v>
      </c>
      <c r="C1683" s="1">
        <v>570000</v>
      </c>
      <c r="D1683">
        <v>3</v>
      </c>
      <c r="E1683">
        <v>153</v>
      </c>
      <c r="F1683" s="1" t="s">
        <v>16</v>
      </c>
      <c r="G1683" t="s">
        <v>56</v>
      </c>
      <c r="H1683" t="s">
        <v>29</v>
      </c>
      <c r="I1683" t="s">
        <v>19</v>
      </c>
      <c r="J1683" t="s">
        <v>20</v>
      </c>
      <c r="K1683" t="s">
        <v>1399</v>
      </c>
      <c r="L1683" s="2">
        <v>570000</v>
      </c>
      <c r="M1683" s="2">
        <v>3725.4901960784314</v>
      </c>
      <c r="N1683" s="2">
        <v>190000</v>
      </c>
      <c r="O1683" t="s">
        <v>212</v>
      </c>
    </row>
    <row r="1684" spans="1:15" x14ac:dyDescent="0.3">
      <c r="A1684" t="s">
        <v>1921</v>
      </c>
      <c r="B1684" t="s">
        <v>103</v>
      </c>
      <c r="C1684" s="1">
        <v>815000</v>
      </c>
      <c r="D1684">
        <v>2</v>
      </c>
      <c r="E1684">
        <v>97</v>
      </c>
      <c r="F1684" s="1" t="s">
        <v>16</v>
      </c>
      <c r="G1684" t="s">
        <v>35</v>
      </c>
      <c r="H1684" t="s">
        <v>29</v>
      </c>
      <c r="I1684" t="s">
        <v>19</v>
      </c>
      <c r="J1684" t="s">
        <v>9</v>
      </c>
      <c r="K1684" t="s">
        <v>1399</v>
      </c>
      <c r="L1684" s="2">
        <v>815000</v>
      </c>
      <c r="M1684" s="2">
        <v>8402.0618556701029</v>
      </c>
      <c r="N1684" s="2">
        <v>407500</v>
      </c>
      <c r="O1684" t="s">
        <v>212</v>
      </c>
    </row>
    <row r="1685" spans="1:15" x14ac:dyDescent="0.3">
      <c r="A1685" t="s">
        <v>1922</v>
      </c>
      <c r="B1685" t="s">
        <v>103</v>
      </c>
      <c r="C1685" s="1">
        <v>815000</v>
      </c>
      <c r="D1685">
        <v>2</v>
      </c>
      <c r="E1685">
        <v>97</v>
      </c>
      <c r="F1685" s="1" t="s">
        <v>16</v>
      </c>
      <c r="G1685" t="s">
        <v>35</v>
      </c>
      <c r="H1685" t="s">
        <v>29</v>
      </c>
      <c r="I1685" t="s">
        <v>19</v>
      </c>
      <c r="J1685" t="s">
        <v>9</v>
      </c>
      <c r="K1685" t="s">
        <v>1399</v>
      </c>
      <c r="L1685" s="2">
        <v>815000</v>
      </c>
      <c r="M1685" s="2">
        <v>8402.0618556701029</v>
      </c>
      <c r="N1685" s="2">
        <v>407500</v>
      </c>
      <c r="O1685" t="s">
        <v>212</v>
      </c>
    </row>
    <row r="1686" spans="1:15" x14ac:dyDescent="0.3">
      <c r="A1686" t="s">
        <v>1420</v>
      </c>
      <c r="B1686" t="s">
        <v>104</v>
      </c>
      <c r="C1686" s="1">
        <v>174500</v>
      </c>
      <c r="D1686">
        <v>3</v>
      </c>
      <c r="E1686">
        <v>100</v>
      </c>
      <c r="F1686" s="1" t="s">
        <v>16</v>
      </c>
      <c r="G1686" t="s">
        <v>56</v>
      </c>
      <c r="H1686" t="s">
        <v>29</v>
      </c>
      <c r="I1686" t="s">
        <v>19</v>
      </c>
      <c r="J1686" t="s">
        <v>20</v>
      </c>
      <c r="K1686" t="s">
        <v>1399</v>
      </c>
      <c r="L1686" s="2">
        <v>174500</v>
      </c>
      <c r="M1686" s="2">
        <v>1745</v>
      </c>
      <c r="N1686" s="2">
        <v>58166.666666666664</v>
      </c>
      <c r="O1686" t="s">
        <v>212</v>
      </c>
    </row>
    <row r="1687" spans="1:15" x14ac:dyDescent="0.3">
      <c r="A1687" t="s">
        <v>1423</v>
      </c>
      <c r="B1687" t="s">
        <v>104</v>
      </c>
      <c r="C1687" s="1">
        <v>180000</v>
      </c>
      <c r="D1687">
        <v>3</v>
      </c>
      <c r="E1687">
        <v>100</v>
      </c>
      <c r="F1687" s="1" t="s">
        <v>16</v>
      </c>
      <c r="G1687" t="s">
        <v>56</v>
      </c>
      <c r="H1687" t="s">
        <v>29</v>
      </c>
      <c r="I1687" t="s">
        <v>19</v>
      </c>
      <c r="J1687" t="s">
        <v>20</v>
      </c>
      <c r="K1687" t="s">
        <v>1399</v>
      </c>
      <c r="L1687" s="2">
        <v>180000</v>
      </c>
      <c r="M1687" s="2">
        <v>1800</v>
      </c>
      <c r="N1687" s="2">
        <v>60000</v>
      </c>
      <c r="O1687" t="s">
        <v>212</v>
      </c>
    </row>
    <row r="1688" spans="1:15" x14ac:dyDescent="0.3">
      <c r="A1688" t="s">
        <v>1427</v>
      </c>
      <c r="B1688" t="s">
        <v>104</v>
      </c>
      <c r="C1688" s="1">
        <v>99900</v>
      </c>
      <c r="D1688">
        <v>2</v>
      </c>
      <c r="E1688">
        <v>64</v>
      </c>
      <c r="F1688" s="1" t="s">
        <v>16</v>
      </c>
      <c r="G1688" t="s">
        <v>56</v>
      </c>
      <c r="H1688" t="s">
        <v>29</v>
      </c>
      <c r="I1688" t="s">
        <v>19</v>
      </c>
      <c r="J1688" t="s">
        <v>20</v>
      </c>
      <c r="K1688" t="s">
        <v>1399</v>
      </c>
      <c r="L1688" s="2">
        <v>99900</v>
      </c>
      <c r="M1688" s="2">
        <v>1560.9375</v>
      </c>
      <c r="N1688" s="2">
        <v>49950</v>
      </c>
      <c r="O1688" t="s">
        <v>212</v>
      </c>
    </row>
    <row r="1689" spans="1:15" x14ac:dyDescent="0.3">
      <c r="A1689" t="s">
        <v>1428</v>
      </c>
      <c r="B1689" t="s">
        <v>104</v>
      </c>
      <c r="C1689" s="1">
        <v>185000</v>
      </c>
      <c r="D1689">
        <v>3</v>
      </c>
      <c r="E1689">
        <v>96</v>
      </c>
      <c r="F1689" s="1" t="s">
        <v>16</v>
      </c>
      <c r="G1689" t="s">
        <v>56</v>
      </c>
      <c r="H1689" t="s">
        <v>29</v>
      </c>
      <c r="I1689" t="s">
        <v>19</v>
      </c>
      <c r="J1689" t="s">
        <v>20</v>
      </c>
      <c r="K1689" t="s">
        <v>1399</v>
      </c>
      <c r="L1689" s="2">
        <v>185000</v>
      </c>
      <c r="M1689" s="2">
        <v>1927.0833333333333</v>
      </c>
      <c r="N1689" s="2">
        <v>61666.666666666664</v>
      </c>
      <c r="O1689" t="s">
        <v>212</v>
      </c>
    </row>
    <row r="1690" spans="1:15" x14ac:dyDescent="0.3">
      <c r="A1690" t="s">
        <v>1927</v>
      </c>
      <c r="B1690" t="s">
        <v>104</v>
      </c>
      <c r="C1690" s="1">
        <v>169990</v>
      </c>
      <c r="D1690">
        <v>2</v>
      </c>
      <c r="E1690">
        <v>78</v>
      </c>
      <c r="F1690" s="1" t="s">
        <v>16</v>
      </c>
      <c r="G1690" t="s">
        <v>35</v>
      </c>
      <c r="H1690" t="s">
        <v>18</v>
      </c>
      <c r="I1690" t="s">
        <v>19</v>
      </c>
      <c r="J1690" t="s">
        <v>9</v>
      </c>
      <c r="K1690" t="s">
        <v>1399</v>
      </c>
      <c r="L1690" s="2">
        <v>169990</v>
      </c>
      <c r="M1690" s="2">
        <v>2179.3589743589741</v>
      </c>
      <c r="N1690" s="2">
        <v>84995</v>
      </c>
      <c r="O1690" t="s">
        <v>212</v>
      </c>
    </row>
    <row r="1691" spans="1:15" x14ac:dyDescent="0.3">
      <c r="A1691" t="s">
        <v>1436</v>
      </c>
      <c r="B1691" t="s">
        <v>103</v>
      </c>
      <c r="C1691" s="1">
        <v>139900</v>
      </c>
      <c r="D1691">
        <v>1</v>
      </c>
      <c r="E1691">
        <v>35</v>
      </c>
      <c r="F1691" s="1" t="s">
        <v>16</v>
      </c>
      <c r="G1691" t="s">
        <v>56</v>
      </c>
      <c r="H1691" t="s">
        <v>29</v>
      </c>
      <c r="I1691" t="s">
        <v>19</v>
      </c>
      <c r="J1691" t="s">
        <v>20</v>
      </c>
      <c r="K1691" t="s">
        <v>1399</v>
      </c>
      <c r="L1691" s="2">
        <v>139900</v>
      </c>
      <c r="M1691" s="2">
        <v>3997.1428571428573</v>
      </c>
      <c r="N1691" s="2">
        <v>139900</v>
      </c>
      <c r="O1691" t="s">
        <v>212</v>
      </c>
    </row>
    <row r="1692" spans="1:15" x14ac:dyDescent="0.3">
      <c r="A1692" t="s">
        <v>1438</v>
      </c>
      <c r="B1692" t="s">
        <v>103</v>
      </c>
      <c r="C1692" s="1">
        <v>365000</v>
      </c>
      <c r="D1692">
        <v>4</v>
      </c>
      <c r="E1692">
        <v>154</v>
      </c>
      <c r="F1692" s="1" t="s">
        <v>16</v>
      </c>
      <c r="G1692" t="s">
        <v>56</v>
      </c>
      <c r="H1692" t="s">
        <v>29</v>
      </c>
      <c r="I1692" t="s">
        <v>19</v>
      </c>
      <c r="J1692" t="s">
        <v>20</v>
      </c>
      <c r="K1692" t="s">
        <v>1399</v>
      </c>
      <c r="L1692" s="2">
        <v>365000</v>
      </c>
      <c r="M1692" s="2">
        <v>2370.1298701298701</v>
      </c>
      <c r="N1692" s="2">
        <v>91250</v>
      </c>
      <c r="O1692" t="s">
        <v>212</v>
      </c>
    </row>
    <row r="1693" spans="1:15" x14ac:dyDescent="0.3">
      <c r="A1693" t="s">
        <v>1439</v>
      </c>
      <c r="B1693" t="s">
        <v>103</v>
      </c>
      <c r="C1693" s="1">
        <v>284000</v>
      </c>
      <c r="D1693">
        <v>2</v>
      </c>
      <c r="E1693">
        <v>80</v>
      </c>
      <c r="F1693" s="1" t="s">
        <v>16</v>
      </c>
      <c r="G1693" t="s">
        <v>56</v>
      </c>
      <c r="H1693" t="s">
        <v>29</v>
      </c>
      <c r="I1693" t="s">
        <v>19</v>
      </c>
      <c r="J1693" t="s">
        <v>20</v>
      </c>
      <c r="K1693" t="s">
        <v>1399</v>
      </c>
      <c r="L1693" s="2">
        <v>284000</v>
      </c>
      <c r="M1693" s="2">
        <v>3550</v>
      </c>
      <c r="N1693" s="2">
        <v>142000</v>
      </c>
      <c r="O1693" t="s">
        <v>212</v>
      </c>
    </row>
    <row r="1694" spans="1:15" x14ac:dyDescent="0.3">
      <c r="A1694" t="s">
        <v>1440</v>
      </c>
      <c r="B1694" t="s">
        <v>103</v>
      </c>
      <c r="C1694" s="1">
        <v>199900</v>
      </c>
      <c r="D1694">
        <v>2</v>
      </c>
      <c r="E1694">
        <v>70</v>
      </c>
      <c r="F1694" s="1" t="s">
        <v>16</v>
      </c>
      <c r="G1694" t="s">
        <v>56</v>
      </c>
      <c r="H1694" t="s">
        <v>29</v>
      </c>
      <c r="I1694" t="s">
        <v>19</v>
      </c>
      <c r="J1694" t="s">
        <v>20</v>
      </c>
      <c r="K1694" t="s">
        <v>1399</v>
      </c>
      <c r="L1694" s="2">
        <v>199900</v>
      </c>
      <c r="M1694" s="2">
        <v>2855.7142857142858</v>
      </c>
      <c r="N1694" s="2">
        <v>99950</v>
      </c>
      <c r="O1694" t="s">
        <v>212</v>
      </c>
    </row>
    <row r="1695" spans="1:15" x14ac:dyDescent="0.3">
      <c r="A1695" t="s">
        <v>1444</v>
      </c>
      <c r="B1695" t="s">
        <v>103</v>
      </c>
      <c r="C1695" s="1">
        <v>239999</v>
      </c>
      <c r="D1695">
        <v>3</v>
      </c>
      <c r="E1695">
        <v>70</v>
      </c>
      <c r="F1695" s="1" t="s">
        <v>16</v>
      </c>
      <c r="G1695" t="s">
        <v>56</v>
      </c>
      <c r="H1695" t="s">
        <v>29</v>
      </c>
      <c r="I1695" t="s">
        <v>19</v>
      </c>
      <c r="J1695" t="s">
        <v>20</v>
      </c>
      <c r="K1695" t="s">
        <v>1399</v>
      </c>
      <c r="L1695" s="2">
        <v>239999</v>
      </c>
      <c r="M1695" s="2">
        <v>3428.5571428571429</v>
      </c>
      <c r="N1695" s="2">
        <v>79999.666666666672</v>
      </c>
      <c r="O1695" t="s">
        <v>212</v>
      </c>
    </row>
    <row r="1696" spans="1:15" x14ac:dyDescent="0.3">
      <c r="A1696" t="s">
        <v>1448</v>
      </c>
      <c r="B1696" t="s">
        <v>103</v>
      </c>
      <c r="C1696" s="1">
        <v>320000</v>
      </c>
      <c r="D1696">
        <v>3</v>
      </c>
      <c r="E1696">
        <v>128</v>
      </c>
      <c r="F1696" s="1" t="s">
        <v>16</v>
      </c>
      <c r="G1696" t="s">
        <v>56</v>
      </c>
      <c r="H1696" t="s">
        <v>29</v>
      </c>
      <c r="I1696" t="s">
        <v>19</v>
      </c>
      <c r="J1696" t="s">
        <v>20</v>
      </c>
      <c r="K1696" t="s">
        <v>1399</v>
      </c>
      <c r="L1696" s="2">
        <v>320000</v>
      </c>
      <c r="M1696" s="2">
        <v>2500</v>
      </c>
      <c r="N1696" s="2">
        <v>106666.66666666667</v>
      </c>
      <c r="O1696" t="s">
        <v>212</v>
      </c>
    </row>
    <row r="1697" spans="1:15" x14ac:dyDescent="0.3">
      <c r="A1697" t="s">
        <v>1449</v>
      </c>
      <c r="B1697" t="s">
        <v>103</v>
      </c>
      <c r="C1697" s="1">
        <v>299900</v>
      </c>
      <c r="D1697">
        <v>4</v>
      </c>
      <c r="E1697">
        <v>185</v>
      </c>
      <c r="F1697" s="1" t="s">
        <v>16</v>
      </c>
      <c r="G1697" t="s">
        <v>56</v>
      </c>
      <c r="H1697" t="s">
        <v>29</v>
      </c>
      <c r="I1697" t="s">
        <v>19</v>
      </c>
      <c r="J1697" t="s">
        <v>20</v>
      </c>
      <c r="K1697" t="s">
        <v>1399</v>
      </c>
      <c r="L1697" s="2">
        <v>299900</v>
      </c>
      <c r="M1697" s="2">
        <v>1621.081081081081</v>
      </c>
      <c r="N1697" s="2">
        <v>74975</v>
      </c>
      <c r="O1697" t="s">
        <v>212</v>
      </c>
    </row>
    <row r="1698" spans="1:15" x14ac:dyDescent="0.3">
      <c r="A1698" t="s">
        <v>1455</v>
      </c>
      <c r="B1698" t="s">
        <v>103</v>
      </c>
      <c r="C1698" s="1">
        <v>479900</v>
      </c>
      <c r="D1698">
        <v>5</v>
      </c>
      <c r="E1698">
        <v>234</v>
      </c>
      <c r="F1698" s="1" t="s">
        <v>16</v>
      </c>
      <c r="G1698" t="s">
        <v>56</v>
      </c>
      <c r="H1698" t="s">
        <v>29</v>
      </c>
      <c r="I1698" t="s">
        <v>19</v>
      </c>
      <c r="J1698" t="s">
        <v>20</v>
      </c>
      <c r="K1698" t="s">
        <v>1399</v>
      </c>
      <c r="L1698" s="2">
        <v>479900</v>
      </c>
      <c r="M1698" s="2">
        <v>2050.8547008547007</v>
      </c>
      <c r="N1698" s="2">
        <v>95980</v>
      </c>
      <c r="O1698" t="s">
        <v>212</v>
      </c>
    </row>
    <row r="1699" spans="1:15" x14ac:dyDescent="0.3">
      <c r="A1699" t="s">
        <v>1458</v>
      </c>
      <c r="B1699" t="s">
        <v>103</v>
      </c>
      <c r="C1699" s="1">
        <v>530000</v>
      </c>
      <c r="D1699">
        <v>2</v>
      </c>
      <c r="E1699">
        <v>78</v>
      </c>
      <c r="F1699" s="1" t="s">
        <v>16</v>
      </c>
      <c r="G1699" t="s">
        <v>56</v>
      </c>
      <c r="H1699" t="s">
        <v>29</v>
      </c>
      <c r="I1699" t="s">
        <v>19</v>
      </c>
      <c r="J1699" t="s">
        <v>20</v>
      </c>
      <c r="K1699" t="s">
        <v>1399</v>
      </c>
      <c r="L1699" s="2">
        <v>530000</v>
      </c>
      <c r="M1699" s="2">
        <v>6794.8717948717949</v>
      </c>
      <c r="N1699" s="2">
        <v>265000</v>
      </c>
      <c r="O1699" t="s">
        <v>212</v>
      </c>
    </row>
    <row r="1700" spans="1:15" x14ac:dyDescent="0.3">
      <c r="A1700" t="s">
        <v>1462</v>
      </c>
      <c r="B1700" t="s">
        <v>103</v>
      </c>
      <c r="C1700" s="1">
        <v>1800000</v>
      </c>
      <c r="D1700">
        <v>3</v>
      </c>
      <c r="E1700">
        <v>214</v>
      </c>
      <c r="F1700" s="1" t="s">
        <v>16</v>
      </c>
      <c r="G1700" t="s">
        <v>56</v>
      </c>
      <c r="H1700" t="s">
        <v>29</v>
      </c>
      <c r="I1700" t="s">
        <v>19</v>
      </c>
      <c r="J1700" t="s">
        <v>20</v>
      </c>
      <c r="K1700" t="s">
        <v>1399</v>
      </c>
      <c r="L1700" s="2">
        <v>1800000</v>
      </c>
      <c r="M1700" s="2">
        <v>8411.2149532710282</v>
      </c>
      <c r="N1700" s="2">
        <v>600000</v>
      </c>
      <c r="O1700" t="s">
        <v>212</v>
      </c>
    </row>
    <row r="1701" spans="1:15" x14ac:dyDescent="0.3">
      <c r="A1701" t="s">
        <v>1463</v>
      </c>
      <c r="B1701" t="s">
        <v>103</v>
      </c>
      <c r="C1701" s="1">
        <v>340000</v>
      </c>
      <c r="D1701">
        <v>2</v>
      </c>
      <c r="E1701">
        <v>87</v>
      </c>
      <c r="F1701" s="1" t="s">
        <v>16</v>
      </c>
      <c r="G1701" t="s">
        <v>56</v>
      </c>
      <c r="H1701" t="s">
        <v>29</v>
      </c>
      <c r="I1701" t="s">
        <v>19</v>
      </c>
      <c r="J1701" t="s">
        <v>20</v>
      </c>
      <c r="K1701" t="s">
        <v>1399</v>
      </c>
      <c r="L1701" s="2">
        <v>340000</v>
      </c>
      <c r="M1701" s="2">
        <v>3908.0459770114944</v>
      </c>
      <c r="N1701" s="2">
        <v>170000</v>
      </c>
      <c r="O1701" t="s">
        <v>212</v>
      </c>
    </row>
    <row r="1702" spans="1:15" x14ac:dyDescent="0.3">
      <c r="A1702" t="s">
        <v>1939</v>
      </c>
      <c r="B1702" t="s">
        <v>104</v>
      </c>
      <c r="C1702" s="1">
        <v>212000</v>
      </c>
      <c r="D1702">
        <v>3</v>
      </c>
      <c r="E1702">
        <v>96</v>
      </c>
      <c r="F1702" s="1" t="s">
        <v>16</v>
      </c>
      <c r="G1702" t="s">
        <v>35</v>
      </c>
      <c r="H1702" t="s">
        <v>18</v>
      </c>
      <c r="I1702" t="s">
        <v>19</v>
      </c>
      <c r="J1702" t="s">
        <v>9</v>
      </c>
      <c r="K1702" t="s">
        <v>1399</v>
      </c>
      <c r="L1702" s="2">
        <v>212000</v>
      </c>
      <c r="M1702" s="2">
        <v>2208.3333333333335</v>
      </c>
      <c r="N1702" s="2">
        <v>70666.666666666672</v>
      </c>
      <c r="O1702" t="s">
        <v>212</v>
      </c>
    </row>
    <row r="1703" spans="1:15" x14ac:dyDescent="0.3">
      <c r="A1703" t="s">
        <v>1474</v>
      </c>
      <c r="B1703" t="s">
        <v>103</v>
      </c>
      <c r="C1703" s="1">
        <v>220000</v>
      </c>
      <c r="D1703">
        <v>2</v>
      </c>
      <c r="E1703">
        <v>52</v>
      </c>
      <c r="F1703" s="1" t="s">
        <v>16</v>
      </c>
      <c r="G1703" t="s">
        <v>56</v>
      </c>
      <c r="H1703" t="s">
        <v>29</v>
      </c>
      <c r="I1703" t="s">
        <v>19</v>
      </c>
      <c r="J1703" t="s">
        <v>20</v>
      </c>
      <c r="K1703" t="s">
        <v>1399</v>
      </c>
      <c r="L1703" s="2">
        <v>220000</v>
      </c>
      <c r="M1703" s="2">
        <v>4230.7692307692305</v>
      </c>
      <c r="N1703" s="2">
        <v>110000</v>
      </c>
      <c r="O1703" t="s">
        <v>212</v>
      </c>
    </row>
    <row r="1704" spans="1:15" x14ac:dyDescent="0.3">
      <c r="A1704" t="s">
        <v>1476</v>
      </c>
      <c r="B1704" t="s">
        <v>103</v>
      </c>
      <c r="C1704" s="1">
        <v>740000</v>
      </c>
      <c r="D1704">
        <v>2</v>
      </c>
      <c r="E1704">
        <v>90</v>
      </c>
      <c r="F1704" s="1" t="s">
        <v>16</v>
      </c>
      <c r="G1704" t="s">
        <v>56</v>
      </c>
      <c r="H1704" t="s">
        <v>29</v>
      </c>
      <c r="I1704" t="s">
        <v>19</v>
      </c>
      <c r="J1704" t="s">
        <v>20</v>
      </c>
      <c r="K1704" t="s">
        <v>1399</v>
      </c>
      <c r="L1704" s="2">
        <v>740000</v>
      </c>
      <c r="M1704" s="2">
        <v>8222.2222222222226</v>
      </c>
      <c r="N1704" s="2">
        <v>370000</v>
      </c>
      <c r="O1704" t="s">
        <v>212</v>
      </c>
    </row>
    <row r="1705" spans="1:15" x14ac:dyDescent="0.3">
      <c r="A1705" t="s">
        <v>1477</v>
      </c>
      <c r="B1705" t="s">
        <v>103</v>
      </c>
      <c r="C1705" s="1">
        <v>740000</v>
      </c>
      <c r="D1705">
        <v>2</v>
      </c>
      <c r="E1705">
        <v>90</v>
      </c>
      <c r="F1705" s="1" t="s">
        <v>16</v>
      </c>
      <c r="G1705" t="s">
        <v>56</v>
      </c>
      <c r="H1705" t="s">
        <v>29</v>
      </c>
      <c r="I1705" t="s">
        <v>19</v>
      </c>
      <c r="J1705" t="s">
        <v>20</v>
      </c>
      <c r="K1705" t="s">
        <v>1399</v>
      </c>
      <c r="L1705" s="2">
        <v>740000</v>
      </c>
      <c r="M1705" s="2">
        <v>8222.2222222222226</v>
      </c>
      <c r="N1705" s="2">
        <v>370000</v>
      </c>
      <c r="O1705" t="s">
        <v>212</v>
      </c>
    </row>
    <row r="1706" spans="1:15" x14ac:dyDescent="0.3">
      <c r="A1706" t="s">
        <v>1478</v>
      </c>
      <c r="B1706" t="s">
        <v>103</v>
      </c>
      <c r="C1706" s="1">
        <v>740000</v>
      </c>
      <c r="D1706">
        <v>2</v>
      </c>
      <c r="E1706">
        <v>90</v>
      </c>
      <c r="F1706" s="1" t="s">
        <v>16</v>
      </c>
      <c r="G1706" t="s">
        <v>56</v>
      </c>
      <c r="H1706" t="s">
        <v>29</v>
      </c>
      <c r="I1706" t="s">
        <v>19</v>
      </c>
      <c r="J1706" t="s">
        <v>20</v>
      </c>
      <c r="K1706" t="s">
        <v>1399</v>
      </c>
      <c r="L1706" s="2">
        <v>740000</v>
      </c>
      <c r="M1706" s="2">
        <v>8222.2222222222226</v>
      </c>
      <c r="N1706" s="2">
        <v>370000</v>
      </c>
      <c r="O1706" t="s">
        <v>212</v>
      </c>
    </row>
    <row r="1707" spans="1:15" x14ac:dyDescent="0.3">
      <c r="A1707" t="s">
        <v>1479</v>
      </c>
      <c r="B1707" t="s">
        <v>103</v>
      </c>
      <c r="C1707" s="1">
        <v>1530000</v>
      </c>
      <c r="D1707">
        <v>4</v>
      </c>
      <c r="E1707">
        <v>413</v>
      </c>
      <c r="F1707" s="1" t="s">
        <v>16</v>
      </c>
      <c r="G1707" t="s">
        <v>56</v>
      </c>
      <c r="H1707" t="s">
        <v>29</v>
      </c>
      <c r="I1707" t="s">
        <v>19</v>
      </c>
      <c r="J1707" t="s">
        <v>20</v>
      </c>
      <c r="K1707" t="s">
        <v>1399</v>
      </c>
      <c r="L1707" s="2">
        <v>1530000</v>
      </c>
      <c r="M1707" s="2">
        <v>3704.6004842615012</v>
      </c>
      <c r="N1707" s="2">
        <v>382500</v>
      </c>
      <c r="O1707" t="s">
        <v>212</v>
      </c>
    </row>
    <row r="1708" spans="1:15" x14ac:dyDescent="0.3">
      <c r="A1708" t="s">
        <v>1945</v>
      </c>
      <c r="B1708" t="s">
        <v>103</v>
      </c>
      <c r="C1708" s="1">
        <v>459000</v>
      </c>
      <c r="D1708">
        <v>3</v>
      </c>
      <c r="E1708">
        <v>135</v>
      </c>
      <c r="F1708" s="1" t="s">
        <v>16</v>
      </c>
      <c r="G1708" t="s">
        <v>35</v>
      </c>
      <c r="H1708" t="s">
        <v>18</v>
      </c>
      <c r="I1708" t="s">
        <v>19</v>
      </c>
      <c r="J1708" t="s">
        <v>9</v>
      </c>
      <c r="K1708" t="s">
        <v>1399</v>
      </c>
      <c r="L1708" s="2">
        <v>459000</v>
      </c>
      <c r="M1708" s="2">
        <v>3400</v>
      </c>
      <c r="N1708" s="2">
        <v>153000</v>
      </c>
      <c r="O1708" t="s">
        <v>212</v>
      </c>
    </row>
    <row r="1709" spans="1:15" x14ac:dyDescent="0.3">
      <c r="A1709" t="s">
        <v>1946</v>
      </c>
      <c r="B1709" t="s">
        <v>103</v>
      </c>
      <c r="C1709" s="1">
        <v>210000</v>
      </c>
      <c r="D1709">
        <v>2</v>
      </c>
      <c r="E1709">
        <v>88</v>
      </c>
      <c r="F1709" s="1" t="s">
        <v>16</v>
      </c>
      <c r="G1709" t="s">
        <v>35</v>
      </c>
      <c r="H1709" t="s">
        <v>18</v>
      </c>
      <c r="I1709" t="s">
        <v>19</v>
      </c>
      <c r="J1709" t="s">
        <v>9</v>
      </c>
      <c r="K1709" t="s">
        <v>1399</v>
      </c>
      <c r="L1709" s="2">
        <v>210000</v>
      </c>
      <c r="M1709" s="2">
        <v>2386.3636363636365</v>
      </c>
      <c r="N1709" s="2">
        <v>105000</v>
      </c>
      <c r="O1709" t="s">
        <v>212</v>
      </c>
    </row>
    <row r="1710" spans="1:15" x14ac:dyDescent="0.3">
      <c r="A1710" t="s">
        <v>1480</v>
      </c>
      <c r="B1710" t="s">
        <v>103</v>
      </c>
      <c r="C1710" s="1">
        <v>475000</v>
      </c>
      <c r="D1710">
        <v>1</v>
      </c>
      <c r="E1710">
        <v>80</v>
      </c>
      <c r="F1710" s="1" t="s">
        <v>16</v>
      </c>
      <c r="G1710" t="s">
        <v>56</v>
      </c>
      <c r="H1710" t="s">
        <v>29</v>
      </c>
      <c r="I1710" t="s">
        <v>19</v>
      </c>
      <c r="J1710" t="s">
        <v>20</v>
      </c>
      <c r="K1710" t="s">
        <v>1399</v>
      </c>
      <c r="L1710" s="2">
        <v>475000</v>
      </c>
      <c r="M1710" s="2">
        <v>5937.5</v>
      </c>
      <c r="N1710" s="2">
        <v>475000</v>
      </c>
      <c r="O1710" t="s">
        <v>212</v>
      </c>
    </row>
    <row r="1711" spans="1:15" x14ac:dyDescent="0.3">
      <c r="A1711" t="s">
        <v>1484</v>
      </c>
      <c r="B1711" t="s">
        <v>103</v>
      </c>
      <c r="C1711" s="1">
        <v>320000</v>
      </c>
      <c r="D1711">
        <v>1</v>
      </c>
      <c r="E1711">
        <v>43</v>
      </c>
      <c r="F1711" s="1" t="s">
        <v>16</v>
      </c>
      <c r="G1711" t="s">
        <v>56</v>
      </c>
      <c r="H1711" t="s">
        <v>29</v>
      </c>
      <c r="I1711" t="s">
        <v>19</v>
      </c>
      <c r="J1711" t="s">
        <v>20</v>
      </c>
      <c r="K1711" t="s">
        <v>1399</v>
      </c>
      <c r="L1711" s="2">
        <v>320000</v>
      </c>
      <c r="M1711" s="2">
        <v>7441.8604651162786</v>
      </c>
      <c r="N1711" s="2">
        <v>320000</v>
      </c>
      <c r="O1711" t="s">
        <v>212</v>
      </c>
    </row>
    <row r="1712" spans="1:15" x14ac:dyDescent="0.3">
      <c r="A1712" t="s">
        <v>1949</v>
      </c>
      <c r="B1712" t="s">
        <v>103</v>
      </c>
      <c r="C1712" s="1">
        <v>269000</v>
      </c>
      <c r="D1712">
        <v>2</v>
      </c>
      <c r="E1712">
        <v>111</v>
      </c>
      <c r="F1712" s="1" t="s">
        <v>16</v>
      </c>
      <c r="G1712" t="s">
        <v>35</v>
      </c>
      <c r="H1712" t="s">
        <v>18</v>
      </c>
      <c r="I1712" t="s">
        <v>19</v>
      </c>
      <c r="J1712" t="s">
        <v>9</v>
      </c>
      <c r="K1712" t="s">
        <v>1399</v>
      </c>
      <c r="L1712" s="2">
        <v>269000</v>
      </c>
      <c r="M1712" s="2">
        <v>2423.4234234234236</v>
      </c>
      <c r="N1712" s="2">
        <v>134500</v>
      </c>
      <c r="O1712" t="s">
        <v>212</v>
      </c>
    </row>
    <row r="1713" spans="1:15" x14ac:dyDescent="0.3">
      <c r="A1713" t="s">
        <v>1485</v>
      </c>
      <c r="B1713" t="s">
        <v>103</v>
      </c>
      <c r="C1713" s="1">
        <v>320000</v>
      </c>
      <c r="D1713">
        <v>1</v>
      </c>
      <c r="E1713">
        <v>37</v>
      </c>
      <c r="F1713" s="1" t="s">
        <v>16</v>
      </c>
      <c r="G1713" t="s">
        <v>56</v>
      </c>
      <c r="H1713" t="s">
        <v>29</v>
      </c>
      <c r="I1713" t="s">
        <v>19</v>
      </c>
      <c r="J1713" t="s">
        <v>20</v>
      </c>
      <c r="K1713" t="s">
        <v>1399</v>
      </c>
      <c r="L1713" s="2">
        <v>320000</v>
      </c>
      <c r="M1713" s="2">
        <v>8648.6486486486483</v>
      </c>
      <c r="N1713" s="2">
        <v>320000</v>
      </c>
      <c r="O1713" t="s">
        <v>212</v>
      </c>
    </row>
    <row r="1714" spans="1:15" x14ac:dyDescent="0.3">
      <c r="A1714" t="s">
        <v>1951</v>
      </c>
      <c r="B1714" t="s">
        <v>103</v>
      </c>
      <c r="C1714" s="1">
        <v>279900</v>
      </c>
      <c r="D1714">
        <v>3</v>
      </c>
      <c r="E1714">
        <v>114</v>
      </c>
      <c r="F1714" s="1" t="s">
        <v>16</v>
      </c>
      <c r="G1714" t="s">
        <v>35</v>
      </c>
      <c r="H1714" t="s">
        <v>18</v>
      </c>
      <c r="I1714" t="s">
        <v>19</v>
      </c>
      <c r="J1714" t="s">
        <v>9</v>
      </c>
      <c r="K1714" t="s">
        <v>1399</v>
      </c>
      <c r="L1714" s="2">
        <v>279900</v>
      </c>
      <c r="M1714" s="2">
        <v>2455.2631578947367</v>
      </c>
      <c r="N1714" s="2">
        <v>93300</v>
      </c>
      <c r="O1714" t="s">
        <v>212</v>
      </c>
    </row>
    <row r="1715" spans="1:15" x14ac:dyDescent="0.3">
      <c r="A1715" t="s">
        <v>1486</v>
      </c>
      <c r="B1715" t="s">
        <v>103</v>
      </c>
      <c r="C1715" s="1">
        <v>680000</v>
      </c>
      <c r="D1715">
        <v>3</v>
      </c>
      <c r="E1715">
        <v>237</v>
      </c>
      <c r="F1715" s="1" t="s">
        <v>16</v>
      </c>
      <c r="G1715" t="s">
        <v>56</v>
      </c>
      <c r="H1715" t="s">
        <v>29</v>
      </c>
      <c r="I1715" t="s">
        <v>19</v>
      </c>
      <c r="J1715" t="s">
        <v>20</v>
      </c>
      <c r="K1715" t="s">
        <v>1399</v>
      </c>
      <c r="L1715" s="2">
        <v>680000</v>
      </c>
      <c r="M1715" s="2">
        <v>2869.1983122362867</v>
      </c>
      <c r="N1715" s="2">
        <v>226666.66666666666</v>
      </c>
      <c r="O1715" t="s">
        <v>212</v>
      </c>
    </row>
    <row r="1716" spans="1:15" x14ac:dyDescent="0.3">
      <c r="A1716" t="s">
        <v>1953</v>
      </c>
      <c r="B1716" t="s">
        <v>103</v>
      </c>
      <c r="C1716" s="1">
        <v>329900</v>
      </c>
      <c r="D1716">
        <v>3</v>
      </c>
      <c r="E1716">
        <v>135</v>
      </c>
      <c r="F1716" s="1" t="s">
        <v>16</v>
      </c>
      <c r="G1716" t="s">
        <v>35</v>
      </c>
      <c r="H1716" t="s">
        <v>18</v>
      </c>
      <c r="I1716" t="s">
        <v>19</v>
      </c>
      <c r="J1716" t="s">
        <v>9</v>
      </c>
      <c r="K1716" t="s">
        <v>1399</v>
      </c>
      <c r="L1716" s="2">
        <v>329900</v>
      </c>
      <c r="M1716" s="2">
        <v>2443.7037037037039</v>
      </c>
      <c r="N1716" s="2">
        <v>109966.66666666667</v>
      </c>
      <c r="O1716" t="s">
        <v>212</v>
      </c>
    </row>
    <row r="1717" spans="1:15" x14ac:dyDescent="0.3">
      <c r="A1717" t="s">
        <v>1487</v>
      </c>
      <c r="B1717" t="s">
        <v>103</v>
      </c>
      <c r="C1717" s="1">
        <v>1800000</v>
      </c>
      <c r="D1717">
        <v>3</v>
      </c>
      <c r="E1717">
        <v>214</v>
      </c>
      <c r="F1717" s="1" t="s">
        <v>16</v>
      </c>
      <c r="G1717" t="s">
        <v>56</v>
      </c>
      <c r="H1717" t="s">
        <v>29</v>
      </c>
      <c r="I1717" t="s">
        <v>19</v>
      </c>
      <c r="J1717" t="s">
        <v>20</v>
      </c>
      <c r="K1717" t="s">
        <v>1399</v>
      </c>
      <c r="L1717" s="2">
        <v>1800000</v>
      </c>
      <c r="M1717" s="2">
        <v>8411.2149532710282</v>
      </c>
      <c r="N1717" s="2">
        <v>600000</v>
      </c>
      <c r="O1717" t="s">
        <v>212</v>
      </c>
    </row>
    <row r="1718" spans="1:15" x14ac:dyDescent="0.3">
      <c r="A1718" t="s">
        <v>1489</v>
      </c>
      <c r="B1718" t="s">
        <v>103</v>
      </c>
      <c r="C1718" s="1">
        <v>1430000</v>
      </c>
      <c r="D1718">
        <v>5</v>
      </c>
      <c r="E1718">
        <v>313</v>
      </c>
      <c r="F1718" s="1" t="s">
        <v>16</v>
      </c>
      <c r="G1718" t="s">
        <v>56</v>
      </c>
      <c r="H1718" t="s">
        <v>29</v>
      </c>
      <c r="I1718" t="s">
        <v>19</v>
      </c>
      <c r="J1718" t="s">
        <v>20</v>
      </c>
      <c r="K1718" t="s">
        <v>1399</v>
      </c>
      <c r="L1718" s="2">
        <v>1430000</v>
      </c>
      <c r="M1718" s="2">
        <v>4568.6900958466458</v>
      </c>
      <c r="N1718" s="2">
        <v>286000</v>
      </c>
      <c r="O1718" t="s">
        <v>212</v>
      </c>
    </row>
    <row r="1719" spans="1:15" x14ac:dyDescent="0.3">
      <c r="A1719" t="s">
        <v>1956</v>
      </c>
      <c r="B1719" t="s">
        <v>103</v>
      </c>
      <c r="C1719" s="1">
        <v>359900</v>
      </c>
      <c r="D1719">
        <v>4</v>
      </c>
      <c r="E1719">
        <v>170</v>
      </c>
      <c r="F1719" s="1" t="s">
        <v>16</v>
      </c>
      <c r="G1719" t="s">
        <v>35</v>
      </c>
      <c r="H1719" t="s">
        <v>18</v>
      </c>
      <c r="I1719" t="s">
        <v>19</v>
      </c>
      <c r="J1719" t="s">
        <v>88</v>
      </c>
      <c r="K1719" t="s">
        <v>1399</v>
      </c>
      <c r="L1719" s="2">
        <v>359900</v>
      </c>
      <c r="M1719" s="2">
        <v>2117.0588235294117</v>
      </c>
      <c r="N1719" s="2">
        <v>89975</v>
      </c>
      <c r="O1719" t="s">
        <v>212</v>
      </c>
    </row>
    <row r="1720" spans="1:15" x14ac:dyDescent="0.3">
      <c r="A1720" t="s">
        <v>1495</v>
      </c>
      <c r="B1720" t="s">
        <v>103</v>
      </c>
      <c r="C1720" s="1">
        <v>690000</v>
      </c>
      <c r="D1720">
        <v>3</v>
      </c>
      <c r="E1720">
        <v>186</v>
      </c>
      <c r="F1720" s="1" t="s">
        <v>16</v>
      </c>
      <c r="G1720" t="s">
        <v>56</v>
      </c>
      <c r="H1720" t="s">
        <v>29</v>
      </c>
      <c r="I1720" t="s">
        <v>19</v>
      </c>
      <c r="J1720" t="s">
        <v>20</v>
      </c>
      <c r="K1720" t="s">
        <v>1399</v>
      </c>
      <c r="L1720" s="2">
        <v>690000</v>
      </c>
      <c r="M1720" s="2">
        <v>3709.6774193548385</v>
      </c>
      <c r="N1720" s="2">
        <v>230000</v>
      </c>
      <c r="O1720" t="s">
        <v>212</v>
      </c>
    </row>
    <row r="1721" spans="1:15" x14ac:dyDescent="0.3">
      <c r="A1721" t="s">
        <v>1504</v>
      </c>
      <c r="B1721" t="s">
        <v>103</v>
      </c>
      <c r="C1721" s="1">
        <v>1090000</v>
      </c>
      <c r="D1721">
        <v>4</v>
      </c>
      <c r="E1721">
        <v>165</v>
      </c>
      <c r="F1721" s="1" t="s">
        <v>16</v>
      </c>
      <c r="G1721" t="s">
        <v>56</v>
      </c>
      <c r="H1721" t="s">
        <v>29</v>
      </c>
      <c r="I1721" t="s">
        <v>19</v>
      </c>
      <c r="J1721" t="s">
        <v>20</v>
      </c>
      <c r="K1721" t="s">
        <v>1399</v>
      </c>
      <c r="L1721" s="2">
        <v>1090000</v>
      </c>
      <c r="M1721" s="2">
        <v>6606.060606060606</v>
      </c>
      <c r="N1721" s="2">
        <v>272500</v>
      </c>
      <c r="O1721" t="s">
        <v>212</v>
      </c>
    </row>
    <row r="1722" spans="1:15" x14ac:dyDescent="0.3">
      <c r="A1722" t="s">
        <v>1959</v>
      </c>
      <c r="B1722" t="s">
        <v>103</v>
      </c>
      <c r="C1722" s="1">
        <v>1800000</v>
      </c>
      <c r="D1722">
        <v>6</v>
      </c>
      <c r="E1722">
        <v>400</v>
      </c>
      <c r="F1722" s="1" t="s">
        <v>16</v>
      </c>
      <c r="G1722" t="s">
        <v>35</v>
      </c>
      <c r="H1722" t="s">
        <v>18</v>
      </c>
      <c r="I1722" t="s">
        <v>19</v>
      </c>
      <c r="J1722" t="s">
        <v>9</v>
      </c>
      <c r="K1722" t="s">
        <v>1399</v>
      </c>
      <c r="L1722" s="2">
        <v>1800000</v>
      </c>
      <c r="M1722" s="2">
        <v>4500</v>
      </c>
      <c r="N1722" s="2">
        <v>300000</v>
      </c>
      <c r="O1722" t="s">
        <v>212</v>
      </c>
    </row>
    <row r="1723" spans="1:15" x14ac:dyDescent="0.3">
      <c r="A1723" t="s">
        <v>1506</v>
      </c>
      <c r="B1723" t="s">
        <v>103</v>
      </c>
      <c r="C1723" s="1">
        <v>139990</v>
      </c>
      <c r="D1723">
        <v>3</v>
      </c>
      <c r="E1723">
        <v>75</v>
      </c>
      <c r="F1723" s="1" t="s">
        <v>16</v>
      </c>
      <c r="G1723" t="s">
        <v>56</v>
      </c>
      <c r="H1723" t="s">
        <v>29</v>
      </c>
      <c r="I1723" t="s">
        <v>19</v>
      </c>
      <c r="J1723" t="s">
        <v>20</v>
      </c>
      <c r="K1723" t="s">
        <v>1399</v>
      </c>
      <c r="L1723" s="2">
        <v>139990</v>
      </c>
      <c r="M1723" s="2">
        <v>1866.5333333333333</v>
      </c>
      <c r="N1723" s="2">
        <v>46663.333333333336</v>
      </c>
      <c r="O1723" t="s">
        <v>212</v>
      </c>
    </row>
    <row r="1724" spans="1:15" x14ac:dyDescent="0.3">
      <c r="A1724" t="s">
        <v>1961</v>
      </c>
      <c r="B1724" t="s">
        <v>103</v>
      </c>
      <c r="C1724" s="1">
        <v>685000</v>
      </c>
      <c r="D1724">
        <v>2</v>
      </c>
      <c r="E1724">
        <v>98</v>
      </c>
      <c r="F1724" s="1" t="s">
        <v>16</v>
      </c>
      <c r="G1724" t="s">
        <v>35</v>
      </c>
      <c r="H1724" t="s">
        <v>18</v>
      </c>
      <c r="I1724" t="s">
        <v>19</v>
      </c>
      <c r="J1724" t="s">
        <v>9</v>
      </c>
      <c r="K1724" t="s">
        <v>1399</v>
      </c>
      <c r="L1724" s="2">
        <v>685000</v>
      </c>
      <c r="M1724" s="2">
        <v>6989.7959183673465</v>
      </c>
      <c r="N1724" s="2">
        <v>342500</v>
      </c>
      <c r="O1724" t="s">
        <v>212</v>
      </c>
    </row>
    <row r="1725" spans="1:15" x14ac:dyDescent="0.3">
      <c r="A1725" t="s">
        <v>1507</v>
      </c>
      <c r="B1725" t="s">
        <v>103</v>
      </c>
      <c r="C1725" s="1">
        <v>265000</v>
      </c>
      <c r="D1725">
        <v>4</v>
      </c>
      <c r="E1725">
        <v>104</v>
      </c>
      <c r="F1725" s="1" t="s">
        <v>16</v>
      </c>
      <c r="G1725" t="s">
        <v>56</v>
      </c>
      <c r="H1725" t="s">
        <v>29</v>
      </c>
      <c r="I1725" t="s">
        <v>19</v>
      </c>
      <c r="J1725" t="s">
        <v>20</v>
      </c>
      <c r="K1725" t="s">
        <v>1399</v>
      </c>
      <c r="L1725" s="2">
        <v>265000</v>
      </c>
      <c r="M1725" s="2">
        <v>2548.0769230769229</v>
      </c>
      <c r="N1725" s="2">
        <v>66250</v>
      </c>
      <c r="O1725" t="s">
        <v>212</v>
      </c>
    </row>
    <row r="1726" spans="1:15" x14ac:dyDescent="0.3">
      <c r="A1726" t="s">
        <v>1508</v>
      </c>
      <c r="B1726" t="s">
        <v>103</v>
      </c>
      <c r="C1726" s="1">
        <v>220000</v>
      </c>
      <c r="D1726">
        <v>3</v>
      </c>
      <c r="E1726">
        <v>88</v>
      </c>
      <c r="F1726" s="1" t="s">
        <v>16</v>
      </c>
      <c r="G1726" t="s">
        <v>56</v>
      </c>
      <c r="H1726" t="s">
        <v>29</v>
      </c>
      <c r="I1726" t="s">
        <v>19</v>
      </c>
      <c r="J1726" t="s">
        <v>20</v>
      </c>
      <c r="K1726" t="s">
        <v>1399</v>
      </c>
      <c r="L1726" s="2">
        <v>220000</v>
      </c>
      <c r="M1726" s="2">
        <v>2500</v>
      </c>
      <c r="N1726" s="2">
        <v>73333.333333333328</v>
      </c>
      <c r="O1726" t="s">
        <v>212</v>
      </c>
    </row>
    <row r="1727" spans="1:15" x14ac:dyDescent="0.3">
      <c r="A1727" t="s">
        <v>1509</v>
      </c>
      <c r="B1727" t="s">
        <v>103</v>
      </c>
      <c r="C1727" s="1">
        <v>171000</v>
      </c>
      <c r="D1727">
        <v>3</v>
      </c>
      <c r="E1727">
        <v>79</v>
      </c>
      <c r="F1727" s="1" t="s">
        <v>16</v>
      </c>
      <c r="G1727" t="s">
        <v>56</v>
      </c>
      <c r="H1727" t="s">
        <v>29</v>
      </c>
      <c r="I1727" t="s">
        <v>19</v>
      </c>
      <c r="J1727" t="s">
        <v>20</v>
      </c>
      <c r="K1727" t="s">
        <v>1399</v>
      </c>
      <c r="L1727" s="2">
        <v>171000</v>
      </c>
      <c r="M1727" s="2">
        <v>2164.5569620253164</v>
      </c>
      <c r="N1727" s="2">
        <v>57000</v>
      </c>
      <c r="O1727" t="s">
        <v>212</v>
      </c>
    </row>
    <row r="1728" spans="1:15" x14ac:dyDescent="0.3">
      <c r="A1728" t="s">
        <v>1510</v>
      </c>
      <c r="B1728" t="s">
        <v>103</v>
      </c>
      <c r="C1728" s="1">
        <v>284000</v>
      </c>
      <c r="D1728">
        <v>1</v>
      </c>
      <c r="E1728">
        <v>49</v>
      </c>
      <c r="F1728" s="1" t="s">
        <v>16</v>
      </c>
      <c r="G1728" t="s">
        <v>56</v>
      </c>
      <c r="H1728" t="s">
        <v>29</v>
      </c>
      <c r="I1728" t="s">
        <v>19</v>
      </c>
      <c r="J1728" t="s">
        <v>20</v>
      </c>
      <c r="K1728" t="s">
        <v>1399</v>
      </c>
      <c r="L1728" s="2">
        <v>284000</v>
      </c>
      <c r="M1728" s="2">
        <v>5795.9183673469388</v>
      </c>
      <c r="N1728" s="2">
        <v>284000</v>
      </c>
      <c r="O1728" t="s">
        <v>212</v>
      </c>
    </row>
    <row r="1729" spans="1:15" x14ac:dyDescent="0.3">
      <c r="A1729" t="s">
        <v>1511</v>
      </c>
      <c r="B1729" t="s">
        <v>103</v>
      </c>
      <c r="C1729" s="1">
        <v>189000</v>
      </c>
      <c r="D1729">
        <v>2</v>
      </c>
      <c r="E1729">
        <v>70</v>
      </c>
      <c r="F1729" s="1" t="s">
        <v>16</v>
      </c>
      <c r="G1729" t="s">
        <v>56</v>
      </c>
      <c r="H1729" t="s">
        <v>29</v>
      </c>
      <c r="I1729" t="s">
        <v>19</v>
      </c>
      <c r="J1729" t="s">
        <v>20</v>
      </c>
      <c r="K1729" t="s">
        <v>1399</v>
      </c>
      <c r="L1729" s="2">
        <v>189000</v>
      </c>
      <c r="M1729" s="2">
        <v>2700</v>
      </c>
      <c r="N1729" s="2">
        <v>94500</v>
      </c>
      <c r="O1729" t="s">
        <v>212</v>
      </c>
    </row>
    <row r="1730" spans="1:15" x14ac:dyDescent="0.3">
      <c r="A1730" t="s">
        <v>1514</v>
      </c>
      <c r="B1730" t="s">
        <v>103</v>
      </c>
      <c r="C1730" s="1">
        <v>1800000</v>
      </c>
      <c r="D1730">
        <v>3</v>
      </c>
      <c r="E1730">
        <v>191</v>
      </c>
      <c r="F1730" s="1" t="s">
        <v>16</v>
      </c>
      <c r="G1730" t="s">
        <v>56</v>
      </c>
      <c r="H1730" t="s">
        <v>29</v>
      </c>
      <c r="I1730" t="s">
        <v>19</v>
      </c>
      <c r="J1730" t="s">
        <v>20</v>
      </c>
      <c r="K1730" t="s">
        <v>1399</v>
      </c>
      <c r="L1730" s="2">
        <v>1800000</v>
      </c>
      <c r="M1730" s="2">
        <v>9424.0837696335075</v>
      </c>
      <c r="N1730" s="2">
        <v>600000</v>
      </c>
      <c r="O1730" t="s">
        <v>212</v>
      </c>
    </row>
    <row r="1731" spans="1:15" x14ac:dyDescent="0.3">
      <c r="A1731" t="s">
        <v>1968</v>
      </c>
      <c r="B1731" t="s">
        <v>103</v>
      </c>
      <c r="C1731" s="1">
        <v>750000</v>
      </c>
      <c r="D1731">
        <v>1</v>
      </c>
      <c r="E1731">
        <v>97</v>
      </c>
      <c r="F1731" s="1" t="s">
        <v>16</v>
      </c>
      <c r="G1731" t="s">
        <v>35</v>
      </c>
      <c r="H1731" t="s">
        <v>18</v>
      </c>
      <c r="I1731" t="s">
        <v>19</v>
      </c>
      <c r="J1731" t="s">
        <v>9</v>
      </c>
      <c r="K1731" t="s">
        <v>1399</v>
      </c>
      <c r="L1731" s="2">
        <v>750000</v>
      </c>
      <c r="M1731" s="2">
        <v>7731.9587628865984</v>
      </c>
      <c r="N1731" s="2">
        <v>750000</v>
      </c>
      <c r="O1731" t="s">
        <v>212</v>
      </c>
    </row>
    <row r="1732" spans="1:15" x14ac:dyDescent="0.3">
      <c r="A1732" t="s">
        <v>1516</v>
      </c>
      <c r="B1732" t="s">
        <v>103</v>
      </c>
      <c r="C1732" s="1">
        <v>550000</v>
      </c>
      <c r="D1732">
        <v>3</v>
      </c>
      <c r="E1732">
        <v>149</v>
      </c>
      <c r="F1732" s="1" t="s">
        <v>16</v>
      </c>
      <c r="G1732" t="s">
        <v>56</v>
      </c>
      <c r="H1732" t="s">
        <v>29</v>
      </c>
      <c r="I1732" t="s">
        <v>19</v>
      </c>
      <c r="J1732" t="s">
        <v>20</v>
      </c>
      <c r="K1732" t="s">
        <v>1399</v>
      </c>
      <c r="L1732" s="2">
        <v>550000</v>
      </c>
      <c r="M1732" s="2">
        <v>3691.2751677852348</v>
      </c>
      <c r="N1732" s="2">
        <v>183333.33333333334</v>
      </c>
      <c r="O1732" t="s">
        <v>212</v>
      </c>
    </row>
    <row r="1733" spans="1:15" x14ac:dyDescent="0.3">
      <c r="A1733" t="s">
        <v>1522</v>
      </c>
      <c r="B1733" t="s">
        <v>103</v>
      </c>
      <c r="C1733" s="1">
        <v>1190000</v>
      </c>
      <c r="D1733">
        <v>2</v>
      </c>
      <c r="E1733">
        <v>140</v>
      </c>
      <c r="F1733" s="1" t="s">
        <v>16</v>
      </c>
      <c r="G1733" t="s">
        <v>56</v>
      </c>
      <c r="H1733" t="s">
        <v>29</v>
      </c>
      <c r="I1733" t="s">
        <v>19</v>
      </c>
      <c r="J1733" t="s">
        <v>20</v>
      </c>
      <c r="K1733" t="s">
        <v>1399</v>
      </c>
      <c r="L1733" s="2">
        <v>1190000</v>
      </c>
      <c r="M1733" s="2">
        <v>8500</v>
      </c>
      <c r="N1733" s="2">
        <v>595000</v>
      </c>
      <c r="O1733" t="s">
        <v>212</v>
      </c>
    </row>
    <row r="1734" spans="1:15" x14ac:dyDescent="0.3">
      <c r="A1734" t="s">
        <v>1971</v>
      </c>
      <c r="B1734" t="s">
        <v>103</v>
      </c>
      <c r="C1734" s="1">
        <v>330000</v>
      </c>
      <c r="D1734">
        <v>3</v>
      </c>
      <c r="E1734">
        <v>80</v>
      </c>
      <c r="F1734" s="1" t="s">
        <v>16</v>
      </c>
      <c r="G1734" t="s">
        <v>35</v>
      </c>
      <c r="H1734" t="s">
        <v>18</v>
      </c>
      <c r="I1734" t="s">
        <v>19</v>
      </c>
      <c r="J1734" t="s">
        <v>9</v>
      </c>
      <c r="K1734" t="s">
        <v>1399</v>
      </c>
      <c r="L1734" s="2">
        <v>330000</v>
      </c>
      <c r="M1734" s="2">
        <v>4125</v>
      </c>
      <c r="N1734" s="2">
        <v>110000</v>
      </c>
      <c r="O1734" t="s">
        <v>212</v>
      </c>
    </row>
    <row r="1735" spans="1:15" x14ac:dyDescent="0.3">
      <c r="A1735" t="s">
        <v>1523</v>
      </c>
      <c r="B1735" t="s">
        <v>103</v>
      </c>
      <c r="C1735" s="1">
        <v>3800000</v>
      </c>
      <c r="D1735">
        <v>3</v>
      </c>
      <c r="E1735">
        <v>316</v>
      </c>
      <c r="F1735" s="1" t="s">
        <v>16</v>
      </c>
      <c r="G1735" t="s">
        <v>56</v>
      </c>
      <c r="H1735" t="s">
        <v>29</v>
      </c>
      <c r="I1735" t="s">
        <v>19</v>
      </c>
      <c r="J1735" t="s">
        <v>20</v>
      </c>
      <c r="K1735" t="s">
        <v>1399</v>
      </c>
      <c r="L1735" s="2">
        <v>3800000</v>
      </c>
      <c r="M1735" s="2">
        <v>12025.316455696202</v>
      </c>
      <c r="N1735" s="2">
        <v>1266666.6666666667</v>
      </c>
      <c r="O1735" t="s">
        <v>212</v>
      </c>
    </row>
    <row r="1736" spans="1:15" x14ac:dyDescent="0.3">
      <c r="A1736" t="s">
        <v>1973</v>
      </c>
      <c r="B1736" t="s">
        <v>103</v>
      </c>
      <c r="C1736" s="1">
        <v>499000</v>
      </c>
      <c r="D1736">
        <v>4</v>
      </c>
      <c r="E1736">
        <v>156</v>
      </c>
      <c r="F1736" s="1" t="s">
        <v>16</v>
      </c>
      <c r="G1736" t="s">
        <v>35</v>
      </c>
      <c r="H1736" t="s">
        <v>18</v>
      </c>
      <c r="I1736" t="s">
        <v>19</v>
      </c>
      <c r="J1736" t="s">
        <v>9</v>
      </c>
      <c r="K1736" t="s">
        <v>1399</v>
      </c>
      <c r="L1736" s="2">
        <v>499000</v>
      </c>
      <c r="M1736" s="2">
        <v>3198.7179487179487</v>
      </c>
      <c r="N1736" s="2">
        <v>124750</v>
      </c>
      <c r="O1736" t="s">
        <v>212</v>
      </c>
    </row>
    <row r="1737" spans="1:15" x14ac:dyDescent="0.3">
      <c r="A1737" t="s">
        <v>1524</v>
      </c>
      <c r="B1737" t="s">
        <v>103</v>
      </c>
      <c r="C1737" s="1">
        <v>930000</v>
      </c>
      <c r="D1737">
        <v>4</v>
      </c>
      <c r="E1737">
        <v>110</v>
      </c>
      <c r="F1737" s="1" t="s">
        <v>16</v>
      </c>
      <c r="G1737" t="s">
        <v>56</v>
      </c>
      <c r="H1737" t="s">
        <v>29</v>
      </c>
      <c r="I1737" t="s">
        <v>19</v>
      </c>
      <c r="J1737" t="s">
        <v>20</v>
      </c>
      <c r="K1737" t="s">
        <v>1399</v>
      </c>
      <c r="L1737" s="2">
        <v>930000</v>
      </c>
      <c r="M1737" s="2">
        <v>8454.545454545454</v>
      </c>
      <c r="N1737" s="2">
        <v>232500</v>
      </c>
      <c r="O1737" t="s">
        <v>212</v>
      </c>
    </row>
    <row r="1738" spans="1:15" x14ac:dyDescent="0.3">
      <c r="A1738" t="s">
        <v>1525</v>
      </c>
      <c r="B1738" t="s">
        <v>103</v>
      </c>
      <c r="C1738" s="1">
        <v>1890000</v>
      </c>
      <c r="D1738">
        <v>2</v>
      </c>
      <c r="E1738">
        <v>288</v>
      </c>
      <c r="F1738" s="1" t="s">
        <v>16</v>
      </c>
      <c r="G1738" t="s">
        <v>56</v>
      </c>
      <c r="H1738" t="s">
        <v>29</v>
      </c>
      <c r="I1738" t="s">
        <v>19</v>
      </c>
      <c r="J1738" t="s">
        <v>20</v>
      </c>
      <c r="K1738" t="s">
        <v>1399</v>
      </c>
      <c r="L1738" s="2">
        <v>1890000</v>
      </c>
      <c r="M1738" s="2">
        <v>6562.5</v>
      </c>
      <c r="N1738" s="2">
        <v>945000</v>
      </c>
      <c r="O1738" t="s">
        <v>212</v>
      </c>
    </row>
    <row r="1739" spans="1:15" x14ac:dyDescent="0.3">
      <c r="A1739" t="s">
        <v>1976</v>
      </c>
      <c r="B1739" t="s">
        <v>104</v>
      </c>
      <c r="C1739" s="1">
        <v>386000</v>
      </c>
      <c r="D1739">
        <v>2</v>
      </c>
      <c r="E1739">
        <v>95</v>
      </c>
      <c r="F1739" s="1" t="s">
        <v>16</v>
      </c>
      <c r="G1739" t="s">
        <v>35</v>
      </c>
      <c r="H1739" t="s">
        <v>29</v>
      </c>
      <c r="I1739" t="s">
        <v>30</v>
      </c>
      <c r="J1739" t="s">
        <v>88</v>
      </c>
      <c r="L1739" s="2">
        <v>386000</v>
      </c>
      <c r="M1739" s="2">
        <v>4063.1578947368421</v>
      </c>
      <c r="N1739" s="2">
        <v>193000</v>
      </c>
      <c r="O1739" t="s">
        <v>212</v>
      </c>
    </row>
    <row r="1740" spans="1:15" x14ac:dyDescent="0.3">
      <c r="A1740" t="s">
        <v>1977</v>
      </c>
      <c r="B1740" t="s">
        <v>104</v>
      </c>
      <c r="C1740" s="1">
        <v>386000</v>
      </c>
      <c r="D1740">
        <v>2</v>
      </c>
      <c r="E1740">
        <v>95</v>
      </c>
      <c r="F1740" s="1" t="s">
        <v>16</v>
      </c>
      <c r="G1740" t="s">
        <v>35</v>
      </c>
      <c r="H1740" t="s">
        <v>29</v>
      </c>
      <c r="I1740" t="s">
        <v>30</v>
      </c>
      <c r="J1740" t="s">
        <v>88</v>
      </c>
      <c r="L1740" s="2">
        <v>386000</v>
      </c>
      <c r="M1740" s="2">
        <v>4063.1578947368421</v>
      </c>
      <c r="N1740" s="2">
        <v>193000</v>
      </c>
      <c r="O1740" t="s">
        <v>212</v>
      </c>
    </row>
    <row r="1741" spans="1:15" x14ac:dyDescent="0.3">
      <c r="A1741" t="s">
        <v>1533</v>
      </c>
      <c r="B1741" t="s">
        <v>103</v>
      </c>
      <c r="C1741" s="1">
        <v>439000</v>
      </c>
      <c r="D1741">
        <v>2</v>
      </c>
      <c r="E1741">
        <v>89</v>
      </c>
      <c r="F1741" s="1" t="s">
        <v>16</v>
      </c>
      <c r="G1741" t="s">
        <v>56</v>
      </c>
      <c r="H1741" t="s">
        <v>29</v>
      </c>
      <c r="I1741" t="s">
        <v>19</v>
      </c>
      <c r="J1741" t="s">
        <v>20</v>
      </c>
      <c r="K1741" t="s">
        <v>1399</v>
      </c>
      <c r="L1741" s="2">
        <v>439000</v>
      </c>
      <c r="M1741" s="2">
        <v>4932.5842696629215</v>
      </c>
      <c r="N1741" s="2">
        <v>219500</v>
      </c>
      <c r="O1741" t="s">
        <v>212</v>
      </c>
    </row>
    <row r="1742" spans="1:15" x14ac:dyDescent="0.3">
      <c r="A1742" t="s">
        <v>1536</v>
      </c>
      <c r="B1742" t="s">
        <v>103</v>
      </c>
      <c r="C1742" s="1">
        <v>414900</v>
      </c>
      <c r="D1742">
        <v>2</v>
      </c>
      <c r="E1742">
        <v>80</v>
      </c>
      <c r="F1742" s="1" t="s">
        <v>16</v>
      </c>
      <c r="G1742" t="s">
        <v>56</v>
      </c>
      <c r="H1742" t="s">
        <v>29</v>
      </c>
      <c r="I1742" t="s">
        <v>19</v>
      </c>
      <c r="J1742" t="s">
        <v>20</v>
      </c>
      <c r="K1742" t="s">
        <v>1399</v>
      </c>
      <c r="L1742" s="2">
        <v>414900</v>
      </c>
      <c r="M1742" s="2">
        <v>5186.25</v>
      </c>
      <c r="N1742" s="2">
        <v>207450</v>
      </c>
      <c r="O1742" t="s">
        <v>212</v>
      </c>
    </row>
    <row r="1743" spans="1:15" x14ac:dyDescent="0.3">
      <c r="A1743" t="s">
        <v>1980</v>
      </c>
      <c r="B1743" t="s">
        <v>104</v>
      </c>
      <c r="C1743" s="1">
        <v>240000</v>
      </c>
      <c r="D1743">
        <v>4</v>
      </c>
      <c r="E1743">
        <v>102</v>
      </c>
      <c r="F1743" s="1" t="s">
        <v>16</v>
      </c>
      <c r="G1743" t="s">
        <v>35</v>
      </c>
      <c r="H1743" t="s">
        <v>29</v>
      </c>
      <c r="I1743" t="s">
        <v>30</v>
      </c>
      <c r="J1743" t="s">
        <v>9</v>
      </c>
      <c r="K1743" t="s">
        <v>1399</v>
      </c>
      <c r="L1743" s="2">
        <v>240000</v>
      </c>
      <c r="M1743" s="2">
        <v>2352.9411764705883</v>
      </c>
      <c r="N1743" s="2">
        <v>60000</v>
      </c>
      <c r="O1743" t="s">
        <v>212</v>
      </c>
    </row>
    <row r="1744" spans="1:15" x14ac:dyDescent="0.3">
      <c r="A1744" t="s">
        <v>1545</v>
      </c>
      <c r="B1744" t="s">
        <v>103</v>
      </c>
      <c r="C1744" s="1">
        <v>355000</v>
      </c>
      <c r="D1744">
        <v>3</v>
      </c>
      <c r="E1744">
        <v>81</v>
      </c>
      <c r="F1744" s="1" t="s">
        <v>16</v>
      </c>
      <c r="G1744" t="s">
        <v>56</v>
      </c>
      <c r="H1744" t="s">
        <v>29</v>
      </c>
      <c r="I1744" t="s">
        <v>19</v>
      </c>
      <c r="J1744" t="s">
        <v>20</v>
      </c>
      <c r="K1744" t="s">
        <v>1399</v>
      </c>
      <c r="L1744" s="2">
        <v>355000</v>
      </c>
      <c r="M1744" s="2">
        <v>4382.7160493827159</v>
      </c>
      <c r="N1744" s="2">
        <v>118333.33333333333</v>
      </c>
      <c r="O1744" t="s">
        <v>212</v>
      </c>
    </row>
    <row r="1745" spans="1:15" x14ac:dyDescent="0.3">
      <c r="A1745" t="s">
        <v>1547</v>
      </c>
      <c r="B1745" t="s">
        <v>103</v>
      </c>
      <c r="C1745" s="1">
        <v>279000</v>
      </c>
      <c r="D1745">
        <v>2</v>
      </c>
      <c r="E1745">
        <v>58</v>
      </c>
      <c r="F1745" s="1" t="s">
        <v>16</v>
      </c>
      <c r="G1745" t="s">
        <v>56</v>
      </c>
      <c r="H1745" t="s">
        <v>29</v>
      </c>
      <c r="I1745" t="s">
        <v>19</v>
      </c>
      <c r="J1745" t="s">
        <v>20</v>
      </c>
      <c r="K1745" t="s">
        <v>1399</v>
      </c>
      <c r="L1745" s="2">
        <v>279000</v>
      </c>
      <c r="M1745" s="2">
        <v>4810.3448275862065</v>
      </c>
      <c r="N1745" s="2">
        <v>139500</v>
      </c>
      <c r="O1745" t="s">
        <v>212</v>
      </c>
    </row>
    <row r="1746" spans="1:15" x14ac:dyDescent="0.3">
      <c r="A1746" t="s">
        <v>1983</v>
      </c>
      <c r="B1746" t="s">
        <v>103</v>
      </c>
      <c r="C1746" s="1">
        <v>535000</v>
      </c>
      <c r="D1746">
        <v>4</v>
      </c>
      <c r="E1746">
        <v>166</v>
      </c>
      <c r="F1746" s="1" t="s">
        <v>16</v>
      </c>
      <c r="G1746" t="s">
        <v>35</v>
      </c>
      <c r="H1746" t="s">
        <v>29</v>
      </c>
      <c r="I1746" t="s">
        <v>30</v>
      </c>
      <c r="J1746" t="s">
        <v>9</v>
      </c>
      <c r="K1746" t="s">
        <v>1399</v>
      </c>
      <c r="L1746" s="2">
        <v>535000</v>
      </c>
      <c r="M1746" s="2">
        <v>3222.8915662650602</v>
      </c>
      <c r="N1746" s="2">
        <v>133750</v>
      </c>
      <c r="O1746" t="s">
        <v>212</v>
      </c>
    </row>
    <row r="1747" spans="1:15" x14ac:dyDescent="0.3">
      <c r="A1747" t="s">
        <v>1984</v>
      </c>
      <c r="B1747" t="s">
        <v>103</v>
      </c>
      <c r="C1747" s="1">
        <v>740000</v>
      </c>
      <c r="D1747">
        <v>3</v>
      </c>
      <c r="E1747">
        <v>153</v>
      </c>
      <c r="F1747" s="1" t="s">
        <v>16</v>
      </c>
      <c r="G1747" t="s">
        <v>35</v>
      </c>
      <c r="H1747" t="s">
        <v>29</v>
      </c>
      <c r="I1747" t="s">
        <v>30</v>
      </c>
      <c r="J1747" t="s">
        <v>9</v>
      </c>
      <c r="K1747" t="s">
        <v>1399</v>
      </c>
      <c r="L1747" s="2">
        <v>740000</v>
      </c>
      <c r="M1747" s="2">
        <v>4836.6013071895422</v>
      </c>
      <c r="N1747" s="2">
        <v>246666.66666666666</v>
      </c>
      <c r="O1747" t="s">
        <v>212</v>
      </c>
    </row>
    <row r="1748" spans="1:15" x14ac:dyDescent="0.3">
      <c r="A1748" t="s">
        <v>1548</v>
      </c>
      <c r="B1748" t="s">
        <v>104</v>
      </c>
      <c r="C1748" s="1">
        <v>274600</v>
      </c>
      <c r="D1748">
        <v>5</v>
      </c>
      <c r="E1748">
        <v>195</v>
      </c>
      <c r="F1748" s="1" t="s">
        <v>16</v>
      </c>
      <c r="G1748" t="s">
        <v>56</v>
      </c>
      <c r="H1748" t="s">
        <v>18</v>
      </c>
      <c r="I1748" t="s">
        <v>19</v>
      </c>
      <c r="J1748" t="s">
        <v>20</v>
      </c>
      <c r="K1748" t="s">
        <v>1399</v>
      </c>
      <c r="L1748" s="2">
        <v>274600</v>
      </c>
      <c r="M1748" s="2">
        <v>1408.2051282051282</v>
      </c>
      <c r="N1748" s="2">
        <v>54920</v>
      </c>
      <c r="O1748" t="s">
        <v>212</v>
      </c>
    </row>
    <row r="1749" spans="1:15" x14ac:dyDescent="0.3">
      <c r="A1749" t="s">
        <v>1549</v>
      </c>
      <c r="B1749" t="s">
        <v>104</v>
      </c>
      <c r="C1749" s="1">
        <v>177500</v>
      </c>
      <c r="D1749">
        <v>3</v>
      </c>
      <c r="E1749">
        <v>58</v>
      </c>
      <c r="F1749" s="1" t="s">
        <v>16</v>
      </c>
      <c r="G1749" t="s">
        <v>56</v>
      </c>
      <c r="H1749" t="s">
        <v>18</v>
      </c>
      <c r="I1749" t="s">
        <v>19</v>
      </c>
      <c r="J1749" t="s">
        <v>20</v>
      </c>
      <c r="K1749" t="s">
        <v>1399</v>
      </c>
      <c r="L1749" s="2">
        <v>177500</v>
      </c>
      <c r="M1749" s="2">
        <v>3060.344827586207</v>
      </c>
      <c r="N1749" s="2">
        <v>59166.666666666664</v>
      </c>
      <c r="O1749" t="s">
        <v>212</v>
      </c>
    </row>
    <row r="1750" spans="1:15" x14ac:dyDescent="0.3">
      <c r="A1750" t="s">
        <v>1987</v>
      </c>
      <c r="B1750" t="s">
        <v>103</v>
      </c>
      <c r="C1750" s="1">
        <v>634900</v>
      </c>
      <c r="D1750">
        <v>3</v>
      </c>
      <c r="E1750">
        <v>144</v>
      </c>
      <c r="F1750" s="1" t="s">
        <v>16</v>
      </c>
      <c r="G1750" t="s">
        <v>35</v>
      </c>
      <c r="H1750" t="s">
        <v>29</v>
      </c>
      <c r="I1750" t="s">
        <v>30</v>
      </c>
      <c r="J1750" t="s">
        <v>9</v>
      </c>
      <c r="K1750" t="s">
        <v>1399</v>
      </c>
      <c r="L1750" s="2">
        <v>634900</v>
      </c>
      <c r="M1750" s="2">
        <v>4409.0277777777774</v>
      </c>
      <c r="N1750" s="2">
        <v>211633.33333333334</v>
      </c>
      <c r="O1750" t="s">
        <v>212</v>
      </c>
    </row>
    <row r="1751" spans="1:15" x14ac:dyDescent="0.3">
      <c r="A1751" t="s">
        <v>1988</v>
      </c>
      <c r="B1751" t="s">
        <v>103</v>
      </c>
      <c r="C1751" s="1">
        <v>799900</v>
      </c>
      <c r="D1751">
        <v>3</v>
      </c>
      <c r="E1751">
        <v>157</v>
      </c>
      <c r="F1751" s="1" t="s">
        <v>16</v>
      </c>
      <c r="G1751" t="s">
        <v>35</v>
      </c>
      <c r="H1751" t="s">
        <v>29</v>
      </c>
      <c r="I1751" t="s">
        <v>30</v>
      </c>
      <c r="J1751" t="s">
        <v>9</v>
      </c>
      <c r="K1751" t="s">
        <v>1399</v>
      </c>
      <c r="L1751" s="2">
        <v>799900</v>
      </c>
      <c r="M1751" s="2">
        <v>5094.9044585987258</v>
      </c>
      <c r="N1751" s="2">
        <v>266633.33333333331</v>
      </c>
      <c r="O1751" t="s">
        <v>212</v>
      </c>
    </row>
    <row r="1752" spans="1:15" x14ac:dyDescent="0.3">
      <c r="A1752" t="s">
        <v>1550</v>
      </c>
      <c r="B1752" t="s">
        <v>104</v>
      </c>
      <c r="C1752" s="1">
        <v>259000</v>
      </c>
      <c r="D1752">
        <v>2</v>
      </c>
      <c r="E1752">
        <v>70</v>
      </c>
      <c r="F1752" s="1" t="s">
        <v>16</v>
      </c>
      <c r="G1752" t="s">
        <v>56</v>
      </c>
      <c r="H1752" t="s">
        <v>18</v>
      </c>
      <c r="I1752" t="s">
        <v>19</v>
      </c>
      <c r="J1752" t="s">
        <v>20</v>
      </c>
      <c r="K1752" t="s">
        <v>1399</v>
      </c>
      <c r="L1752" s="2">
        <v>259000</v>
      </c>
      <c r="M1752" s="2">
        <v>3700</v>
      </c>
      <c r="N1752" s="2">
        <v>129500</v>
      </c>
      <c r="O1752" t="s">
        <v>212</v>
      </c>
    </row>
    <row r="1753" spans="1:15" x14ac:dyDescent="0.3">
      <c r="A1753" t="s">
        <v>1551</v>
      </c>
      <c r="B1753" t="s">
        <v>104</v>
      </c>
      <c r="C1753" s="1">
        <v>115000</v>
      </c>
      <c r="D1753">
        <v>1</v>
      </c>
      <c r="E1753">
        <v>120</v>
      </c>
      <c r="F1753" s="1" t="s">
        <v>16</v>
      </c>
      <c r="G1753" t="s">
        <v>56</v>
      </c>
      <c r="H1753" t="s">
        <v>18</v>
      </c>
      <c r="I1753" t="s">
        <v>19</v>
      </c>
      <c r="J1753" t="s">
        <v>20</v>
      </c>
      <c r="K1753" t="s">
        <v>1399</v>
      </c>
      <c r="L1753" s="2">
        <v>115000</v>
      </c>
      <c r="M1753" s="2">
        <v>958.33333333333337</v>
      </c>
      <c r="N1753" s="2">
        <v>115000</v>
      </c>
      <c r="O1753" t="s">
        <v>212</v>
      </c>
    </row>
    <row r="1754" spans="1:15" x14ac:dyDescent="0.3">
      <c r="A1754" t="s">
        <v>1552</v>
      </c>
      <c r="B1754" t="s">
        <v>104</v>
      </c>
      <c r="C1754" s="1">
        <v>165000</v>
      </c>
      <c r="D1754">
        <v>1</v>
      </c>
      <c r="E1754">
        <v>34</v>
      </c>
      <c r="F1754" s="1" t="s">
        <v>16</v>
      </c>
      <c r="G1754" t="s">
        <v>56</v>
      </c>
      <c r="H1754" t="s">
        <v>18</v>
      </c>
      <c r="I1754" t="s">
        <v>19</v>
      </c>
      <c r="J1754" t="s">
        <v>20</v>
      </c>
      <c r="K1754" t="s">
        <v>1399</v>
      </c>
      <c r="L1754" s="2">
        <v>165000</v>
      </c>
      <c r="M1754" s="2">
        <v>4852.9411764705883</v>
      </c>
      <c r="N1754" s="2">
        <v>165000</v>
      </c>
      <c r="O1754" t="s">
        <v>212</v>
      </c>
    </row>
    <row r="1755" spans="1:15" x14ac:dyDescent="0.3">
      <c r="A1755" t="s">
        <v>1553</v>
      </c>
      <c r="B1755" t="s">
        <v>104</v>
      </c>
      <c r="C1755" s="1">
        <v>164000</v>
      </c>
      <c r="D1755">
        <v>4</v>
      </c>
      <c r="E1755">
        <v>126</v>
      </c>
      <c r="F1755" s="1" t="s">
        <v>16</v>
      </c>
      <c r="G1755" t="s">
        <v>56</v>
      </c>
      <c r="H1755" t="s">
        <v>18</v>
      </c>
      <c r="I1755" t="s">
        <v>19</v>
      </c>
      <c r="J1755" t="s">
        <v>20</v>
      </c>
      <c r="K1755" t="s">
        <v>1399</v>
      </c>
      <c r="L1755" s="2">
        <v>164000</v>
      </c>
      <c r="M1755" s="2">
        <v>1301.5873015873017</v>
      </c>
      <c r="N1755" s="2">
        <v>41000</v>
      </c>
      <c r="O1755" t="s">
        <v>212</v>
      </c>
    </row>
    <row r="1756" spans="1:15" x14ac:dyDescent="0.3">
      <c r="A1756" t="s">
        <v>1554</v>
      </c>
      <c r="B1756" t="s">
        <v>104</v>
      </c>
      <c r="C1756" s="1">
        <v>268800</v>
      </c>
      <c r="D1756">
        <v>3</v>
      </c>
      <c r="E1756">
        <v>170</v>
      </c>
      <c r="F1756" s="1" t="s">
        <v>16</v>
      </c>
      <c r="G1756" t="s">
        <v>56</v>
      </c>
      <c r="H1756" t="s">
        <v>18</v>
      </c>
      <c r="I1756" t="s">
        <v>19</v>
      </c>
      <c r="J1756" t="s">
        <v>20</v>
      </c>
      <c r="K1756" t="s">
        <v>1399</v>
      </c>
      <c r="L1756" s="2">
        <v>268800</v>
      </c>
      <c r="M1756" s="2">
        <v>1581.1764705882354</v>
      </c>
      <c r="N1756" s="2">
        <v>89600</v>
      </c>
      <c r="O1756" t="s">
        <v>212</v>
      </c>
    </row>
    <row r="1757" spans="1:15" x14ac:dyDescent="0.3">
      <c r="A1757" t="s">
        <v>1555</v>
      </c>
      <c r="B1757" t="s">
        <v>104</v>
      </c>
      <c r="C1757" s="1">
        <v>189000</v>
      </c>
      <c r="D1757">
        <v>2</v>
      </c>
      <c r="E1757">
        <v>86</v>
      </c>
      <c r="F1757" s="1" t="s">
        <v>16</v>
      </c>
      <c r="G1757" t="s">
        <v>56</v>
      </c>
      <c r="H1757" t="s">
        <v>18</v>
      </c>
      <c r="I1757" t="s">
        <v>19</v>
      </c>
      <c r="J1757" t="s">
        <v>20</v>
      </c>
      <c r="K1757" t="s">
        <v>1399</v>
      </c>
      <c r="L1757" s="2">
        <v>189000</v>
      </c>
      <c r="M1757" s="2">
        <v>2197.6744186046512</v>
      </c>
      <c r="N1757" s="2">
        <v>94500</v>
      </c>
      <c r="O1757" t="s">
        <v>212</v>
      </c>
    </row>
    <row r="1758" spans="1:15" x14ac:dyDescent="0.3">
      <c r="A1758" t="s">
        <v>1995</v>
      </c>
      <c r="B1758" t="s">
        <v>103</v>
      </c>
      <c r="C1758" s="1">
        <v>1075000</v>
      </c>
      <c r="D1758">
        <v>2</v>
      </c>
      <c r="E1758">
        <v>141</v>
      </c>
      <c r="F1758" s="1" t="s">
        <v>16</v>
      </c>
      <c r="G1758" t="s">
        <v>94</v>
      </c>
      <c r="H1758" t="s">
        <v>29</v>
      </c>
      <c r="I1758" t="s">
        <v>19</v>
      </c>
      <c r="J1758" t="s">
        <v>9</v>
      </c>
      <c r="K1758" t="s">
        <v>1399</v>
      </c>
      <c r="L1758" s="2">
        <v>1075000</v>
      </c>
      <c r="M1758" s="2">
        <v>7624.1134751773052</v>
      </c>
      <c r="N1758" s="2">
        <v>537500</v>
      </c>
      <c r="O1758" t="s">
        <v>212</v>
      </c>
    </row>
    <row r="1759" spans="1:15" x14ac:dyDescent="0.3">
      <c r="A1759" t="s">
        <v>1996</v>
      </c>
      <c r="B1759" t="s">
        <v>104</v>
      </c>
      <c r="C1759" s="1">
        <v>272500</v>
      </c>
      <c r="D1759">
        <v>2</v>
      </c>
      <c r="E1759">
        <v>110</v>
      </c>
      <c r="F1759" s="1" t="s">
        <v>16</v>
      </c>
      <c r="G1759" t="s">
        <v>17</v>
      </c>
      <c r="H1759" t="s">
        <v>29</v>
      </c>
      <c r="I1759" t="s">
        <v>19</v>
      </c>
      <c r="J1759" t="s">
        <v>9</v>
      </c>
      <c r="K1759" t="s">
        <v>1399</v>
      </c>
      <c r="L1759" s="2">
        <v>272500</v>
      </c>
      <c r="M1759" s="2">
        <v>2477.2727272727275</v>
      </c>
      <c r="N1759" s="2">
        <v>136250</v>
      </c>
      <c r="O1759" t="s">
        <v>212</v>
      </c>
    </row>
    <row r="1760" spans="1:15" x14ac:dyDescent="0.3">
      <c r="A1760" t="s">
        <v>1997</v>
      </c>
      <c r="B1760" t="s">
        <v>104</v>
      </c>
      <c r="C1760" s="1">
        <v>185000</v>
      </c>
      <c r="D1760">
        <v>1</v>
      </c>
      <c r="E1760">
        <v>64</v>
      </c>
      <c r="F1760" s="1" t="s">
        <v>16</v>
      </c>
      <c r="G1760" t="s">
        <v>17</v>
      </c>
      <c r="H1760" t="s">
        <v>29</v>
      </c>
      <c r="I1760" t="s">
        <v>19</v>
      </c>
      <c r="J1760" t="s">
        <v>9</v>
      </c>
      <c r="K1760" t="s">
        <v>1399</v>
      </c>
      <c r="L1760" s="2">
        <v>185000</v>
      </c>
      <c r="M1760" s="2">
        <v>2890.625</v>
      </c>
      <c r="N1760" s="2">
        <v>185000</v>
      </c>
      <c r="O1760" t="s">
        <v>212</v>
      </c>
    </row>
    <row r="1761" spans="1:15" x14ac:dyDescent="0.3">
      <c r="A1761" t="s">
        <v>1556</v>
      </c>
      <c r="B1761" t="s">
        <v>104</v>
      </c>
      <c r="C1761" s="1">
        <v>50000</v>
      </c>
      <c r="D1761">
        <v>1</v>
      </c>
      <c r="E1761">
        <v>63</v>
      </c>
      <c r="F1761" s="1" t="s">
        <v>16</v>
      </c>
      <c r="G1761" t="s">
        <v>56</v>
      </c>
      <c r="H1761" t="s">
        <v>18</v>
      </c>
      <c r="I1761" t="s">
        <v>19</v>
      </c>
      <c r="J1761" t="s">
        <v>20</v>
      </c>
      <c r="K1761" t="s">
        <v>1399</v>
      </c>
      <c r="L1761" s="2">
        <v>50000</v>
      </c>
      <c r="M1761" s="2">
        <v>793.65079365079362</v>
      </c>
      <c r="N1761" s="2">
        <v>50000</v>
      </c>
      <c r="O1761" t="s">
        <v>212</v>
      </c>
    </row>
    <row r="1762" spans="1:15" x14ac:dyDescent="0.3">
      <c r="A1762" t="s">
        <v>1557</v>
      </c>
      <c r="B1762" t="s">
        <v>104</v>
      </c>
      <c r="C1762" s="1">
        <v>125000</v>
      </c>
      <c r="D1762">
        <v>3</v>
      </c>
      <c r="E1762">
        <v>71</v>
      </c>
      <c r="F1762" s="1" t="s">
        <v>16</v>
      </c>
      <c r="G1762" t="s">
        <v>56</v>
      </c>
      <c r="H1762" t="s">
        <v>18</v>
      </c>
      <c r="I1762" t="s">
        <v>19</v>
      </c>
      <c r="J1762" t="s">
        <v>20</v>
      </c>
      <c r="K1762" t="s">
        <v>1399</v>
      </c>
      <c r="L1762" s="2">
        <v>125000</v>
      </c>
      <c r="M1762" s="2">
        <v>1760.5633802816901</v>
      </c>
      <c r="N1762" s="2">
        <v>41666.666666666664</v>
      </c>
      <c r="O1762" t="s">
        <v>212</v>
      </c>
    </row>
    <row r="1763" spans="1:15" x14ac:dyDescent="0.3">
      <c r="A1763" t="s">
        <v>1558</v>
      </c>
      <c r="B1763" t="s">
        <v>103</v>
      </c>
      <c r="C1763" s="1">
        <v>150000</v>
      </c>
      <c r="D1763">
        <v>1</v>
      </c>
      <c r="E1763">
        <v>52</v>
      </c>
      <c r="F1763" s="1" t="s">
        <v>16</v>
      </c>
      <c r="G1763" t="s">
        <v>56</v>
      </c>
      <c r="H1763" t="s">
        <v>18</v>
      </c>
      <c r="I1763" t="s">
        <v>19</v>
      </c>
      <c r="J1763" t="s">
        <v>20</v>
      </c>
      <c r="K1763" t="s">
        <v>1399</v>
      </c>
      <c r="L1763" s="2">
        <v>150000</v>
      </c>
      <c r="M1763" s="2">
        <v>2884.6153846153848</v>
      </c>
      <c r="N1763" s="2">
        <v>150000</v>
      </c>
      <c r="O1763" t="s">
        <v>212</v>
      </c>
    </row>
    <row r="1764" spans="1:15" x14ac:dyDescent="0.3">
      <c r="A1764" t="s">
        <v>2001</v>
      </c>
      <c r="B1764" t="s">
        <v>103</v>
      </c>
      <c r="C1764" s="1">
        <v>895300</v>
      </c>
      <c r="D1764">
        <v>2</v>
      </c>
      <c r="E1764">
        <v>119</v>
      </c>
      <c r="F1764" s="1" t="s">
        <v>16</v>
      </c>
      <c r="G1764" t="s">
        <v>17</v>
      </c>
      <c r="H1764" t="s">
        <v>29</v>
      </c>
      <c r="I1764" t="s">
        <v>19</v>
      </c>
      <c r="J1764" t="s">
        <v>9</v>
      </c>
      <c r="K1764" t="s">
        <v>1399</v>
      </c>
      <c r="L1764" s="2">
        <v>895300</v>
      </c>
      <c r="M1764" s="2">
        <v>7523.5294117647063</v>
      </c>
      <c r="N1764" s="2">
        <v>447650</v>
      </c>
      <c r="O1764" t="s">
        <v>212</v>
      </c>
    </row>
    <row r="1765" spans="1:15" x14ac:dyDescent="0.3">
      <c r="A1765" t="s">
        <v>2002</v>
      </c>
      <c r="B1765" t="s">
        <v>103</v>
      </c>
      <c r="C1765" s="1">
        <v>1028500</v>
      </c>
      <c r="D1765">
        <v>3</v>
      </c>
      <c r="E1765">
        <v>146</v>
      </c>
      <c r="F1765" s="1" t="s">
        <v>16</v>
      </c>
      <c r="G1765" t="s">
        <v>17</v>
      </c>
      <c r="H1765" t="s">
        <v>29</v>
      </c>
      <c r="I1765" t="s">
        <v>19</v>
      </c>
      <c r="J1765" t="s">
        <v>9</v>
      </c>
      <c r="K1765" t="s">
        <v>1399</v>
      </c>
      <c r="L1765" s="2">
        <v>1028500</v>
      </c>
      <c r="M1765" s="2">
        <v>7044.5205479452052</v>
      </c>
      <c r="N1765" s="2">
        <v>342833.33333333331</v>
      </c>
      <c r="O1765" t="s">
        <v>212</v>
      </c>
    </row>
    <row r="1766" spans="1:15" x14ac:dyDescent="0.3">
      <c r="A1766" t="s">
        <v>2003</v>
      </c>
      <c r="B1766" t="s">
        <v>104</v>
      </c>
      <c r="C1766" s="1">
        <v>247000</v>
      </c>
      <c r="D1766">
        <v>3</v>
      </c>
      <c r="E1766">
        <v>104</v>
      </c>
      <c r="F1766" s="1" t="s">
        <v>16</v>
      </c>
      <c r="G1766" t="s">
        <v>17</v>
      </c>
      <c r="H1766" t="s">
        <v>29</v>
      </c>
      <c r="I1766" t="s">
        <v>19</v>
      </c>
      <c r="J1766" t="s">
        <v>88</v>
      </c>
      <c r="L1766" s="2">
        <v>247000</v>
      </c>
      <c r="M1766" s="2">
        <v>2375</v>
      </c>
      <c r="N1766" s="2">
        <v>82333.333333333328</v>
      </c>
      <c r="O1766" t="s">
        <v>212</v>
      </c>
    </row>
    <row r="1767" spans="1:15" x14ac:dyDescent="0.3">
      <c r="A1767" t="s">
        <v>2004</v>
      </c>
      <c r="B1767" t="s">
        <v>104</v>
      </c>
      <c r="C1767" s="1">
        <v>199900</v>
      </c>
      <c r="D1767">
        <v>2</v>
      </c>
      <c r="E1767">
        <v>110</v>
      </c>
      <c r="F1767" s="1" t="s">
        <v>16</v>
      </c>
      <c r="G1767" t="s">
        <v>17</v>
      </c>
      <c r="H1767" t="s">
        <v>29</v>
      </c>
      <c r="I1767" t="s">
        <v>19</v>
      </c>
      <c r="J1767" t="s">
        <v>88</v>
      </c>
      <c r="L1767" s="2">
        <v>199900</v>
      </c>
      <c r="M1767" s="2">
        <v>1817.2727272727273</v>
      </c>
      <c r="N1767" s="2">
        <v>99950</v>
      </c>
      <c r="O1767" t="s">
        <v>212</v>
      </c>
    </row>
    <row r="1768" spans="1:15" x14ac:dyDescent="0.3">
      <c r="A1768" t="s">
        <v>2005</v>
      </c>
      <c r="B1768" t="s">
        <v>104</v>
      </c>
      <c r="C1768" s="1">
        <v>143800</v>
      </c>
      <c r="D1768">
        <v>2</v>
      </c>
      <c r="E1768">
        <v>72</v>
      </c>
      <c r="F1768" s="1" t="s">
        <v>16</v>
      </c>
      <c r="G1768" t="s">
        <v>17</v>
      </c>
      <c r="H1768" t="s">
        <v>29</v>
      </c>
      <c r="I1768" t="s">
        <v>19</v>
      </c>
      <c r="J1768" t="s">
        <v>88</v>
      </c>
      <c r="L1768" s="2">
        <v>143800</v>
      </c>
      <c r="M1768" s="2">
        <v>1997.2222222222222</v>
      </c>
      <c r="N1768" s="2">
        <v>71900</v>
      </c>
      <c r="O1768" t="s">
        <v>212</v>
      </c>
    </row>
    <row r="1769" spans="1:15" x14ac:dyDescent="0.3">
      <c r="A1769" t="s">
        <v>2006</v>
      </c>
      <c r="B1769" t="s">
        <v>104</v>
      </c>
      <c r="C1769" s="1">
        <v>425000</v>
      </c>
      <c r="D1769">
        <v>2</v>
      </c>
      <c r="E1769">
        <v>112</v>
      </c>
      <c r="F1769" s="1" t="s">
        <v>16</v>
      </c>
      <c r="G1769" t="s">
        <v>17</v>
      </c>
      <c r="H1769" t="s">
        <v>29</v>
      </c>
      <c r="I1769" t="s">
        <v>19</v>
      </c>
      <c r="J1769" t="s">
        <v>88</v>
      </c>
      <c r="L1769" s="2">
        <v>425000</v>
      </c>
      <c r="M1769" s="2">
        <v>3794.6428571428573</v>
      </c>
      <c r="N1769" s="2">
        <v>212500</v>
      </c>
      <c r="O1769" t="s">
        <v>212</v>
      </c>
    </row>
    <row r="1770" spans="1:15" x14ac:dyDescent="0.3">
      <c r="A1770" t="s">
        <v>2007</v>
      </c>
      <c r="B1770" t="s">
        <v>104</v>
      </c>
      <c r="C1770" s="1">
        <v>350000</v>
      </c>
      <c r="D1770">
        <v>3</v>
      </c>
      <c r="E1770">
        <v>165</v>
      </c>
      <c r="F1770" s="1" t="s">
        <v>16</v>
      </c>
      <c r="G1770" t="s">
        <v>17</v>
      </c>
      <c r="H1770" t="s">
        <v>29</v>
      </c>
      <c r="I1770" t="s">
        <v>19</v>
      </c>
      <c r="J1770" t="s">
        <v>9</v>
      </c>
      <c r="K1770" t="s">
        <v>1399</v>
      </c>
      <c r="L1770" s="2">
        <v>350000</v>
      </c>
      <c r="M1770" s="2">
        <v>2121.212121212121</v>
      </c>
      <c r="N1770" s="2">
        <v>116666.66666666667</v>
      </c>
      <c r="O1770" t="s">
        <v>212</v>
      </c>
    </row>
    <row r="1771" spans="1:15" x14ac:dyDescent="0.3">
      <c r="A1771" t="s">
        <v>2008</v>
      </c>
      <c r="B1771" t="s">
        <v>104</v>
      </c>
      <c r="C1771" s="1">
        <v>279000</v>
      </c>
      <c r="D1771">
        <v>3</v>
      </c>
      <c r="E1771">
        <v>124</v>
      </c>
      <c r="F1771" s="1" t="s">
        <v>16</v>
      </c>
      <c r="G1771" t="s">
        <v>17</v>
      </c>
      <c r="H1771" t="s">
        <v>29</v>
      </c>
      <c r="I1771" t="s">
        <v>19</v>
      </c>
      <c r="J1771" t="s">
        <v>9</v>
      </c>
      <c r="K1771" t="s">
        <v>1399</v>
      </c>
      <c r="L1771" s="2">
        <v>279000</v>
      </c>
      <c r="M1771" s="2">
        <v>2250</v>
      </c>
      <c r="N1771" s="2">
        <v>93000</v>
      </c>
      <c r="O1771" t="s">
        <v>212</v>
      </c>
    </row>
    <row r="1772" spans="1:15" x14ac:dyDescent="0.3">
      <c r="A1772" t="s">
        <v>1559</v>
      </c>
      <c r="B1772" t="s">
        <v>103</v>
      </c>
      <c r="C1772" s="1">
        <v>181000</v>
      </c>
      <c r="D1772">
        <v>2</v>
      </c>
      <c r="E1772">
        <v>64</v>
      </c>
      <c r="F1772" s="1" t="s">
        <v>16</v>
      </c>
      <c r="G1772" t="s">
        <v>56</v>
      </c>
      <c r="H1772" t="s">
        <v>18</v>
      </c>
      <c r="I1772" t="s">
        <v>19</v>
      </c>
      <c r="J1772" t="s">
        <v>20</v>
      </c>
      <c r="K1772" t="s">
        <v>1399</v>
      </c>
      <c r="L1772" s="2">
        <v>181000</v>
      </c>
      <c r="M1772" s="2">
        <v>2828.125</v>
      </c>
      <c r="N1772" s="2">
        <v>90500</v>
      </c>
      <c r="O1772" t="s">
        <v>212</v>
      </c>
    </row>
    <row r="1773" spans="1:15" x14ac:dyDescent="0.3">
      <c r="A1773" t="s">
        <v>2010</v>
      </c>
      <c r="B1773" t="s">
        <v>104</v>
      </c>
      <c r="C1773" s="1">
        <v>132260</v>
      </c>
      <c r="D1773">
        <v>1</v>
      </c>
      <c r="E1773">
        <v>34</v>
      </c>
      <c r="F1773" s="1" t="s">
        <v>16</v>
      </c>
      <c r="G1773" t="s">
        <v>17</v>
      </c>
      <c r="H1773" t="s">
        <v>29</v>
      </c>
      <c r="I1773" t="s">
        <v>19</v>
      </c>
      <c r="J1773" t="s">
        <v>9</v>
      </c>
      <c r="K1773" t="s">
        <v>1399</v>
      </c>
      <c r="L1773" s="2">
        <v>132260</v>
      </c>
      <c r="M1773" s="2">
        <v>3890</v>
      </c>
      <c r="N1773" s="2">
        <v>132260</v>
      </c>
      <c r="O1773" t="s">
        <v>212</v>
      </c>
    </row>
    <row r="1774" spans="1:15" x14ac:dyDescent="0.3">
      <c r="A1774" t="s">
        <v>2011</v>
      </c>
      <c r="B1774" t="s">
        <v>104</v>
      </c>
      <c r="C1774" s="1">
        <v>215200</v>
      </c>
      <c r="D1774">
        <v>2</v>
      </c>
      <c r="E1774">
        <v>85</v>
      </c>
      <c r="F1774" s="1" t="s">
        <v>16</v>
      </c>
      <c r="G1774" t="s">
        <v>17</v>
      </c>
      <c r="H1774" t="s">
        <v>29</v>
      </c>
      <c r="I1774" t="s">
        <v>19</v>
      </c>
      <c r="J1774" t="s">
        <v>9</v>
      </c>
      <c r="K1774" t="s">
        <v>1399</v>
      </c>
      <c r="L1774" s="2">
        <v>215200</v>
      </c>
      <c r="M1774" s="2">
        <v>2531.7647058823532</v>
      </c>
      <c r="N1774" s="2">
        <v>107600</v>
      </c>
      <c r="O1774" t="s">
        <v>212</v>
      </c>
    </row>
    <row r="1775" spans="1:15" x14ac:dyDescent="0.3">
      <c r="A1775" t="s">
        <v>2012</v>
      </c>
      <c r="B1775" t="s">
        <v>104</v>
      </c>
      <c r="C1775" s="1">
        <v>255000</v>
      </c>
      <c r="D1775">
        <v>3</v>
      </c>
      <c r="E1775">
        <v>150</v>
      </c>
      <c r="F1775" s="1" t="s">
        <v>16</v>
      </c>
      <c r="G1775" t="s">
        <v>17</v>
      </c>
      <c r="H1775" t="s">
        <v>29</v>
      </c>
      <c r="I1775" t="s">
        <v>19</v>
      </c>
      <c r="J1775" t="s">
        <v>9</v>
      </c>
      <c r="K1775" t="s">
        <v>1399</v>
      </c>
      <c r="L1775" s="2">
        <v>255000</v>
      </c>
      <c r="M1775" s="2">
        <v>1700</v>
      </c>
      <c r="N1775" s="2">
        <v>85000</v>
      </c>
      <c r="O1775" t="s">
        <v>212</v>
      </c>
    </row>
    <row r="1776" spans="1:15" x14ac:dyDescent="0.3">
      <c r="A1776" t="s">
        <v>1560</v>
      </c>
      <c r="B1776" t="s">
        <v>103</v>
      </c>
      <c r="C1776" s="1">
        <v>264900</v>
      </c>
      <c r="D1776">
        <v>2</v>
      </c>
      <c r="E1776">
        <v>110</v>
      </c>
      <c r="F1776" s="1" t="s">
        <v>16</v>
      </c>
      <c r="G1776" t="s">
        <v>56</v>
      </c>
      <c r="H1776" t="s">
        <v>18</v>
      </c>
      <c r="I1776" t="s">
        <v>19</v>
      </c>
      <c r="J1776" t="s">
        <v>20</v>
      </c>
      <c r="K1776" t="s">
        <v>1399</v>
      </c>
      <c r="L1776" s="2">
        <v>264900</v>
      </c>
      <c r="M1776" s="2">
        <v>2408.181818181818</v>
      </c>
      <c r="N1776" s="2">
        <v>132450</v>
      </c>
      <c r="O1776" t="s">
        <v>212</v>
      </c>
    </row>
    <row r="1777" spans="1:15" x14ac:dyDescent="0.3">
      <c r="A1777" t="s">
        <v>1561</v>
      </c>
      <c r="B1777" t="s">
        <v>103</v>
      </c>
      <c r="C1777" s="1">
        <v>170000</v>
      </c>
      <c r="D1777">
        <v>1</v>
      </c>
      <c r="E1777">
        <v>60</v>
      </c>
      <c r="F1777" s="1" t="s">
        <v>16</v>
      </c>
      <c r="G1777" t="s">
        <v>56</v>
      </c>
      <c r="H1777" t="s">
        <v>18</v>
      </c>
      <c r="I1777" t="s">
        <v>19</v>
      </c>
      <c r="J1777" t="s">
        <v>20</v>
      </c>
      <c r="K1777" t="s">
        <v>1399</v>
      </c>
      <c r="L1777" s="2">
        <v>170000</v>
      </c>
      <c r="M1777" s="2">
        <v>2833.3333333333335</v>
      </c>
      <c r="N1777" s="2">
        <v>170000</v>
      </c>
      <c r="O1777" t="s">
        <v>212</v>
      </c>
    </row>
    <row r="1778" spans="1:15" x14ac:dyDescent="0.3">
      <c r="A1778" t="s">
        <v>2015</v>
      </c>
      <c r="B1778" t="s">
        <v>104</v>
      </c>
      <c r="C1778" s="1">
        <v>640000</v>
      </c>
      <c r="D1778">
        <v>3</v>
      </c>
      <c r="E1778">
        <v>97</v>
      </c>
      <c r="F1778" s="1" t="s">
        <v>16</v>
      </c>
      <c r="G1778" t="s">
        <v>17</v>
      </c>
      <c r="H1778" t="s">
        <v>29</v>
      </c>
      <c r="I1778" t="s">
        <v>19</v>
      </c>
      <c r="J1778" t="s">
        <v>9</v>
      </c>
      <c r="K1778" t="s">
        <v>1399</v>
      </c>
      <c r="L1778" s="2">
        <v>640000</v>
      </c>
      <c r="M1778" s="2">
        <v>6597.9381443298971</v>
      </c>
      <c r="N1778" s="2">
        <v>213333.33333333334</v>
      </c>
      <c r="O1778" t="s">
        <v>212</v>
      </c>
    </row>
    <row r="1779" spans="1:15" x14ac:dyDescent="0.3">
      <c r="A1779" t="s">
        <v>2016</v>
      </c>
      <c r="B1779" t="s">
        <v>104</v>
      </c>
      <c r="C1779" s="1">
        <v>190000</v>
      </c>
      <c r="D1779">
        <v>3</v>
      </c>
      <c r="E1779">
        <v>90</v>
      </c>
      <c r="F1779" s="1" t="s">
        <v>16</v>
      </c>
      <c r="G1779" t="s">
        <v>17</v>
      </c>
      <c r="H1779" t="s">
        <v>29</v>
      </c>
      <c r="I1779" t="s">
        <v>19</v>
      </c>
      <c r="J1779" t="s">
        <v>9</v>
      </c>
      <c r="K1779" t="s">
        <v>1399</v>
      </c>
      <c r="L1779" s="2">
        <v>190000</v>
      </c>
      <c r="M1779" s="2">
        <v>2111.1111111111113</v>
      </c>
      <c r="N1779" s="2">
        <v>63333.333333333336</v>
      </c>
      <c r="O1779" t="s">
        <v>212</v>
      </c>
    </row>
    <row r="1780" spans="1:15" x14ac:dyDescent="0.3">
      <c r="A1780" t="s">
        <v>2017</v>
      </c>
      <c r="B1780" t="s">
        <v>104</v>
      </c>
      <c r="C1780" s="1">
        <v>320000</v>
      </c>
      <c r="D1780">
        <v>3</v>
      </c>
      <c r="E1780">
        <v>97</v>
      </c>
      <c r="F1780" s="1" t="s">
        <v>16</v>
      </c>
      <c r="G1780" t="s">
        <v>17</v>
      </c>
      <c r="H1780" t="s">
        <v>29</v>
      </c>
      <c r="I1780" t="s">
        <v>19</v>
      </c>
      <c r="J1780" t="s">
        <v>9</v>
      </c>
      <c r="K1780" t="s">
        <v>1399</v>
      </c>
      <c r="L1780" s="2">
        <v>320000</v>
      </c>
      <c r="M1780" s="2">
        <v>3298.9690721649486</v>
      </c>
      <c r="N1780" s="2">
        <v>106666.66666666667</v>
      </c>
      <c r="O1780" t="s">
        <v>212</v>
      </c>
    </row>
    <row r="1781" spans="1:15" x14ac:dyDescent="0.3">
      <c r="A1781" t="s">
        <v>2018</v>
      </c>
      <c r="B1781" t="s">
        <v>104</v>
      </c>
      <c r="C1781" s="1">
        <v>109900</v>
      </c>
      <c r="D1781">
        <v>1</v>
      </c>
      <c r="E1781">
        <v>60</v>
      </c>
      <c r="F1781" s="1" t="s">
        <v>16</v>
      </c>
      <c r="G1781" t="s">
        <v>17</v>
      </c>
      <c r="H1781" t="s">
        <v>29</v>
      </c>
      <c r="I1781" t="s">
        <v>19</v>
      </c>
      <c r="J1781" t="s">
        <v>9</v>
      </c>
      <c r="K1781" t="s">
        <v>1399</v>
      </c>
      <c r="L1781" s="2">
        <v>109900</v>
      </c>
      <c r="M1781" s="2">
        <v>1831.6666666666667</v>
      </c>
      <c r="N1781" s="2">
        <v>109900</v>
      </c>
      <c r="O1781" t="s">
        <v>212</v>
      </c>
    </row>
    <row r="1782" spans="1:15" x14ac:dyDescent="0.3">
      <c r="A1782" t="s">
        <v>1562</v>
      </c>
      <c r="B1782" t="s">
        <v>103</v>
      </c>
      <c r="C1782" s="1">
        <v>194000</v>
      </c>
      <c r="D1782">
        <v>3</v>
      </c>
      <c r="E1782">
        <v>61</v>
      </c>
      <c r="F1782" s="1" t="s">
        <v>16</v>
      </c>
      <c r="G1782" t="s">
        <v>56</v>
      </c>
      <c r="H1782" t="s">
        <v>18</v>
      </c>
      <c r="I1782" t="s">
        <v>19</v>
      </c>
      <c r="J1782" t="s">
        <v>20</v>
      </c>
      <c r="K1782" t="s">
        <v>1399</v>
      </c>
      <c r="L1782" s="2">
        <v>194000</v>
      </c>
      <c r="M1782" s="2">
        <v>3180.3278688524592</v>
      </c>
      <c r="N1782" s="2">
        <v>64666.666666666664</v>
      </c>
      <c r="O1782" t="s">
        <v>212</v>
      </c>
    </row>
    <row r="1783" spans="1:15" x14ac:dyDescent="0.3">
      <c r="A1783" t="s">
        <v>1563</v>
      </c>
      <c r="B1783" t="s">
        <v>103</v>
      </c>
      <c r="C1783" s="1">
        <v>204900</v>
      </c>
      <c r="D1783">
        <v>2</v>
      </c>
      <c r="E1783">
        <v>60</v>
      </c>
      <c r="F1783" s="1" t="s">
        <v>16</v>
      </c>
      <c r="G1783" t="s">
        <v>56</v>
      </c>
      <c r="H1783" t="s">
        <v>18</v>
      </c>
      <c r="I1783" t="s">
        <v>19</v>
      </c>
      <c r="J1783" t="s">
        <v>20</v>
      </c>
      <c r="K1783" t="s">
        <v>1399</v>
      </c>
      <c r="L1783" s="2">
        <v>204900</v>
      </c>
      <c r="M1783" s="2">
        <v>3415</v>
      </c>
      <c r="N1783" s="2">
        <v>102450</v>
      </c>
      <c r="O1783" t="s">
        <v>212</v>
      </c>
    </row>
    <row r="1784" spans="1:15" x14ac:dyDescent="0.3">
      <c r="A1784" t="s">
        <v>2021</v>
      </c>
      <c r="B1784" t="s">
        <v>104</v>
      </c>
      <c r="C1784" s="1">
        <v>213600</v>
      </c>
      <c r="D1784">
        <v>3</v>
      </c>
      <c r="E1784">
        <v>107</v>
      </c>
      <c r="F1784" s="1" t="s">
        <v>16</v>
      </c>
      <c r="G1784" t="s">
        <v>17</v>
      </c>
      <c r="H1784" t="s">
        <v>29</v>
      </c>
      <c r="I1784" t="s">
        <v>19</v>
      </c>
      <c r="J1784" t="s">
        <v>9</v>
      </c>
      <c r="K1784" t="s">
        <v>1399</v>
      </c>
      <c r="L1784" s="2">
        <v>213600</v>
      </c>
      <c r="M1784" s="2">
        <v>1996.2616822429907</v>
      </c>
      <c r="N1784" s="2">
        <v>71200</v>
      </c>
      <c r="O1784" t="s">
        <v>212</v>
      </c>
    </row>
    <row r="1785" spans="1:15" x14ac:dyDescent="0.3">
      <c r="A1785" t="s">
        <v>2022</v>
      </c>
      <c r="B1785" t="s">
        <v>104</v>
      </c>
      <c r="C1785" s="1">
        <v>201000</v>
      </c>
      <c r="D1785">
        <v>3</v>
      </c>
      <c r="E1785">
        <v>102</v>
      </c>
      <c r="F1785" s="1" t="s">
        <v>16</v>
      </c>
      <c r="G1785" t="s">
        <v>17</v>
      </c>
      <c r="H1785" t="s">
        <v>29</v>
      </c>
      <c r="I1785" t="s">
        <v>19</v>
      </c>
      <c r="J1785" t="s">
        <v>9</v>
      </c>
      <c r="K1785" t="s">
        <v>1399</v>
      </c>
      <c r="L1785" s="2">
        <v>201000</v>
      </c>
      <c r="M1785" s="2">
        <v>1970.5882352941176</v>
      </c>
      <c r="N1785" s="2">
        <v>67000</v>
      </c>
      <c r="O1785" t="s">
        <v>212</v>
      </c>
    </row>
    <row r="1786" spans="1:15" x14ac:dyDescent="0.3">
      <c r="A1786" t="s">
        <v>2023</v>
      </c>
      <c r="B1786" t="s">
        <v>104</v>
      </c>
      <c r="C1786" s="1">
        <v>203400</v>
      </c>
      <c r="D1786">
        <v>3</v>
      </c>
      <c r="E1786">
        <v>102</v>
      </c>
      <c r="F1786" s="1" t="s">
        <v>16</v>
      </c>
      <c r="G1786" t="s">
        <v>17</v>
      </c>
      <c r="H1786" t="s">
        <v>29</v>
      </c>
      <c r="I1786" t="s">
        <v>19</v>
      </c>
      <c r="J1786" t="s">
        <v>9</v>
      </c>
      <c r="K1786" t="s">
        <v>1399</v>
      </c>
      <c r="L1786" s="2">
        <v>203400</v>
      </c>
      <c r="M1786" s="2">
        <v>1994.1176470588234</v>
      </c>
      <c r="N1786" s="2">
        <v>67800</v>
      </c>
      <c r="O1786" t="s">
        <v>212</v>
      </c>
    </row>
    <row r="1787" spans="1:15" x14ac:dyDescent="0.3">
      <c r="A1787" t="s">
        <v>2024</v>
      </c>
      <c r="B1787" t="s">
        <v>104</v>
      </c>
      <c r="C1787" s="1">
        <v>300000</v>
      </c>
      <c r="D1787">
        <v>4</v>
      </c>
      <c r="E1787">
        <v>124</v>
      </c>
      <c r="F1787" s="1" t="s">
        <v>16</v>
      </c>
      <c r="G1787" t="s">
        <v>17</v>
      </c>
      <c r="H1787" t="s">
        <v>29</v>
      </c>
      <c r="I1787" t="s">
        <v>19</v>
      </c>
      <c r="J1787" t="s">
        <v>9</v>
      </c>
      <c r="K1787" t="s">
        <v>1399</v>
      </c>
      <c r="L1787" s="2">
        <v>300000</v>
      </c>
      <c r="M1787" s="2">
        <v>2419.3548387096776</v>
      </c>
      <c r="N1787" s="2">
        <v>75000</v>
      </c>
      <c r="O1787" t="s">
        <v>212</v>
      </c>
    </row>
    <row r="1788" spans="1:15" x14ac:dyDescent="0.3">
      <c r="A1788" t="s">
        <v>2025</v>
      </c>
      <c r="B1788" t="s">
        <v>104</v>
      </c>
      <c r="C1788" s="1">
        <v>165000</v>
      </c>
      <c r="D1788">
        <v>2</v>
      </c>
      <c r="E1788">
        <v>63</v>
      </c>
      <c r="F1788" s="1" t="s">
        <v>16</v>
      </c>
      <c r="G1788" t="s">
        <v>17</v>
      </c>
      <c r="H1788" t="s">
        <v>29</v>
      </c>
      <c r="I1788" t="s">
        <v>19</v>
      </c>
      <c r="J1788" t="s">
        <v>9</v>
      </c>
      <c r="K1788" t="s">
        <v>1399</v>
      </c>
      <c r="L1788" s="2">
        <v>165000</v>
      </c>
      <c r="M1788" s="2">
        <v>2619.0476190476193</v>
      </c>
      <c r="N1788" s="2">
        <v>82500</v>
      </c>
      <c r="O1788" t="s">
        <v>212</v>
      </c>
    </row>
    <row r="1789" spans="1:15" x14ac:dyDescent="0.3">
      <c r="A1789" t="s">
        <v>1564</v>
      </c>
      <c r="B1789" t="s">
        <v>103</v>
      </c>
      <c r="C1789" s="1">
        <v>299900</v>
      </c>
      <c r="D1789">
        <v>2</v>
      </c>
      <c r="E1789">
        <v>72</v>
      </c>
      <c r="F1789" s="1" t="s">
        <v>16</v>
      </c>
      <c r="G1789" t="s">
        <v>56</v>
      </c>
      <c r="H1789" t="s">
        <v>18</v>
      </c>
      <c r="I1789" t="s">
        <v>19</v>
      </c>
      <c r="J1789" t="s">
        <v>20</v>
      </c>
      <c r="K1789" t="s">
        <v>1399</v>
      </c>
      <c r="L1789" s="2">
        <v>299900</v>
      </c>
      <c r="M1789" s="2">
        <v>4165.2777777777774</v>
      </c>
      <c r="N1789" s="2">
        <v>149950</v>
      </c>
      <c r="O1789" t="s">
        <v>212</v>
      </c>
    </row>
    <row r="1790" spans="1:15" x14ac:dyDescent="0.3">
      <c r="A1790" t="s">
        <v>1565</v>
      </c>
      <c r="B1790" t="s">
        <v>103</v>
      </c>
      <c r="C1790" s="1">
        <v>590000</v>
      </c>
      <c r="D1790">
        <v>3</v>
      </c>
      <c r="E1790">
        <v>178</v>
      </c>
      <c r="F1790" s="1" t="s">
        <v>16</v>
      </c>
      <c r="G1790" t="s">
        <v>56</v>
      </c>
      <c r="H1790" t="s">
        <v>18</v>
      </c>
      <c r="I1790" t="s">
        <v>19</v>
      </c>
      <c r="J1790" t="s">
        <v>20</v>
      </c>
      <c r="K1790" t="s">
        <v>1399</v>
      </c>
      <c r="L1790" s="2">
        <v>590000</v>
      </c>
      <c r="M1790" s="2">
        <v>3314.6067415730336</v>
      </c>
      <c r="N1790" s="2">
        <v>196666.66666666666</v>
      </c>
      <c r="O1790" t="s">
        <v>212</v>
      </c>
    </row>
    <row r="1791" spans="1:15" x14ac:dyDescent="0.3">
      <c r="A1791" t="s">
        <v>1566</v>
      </c>
      <c r="B1791" t="s">
        <v>103</v>
      </c>
      <c r="C1791" s="1">
        <v>188000</v>
      </c>
      <c r="D1791">
        <v>3</v>
      </c>
      <c r="E1791">
        <v>70</v>
      </c>
      <c r="F1791" s="1" t="s">
        <v>16</v>
      </c>
      <c r="G1791" t="s">
        <v>56</v>
      </c>
      <c r="H1791" t="s">
        <v>18</v>
      </c>
      <c r="I1791" t="s">
        <v>19</v>
      </c>
      <c r="J1791" t="s">
        <v>20</v>
      </c>
      <c r="K1791" t="s">
        <v>1399</v>
      </c>
      <c r="L1791" s="2">
        <v>188000</v>
      </c>
      <c r="M1791" s="2">
        <v>2685.7142857142858</v>
      </c>
      <c r="N1791" s="2">
        <v>62666.666666666664</v>
      </c>
      <c r="O1791" t="s">
        <v>212</v>
      </c>
    </row>
    <row r="1792" spans="1:15" x14ac:dyDescent="0.3">
      <c r="A1792" t="s">
        <v>1567</v>
      </c>
      <c r="B1792" t="s">
        <v>103</v>
      </c>
      <c r="C1792" s="1">
        <v>615000</v>
      </c>
      <c r="D1792">
        <v>2</v>
      </c>
      <c r="E1792">
        <v>154</v>
      </c>
      <c r="F1792" s="1" t="s">
        <v>16</v>
      </c>
      <c r="G1792" t="s">
        <v>56</v>
      </c>
      <c r="H1792" t="s">
        <v>18</v>
      </c>
      <c r="I1792" t="s">
        <v>19</v>
      </c>
      <c r="J1792" t="s">
        <v>20</v>
      </c>
      <c r="K1792" t="s">
        <v>1399</v>
      </c>
      <c r="L1792" s="2">
        <v>615000</v>
      </c>
      <c r="M1792" s="2">
        <v>3993.5064935064934</v>
      </c>
      <c r="N1792" s="2">
        <v>307500</v>
      </c>
      <c r="O1792" t="s">
        <v>212</v>
      </c>
    </row>
    <row r="1793" spans="1:15" x14ac:dyDescent="0.3">
      <c r="A1793" t="s">
        <v>1568</v>
      </c>
      <c r="B1793" t="s">
        <v>103</v>
      </c>
      <c r="C1793" s="1">
        <v>790000</v>
      </c>
      <c r="D1793">
        <v>2</v>
      </c>
      <c r="E1793">
        <v>80</v>
      </c>
      <c r="F1793" s="1" t="s">
        <v>16</v>
      </c>
      <c r="G1793" t="s">
        <v>56</v>
      </c>
      <c r="H1793" t="s">
        <v>18</v>
      </c>
      <c r="I1793" t="s">
        <v>19</v>
      </c>
      <c r="J1793" t="s">
        <v>20</v>
      </c>
      <c r="K1793" t="s">
        <v>1399</v>
      </c>
      <c r="L1793" s="2">
        <v>790000</v>
      </c>
      <c r="M1793" s="2">
        <v>9875</v>
      </c>
      <c r="N1793" s="2">
        <v>395000</v>
      </c>
      <c r="O1793" t="s">
        <v>212</v>
      </c>
    </row>
    <row r="1794" spans="1:15" x14ac:dyDescent="0.3">
      <c r="A1794" t="s">
        <v>1570</v>
      </c>
      <c r="B1794" t="s">
        <v>103</v>
      </c>
      <c r="C1794" s="1">
        <v>237865</v>
      </c>
      <c r="D1794">
        <v>2</v>
      </c>
      <c r="E1794">
        <v>65</v>
      </c>
      <c r="F1794" s="1" t="s">
        <v>16</v>
      </c>
      <c r="G1794" t="s">
        <v>56</v>
      </c>
      <c r="H1794" t="s">
        <v>18</v>
      </c>
      <c r="I1794" t="s">
        <v>19</v>
      </c>
      <c r="J1794" t="s">
        <v>20</v>
      </c>
      <c r="K1794" t="s">
        <v>1399</v>
      </c>
      <c r="L1794" s="2">
        <v>237865</v>
      </c>
      <c r="M1794" s="2">
        <v>3659.4615384615386</v>
      </c>
      <c r="N1794" s="2">
        <v>118932.5</v>
      </c>
      <c r="O1794" t="s">
        <v>212</v>
      </c>
    </row>
    <row r="1795" spans="1:15" x14ac:dyDescent="0.3">
      <c r="A1795" t="s">
        <v>2032</v>
      </c>
      <c r="B1795" t="s">
        <v>104</v>
      </c>
      <c r="C1795" s="1">
        <v>179900</v>
      </c>
      <c r="D1795">
        <v>3</v>
      </c>
      <c r="E1795">
        <v>82</v>
      </c>
      <c r="F1795" s="1" t="s">
        <v>16</v>
      </c>
      <c r="G1795" t="s">
        <v>17</v>
      </c>
      <c r="H1795" t="s">
        <v>29</v>
      </c>
      <c r="I1795" t="s">
        <v>19</v>
      </c>
      <c r="J1795" t="s">
        <v>9</v>
      </c>
      <c r="K1795" t="s">
        <v>1399</v>
      </c>
      <c r="L1795" s="2">
        <v>179900</v>
      </c>
      <c r="M1795" s="2">
        <v>2193.9024390243903</v>
      </c>
      <c r="N1795" s="2">
        <v>59966.666666666664</v>
      </c>
      <c r="O1795" t="s">
        <v>212</v>
      </c>
    </row>
    <row r="1796" spans="1:15" x14ac:dyDescent="0.3">
      <c r="A1796" t="s">
        <v>1572</v>
      </c>
      <c r="B1796" t="s">
        <v>103</v>
      </c>
      <c r="C1796" s="1">
        <v>575000</v>
      </c>
      <c r="D1796">
        <v>3</v>
      </c>
      <c r="E1796">
        <v>170</v>
      </c>
      <c r="F1796" s="1" t="s">
        <v>16</v>
      </c>
      <c r="G1796" t="s">
        <v>56</v>
      </c>
      <c r="H1796" t="s">
        <v>18</v>
      </c>
      <c r="I1796" t="s">
        <v>19</v>
      </c>
      <c r="J1796" t="s">
        <v>20</v>
      </c>
      <c r="K1796" t="s">
        <v>1399</v>
      </c>
      <c r="L1796" s="2">
        <v>575000</v>
      </c>
      <c r="M1796" s="2">
        <v>3382.3529411764707</v>
      </c>
      <c r="N1796" s="2">
        <v>191666.66666666666</v>
      </c>
      <c r="O1796" t="s">
        <v>212</v>
      </c>
    </row>
    <row r="1797" spans="1:15" x14ac:dyDescent="0.3">
      <c r="A1797" t="s">
        <v>2034</v>
      </c>
      <c r="B1797" t="s">
        <v>104</v>
      </c>
      <c r="C1797" s="1">
        <v>390000</v>
      </c>
      <c r="D1797">
        <v>4</v>
      </c>
      <c r="E1797">
        <v>163</v>
      </c>
      <c r="F1797" s="1" t="s">
        <v>16</v>
      </c>
      <c r="G1797" t="s">
        <v>17</v>
      </c>
      <c r="H1797" t="s">
        <v>29</v>
      </c>
      <c r="I1797" t="s">
        <v>19</v>
      </c>
      <c r="J1797" t="s">
        <v>9</v>
      </c>
      <c r="K1797" t="s">
        <v>1399</v>
      </c>
      <c r="L1797" s="2">
        <v>390000</v>
      </c>
      <c r="M1797" s="2">
        <v>2392.6380368098157</v>
      </c>
      <c r="N1797" s="2">
        <v>97500</v>
      </c>
      <c r="O1797" t="s">
        <v>212</v>
      </c>
    </row>
    <row r="1798" spans="1:15" x14ac:dyDescent="0.3">
      <c r="A1798" t="s">
        <v>1573</v>
      </c>
      <c r="B1798" t="s">
        <v>103</v>
      </c>
      <c r="C1798" s="1">
        <v>315000</v>
      </c>
      <c r="D1798">
        <v>2</v>
      </c>
      <c r="E1798">
        <v>61</v>
      </c>
      <c r="F1798" s="1" t="s">
        <v>16</v>
      </c>
      <c r="G1798" t="s">
        <v>56</v>
      </c>
      <c r="H1798" t="s">
        <v>18</v>
      </c>
      <c r="I1798" t="s">
        <v>19</v>
      </c>
      <c r="J1798" t="s">
        <v>20</v>
      </c>
      <c r="K1798" t="s">
        <v>1399</v>
      </c>
      <c r="L1798" s="2">
        <v>315000</v>
      </c>
      <c r="M1798" s="2">
        <v>5163.9344262295081</v>
      </c>
      <c r="N1798" s="2">
        <v>157500</v>
      </c>
      <c r="O1798" t="s">
        <v>212</v>
      </c>
    </row>
    <row r="1799" spans="1:15" x14ac:dyDescent="0.3">
      <c r="A1799" t="s">
        <v>1574</v>
      </c>
      <c r="B1799" t="s">
        <v>103</v>
      </c>
      <c r="C1799" s="1">
        <v>315000</v>
      </c>
      <c r="D1799">
        <v>2</v>
      </c>
      <c r="E1799">
        <v>61</v>
      </c>
      <c r="F1799" s="1" t="s">
        <v>16</v>
      </c>
      <c r="G1799" t="s">
        <v>56</v>
      </c>
      <c r="H1799" t="s">
        <v>18</v>
      </c>
      <c r="I1799" t="s">
        <v>19</v>
      </c>
      <c r="J1799" t="s">
        <v>20</v>
      </c>
      <c r="K1799" t="s">
        <v>1399</v>
      </c>
      <c r="L1799" s="2">
        <v>315000</v>
      </c>
      <c r="M1799" s="2">
        <v>5163.9344262295081</v>
      </c>
      <c r="N1799" s="2">
        <v>157500</v>
      </c>
      <c r="O1799" t="s">
        <v>212</v>
      </c>
    </row>
    <row r="1800" spans="1:15" x14ac:dyDescent="0.3">
      <c r="A1800" t="s">
        <v>1575</v>
      </c>
      <c r="B1800" t="s">
        <v>103</v>
      </c>
      <c r="C1800" s="1">
        <v>315000</v>
      </c>
      <c r="D1800">
        <v>2</v>
      </c>
      <c r="E1800">
        <v>61</v>
      </c>
      <c r="F1800" s="1" t="s">
        <v>16</v>
      </c>
      <c r="G1800" t="s">
        <v>56</v>
      </c>
      <c r="H1800" t="s">
        <v>18</v>
      </c>
      <c r="I1800" t="s">
        <v>19</v>
      </c>
      <c r="J1800" t="s">
        <v>20</v>
      </c>
      <c r="K1800" t="s">
        <v>1399</v>
      </c>
      <c r="L1800" s="2">
        <v>315000</v>
      </c>
      <c r="M1800" s="2">
        <v>5163.9344262295081</v>
      </c>
      <c r="N1800" s="2">
        <v>157500</v>
      </c>
      <c r="O1800" t="s">
        <v>212</v>
      </c>
    </row>
    <row r="1801" spans="1:15" x14ac:dyDescent="0.3">
      <c r="A1801" t="s">
        <v>1576</v>
      </c>
      <c r="B1801" t="s">
        <v>103</v>
      </c>
      <c r="C1801" s="1">
        <v>360000</v>
      </c>
      <c r="D1801">
        <v>1</v>
      </c>
      <c r="E1801">
        <v>97</v>
      </c>
      <c r="F1801" s="1" t="s">
        <v>16</v>
      </c>
      <c r="G1801" t="s">
        <v>56</v>
      </c>
      <c r="H1801" t="s">
        <v>18</v>
      </c>
      <c r="I1801" t="s">
        <v>19</v>
      </c>
      <c r="J1801" t="s">
        <v>20</v>
      </c>
      <c r="K1801" t="s">
        <v>1399</v>
      </c>
      <c r="L1801" s="2">
        <v>360000</v>
      </c>
      <c r="M1801" s="2">
        <v>3711.3402061855668</v>
      </c>
      <c r="N1801" s="2">
        <v>360000</v>
      </c>
      <c r="O1801" t="s">
        <v>212</v>
      </c>
    </row>
    <row r="1802" spans="1:15" x14ac:dyDescent="0.3">
      <c r="A1802" t="s">
        <v>1577</v>
      </c>
      <c r="B1802" t="s">
        <v>103</v>
      </c>
      <c r="C1802" s="1">
        <v>199900</v>
      </c>
      <c r="D1802">
        <v>2</v>
      </c>
      <c r="E1802">
        <v>62</v>
      </c>
      <c r="F1802" s="1" t="s">
        <v>16</v>
      </c>
      <c r="G1802" t="s">
        <v>56</v>
      </c>
      <c r="H1802" t="s">
        <v>18</v>
      </c>
      <c r="I1802" t="s">
        <v>19</v>
      </c>
      <c r="J1802" t="s">
        <v>20</v>
      </c>
      <c r="K1802" t="s">
        <v>1399</v>
      </c>
      <c r="L1802" s="2">
        <v>199900</v>
      </c>
      <c r="M1802" s="2">
        <v>3224.1935483870966</v>
      </c>
      <c r="N1802" s="2">
        <v>99950</v>
      </c>
      <c r="O1802" t="s">
        <v>212</v>
      </c>
    </row>
    <row r="1803" spans="1:15" x14ac:dyDescent="0.3">
      <c r="A1803" t="s">
        <v>2040</v>
      </c>
      <c r="B1803" t="s">
        <v>104</v>
      </c>
      <c r="C1803" s="1">
        <v>294000</v>
      </c>
      <c r="D1803">
        <v>4</v>
      </c>
      <c r="E1803">
        <v>114</v>
      </c>
      <c r="F1803" s="1" t="s">
        <v>16</v>
      </c>
      <c r="G1803" t="s">
        <v>17</v>
      </c>
      <c r="H1803" t="s">
        <v>29</v>
      </c>
      <c r="I1803" t="s">
        <v>19</v>
      </c>
      <c r="J1803" t="s">
        <v>9</v>
      </c>
      <c r="K1803" t="s">
        <v>1399</v>
      </c>
      <c r="L1803" s="2">
        <v>294000</v>
      </c>
      <c r="M1803" s="2">
        <v>2578.9473684210525</v>
      </c>
      <c r="N1803" s="2">
        <v>73500</v>
      </c>
      <c r="O1803" t="s">
        <v>212</v>
      </c>
    </row>
    <row r="1804" spans="1:15" x14ac:dyDescent="0.3">
      <c r="A1804" t="s">
        <v>2041</v>
      </c>
      <c r="B1804" t="s">
        <v>104</v>
      </c>
      <c r="C1804" s="1">
        <v>270000</v>
      </c>
      <c r="D1804">
        <v>3</v>
      </c>
      <c r="E1804">
        <v>97</v>
      </c>
      <c r="F1804" s="1" t="s">
        <v>16</v>
      </c>
      <c r="G1804" t="s">
        <v>17</v>
      </c>
      <c r="H1804" t="s">
        <v>29</v>
      </c>
      <c r="I1804" t="s">
        <v>19</v>
      </c>
      <c r="J1804" t="s">
        <v>9</v>
      </c>
      <c r="K1804" t="s">
        <v>1399</v>
      </c>
      <c r="L1804" s="2">
        <v>270000</v>
      </c>
      <c r="M1804" s="2">
        <v>2783.5051546391751</v>
      </c>
      <c r="N1804" s="2">
        <v>90000</v>
      </c>
      <c r="O1804" t="s">
        <v>212</v>
      </c>
    </row>
    <row r="1805" spans="1:15" x14ac:dyDescent="0.3">
      <c r="A1805" t="s">
        <v>1578</v>
      </c>
      <c r="B1805" t="s">
        <v>103</v>
      </c>
      <c r="C1805" s="1">
        <v>259900</v>
      </c>
      <c r="D1805">
        <v>3</v>
      </c>
      <c r="E1805">
        <v>79</v>
      </c>
      <c r="F1805" s="1" t="s">
        <v>16</v>
      </c>
      <c r="G1805" t="s">
        <v>56</v>
      </c>
      <c r="H1805" t="s">
        <v>18</v>
      </c>
      <c r="I1805" t="s">
        <v>19</v>
      </c>
      <c r="J1805" t="s">
        <v>20</v>
      </c>
      <c r="K1805" t="s">
        <v>1399</v>
      </c>
      <c r="L1805" s="2">
        <v>259900</v>
      </c>
      <c r="M1805" s="2">
        <v>3289.8734177215188</v>
      </c>
      <c r="N1805" s="2">
        <v>86633.333333333328</v>
      </c>
      <c r="O1805" t="s">
        <v>212</v>
      </c>
    </row>
    <row r="1806" spans="1:15" x14ac:dyDescent="0.3">
      <c r="A1806" t="s">
        <v>1579</v>
      </c>
      <c r="B1806" t="s">
        <v>103</v>
      </c>
      <c r="C1806" s="1">
        <v>174900</v>
      </c>
      <c r="D1806">
        <v>2</v>
      </c>
      <c r="E1806">
        <v>62</v>
      </c>
      <c r="F1806" s="1" t="s">
        <v>16</v>
      </c>
      <c r="G1806" t="s">
        <v>56</v>
      </c>
      <c r="H1806" t="s">
        <v>18</v>
      </c>
      <c r="I1806" t="s">
        <v>19</v>
      </c>
      <c r="J1806" t="s">
        <v>20</v>
      </c>
      <c r="K1806" t="s">
        <v>1399</v>
      </c>
      <c r="L1806" s="2">
        <v>174900</v>
      </c>
      <c r="M1806" s="2">
        <v>2820.9677419354839</v>
      </c>
      <c r="N1806" s="2">
        <v>87450</v>
      </c>
      <c r="O1806" t="s">
        <v>212</v>
      </c>
    </row>
    <row r="1807" spans="1:15" x14ac:dyDescent="0.3">
      <c r="A1807" t="s">
        <v>1580</v>
      </c>
      <c r="B1807" t="s">
        <v>103</v>
      </c>
      <c r="C1807" s="1">
        <v>149990</v>
      </c>
      <c r="D1807">
        <v>3</v>
      </c>
      <c r="E1807">
        <v>65</v>
      </c>
      <c r="F1807" s="1" t="s">
        <v>16</v>
      </c>
      <c r="G1807" t="s">
        <v>56</v>
      </c>
      <c r="H1807" t="s">
        <v>18</v>
      </c>
      <c r="I1807" t="s">
        <v>19</v>
      </c>
      <c r="J1807" t="s">
        <v>20</v>
      </c>
      <c r="K1807" t="s">
        <v>1399</v>
      </c>
      <c r="L1807" s="2">
        <v>149990</v>
      </c>
      <c r="M1807" s="2">
        <v>2307.5384615384614</v>
      </c>
      <c r="N1807" s="2">
        <v>49996.666666666664</v>
      </c>
      <c r="O1807" t="s">
        <v>212</v>
      </c>
    </row>
    <row r="1808" spans="1:15" x14ac:dyDescent="0.3">
      <c r="A1808" t="s">
        <v>2045</v>
      </c>
      <c r="B1808" t="s">
        <v>104</v>
      </c>
      <c r="C1808" s="1">
        <v>849000</v>
      </c>
      <c r="D1808">
        <v>4</v>
      </c>
      <c r="E1808">
        <v>221</v>
      </c>
      <c r="F1808" s="1" t="s">
        <v>16</v>
      </c>
      <c r="G1808" t="s">
        <v>17</v>
      </c>
      <c r="H1808" t="s">
        <v>29</v>
      </c>
      <c r="I1808" t="s">
        <v>19</v>
      </c>
      <c r="J1808" t="s">
        <v>9</v>
      </c>
      <c r="K1808" t="s">
        <v>1399</v>
      </c>
      <c r="L1808" s="2">
        <v>849000</v>
      </c>
      <c r="M1808" s="2">
        <v>3841.6289592760181</v>
      </c>
      <c r="N1808" s="2">
        <v>212250</v>
      </c>
      <c r="O1808" t="s">
        <v>212</v>
      </c>
    </row>
    <row r="1809" spans="1:15" x14ac:dyDescent="0.3">
      <c r="A1809" t="s">
        <v>2046</v>
      </c>
      <c r="B1809" t="s">
        <v>104</v>
      </c>
      <c r="C1809" s="1">
        <v>153000</v>
      </c>
      <c r="D1809">
        <v>3</v>
      </c>
      <c r="E1809">
        <v>137</v>
      </c>
      <c r="F1809" s="1" t="s">
        <v>16</v>
      </c>
      <c r="G1809" t="s">
        <v>17</v>
      </c>
      <c r="H1809" t="s">
        <v>29</v>
      </c>
      <c r="I1809" t="s">
        <v>19</v>
      </c>
      <c r="J1809" t="s">
        <v>9</v>
      </c>
      <c r="K1809" t="s">
        <v>1399</v>
      </c>
      <c r="L1809" s="2">
        <v>153000</v>
      </c>
      <c r="M1809" s="2">
        <v>1116.7883211678832</v>
      </c>
      <c r="N1809" s="2">
        <v>51000</v>
      </c>
      <c r="O1809" t="s">
        <v>212</v>
      </c>
    </row>
    <row r="1810" spans="1:15" x14ac:dyDescent="0.3">
      <c r="A1810" t="s">
        <v>2047</v>
      </c>
      <c r="B1810" t="s">
        <v>104</v>
      </c>
      <c r="C1810" s="1">
        <v>249000</v>
      </c>
      <c r="D1810">
        <v>2</v>
      </c>
      <c r="E1810">
        <v>93</v>
      </c>
      <c r="F1810" s="1" t="s">
        <v>16</v>
      </c>
      <c r="G1810" t="s">
        <v>17</v>
      </c>
      <c r="H1810" t="s">
        <v>29</v>
      </c>
      <c r="I1810" t="s">
        <v>19</v>
      </c>
      <c r="J1810" t="s">
        <v>9</v>
      </c>
      <c r="K1810" t="s">
        <v>1399</v>
      </c>
      <c r="L1810" s="2">
        <v>249000</v>
      </c>
      <c r="M1810" s="2">
        <v>2677.4193548387098</v>
      </c>
      <c r="N1810" s="2">
        <v>124500</v>
      </c>
      <c r="O1810" t="s">
        <v>212</v>
      </c>
    </row>
    <row r="1811" spans="1:15" x14ac:dyDescent="0.3">
      <c r="A1811" t="s">
        <v>2048</v>
      </c>
      <c r="B1811" t="s">
        <v>103</v>
      </c>
      <c r="C1811" s="1">
        <v>1400000</v>
      </c>
      <c r="D1811">
        <v>5</v>
      </c>
      <c r="E1811">
        <v>240</v>
      </c>
      <c r="F1811" s="1" t="s">
        <v>16</v>
      </c>
      <c r="G1811" t="s">
        <v>17</v>
      </c>
      <c r="H1811" t="s">
        <v>29</v>
      </c>
      <c r="I1811" t="s">
        <v>19</v>
      </c>
      <c r="J1811" t="s">
        <v>9</v>
      </c>
      <c r="K1811" t="s">
        <v>1399</v>
      </c>
      <c r="L1811" s="2">
        <v>1400000</v>
      </c>
      <c r="M1811" s="2">
        <v>5833.333333333333</v>
      </c>
      <c r="N1811" s="2">
        <v>280000</v>
      </c>
      <c r="O1811" t="s">
        <v>212</v>
      </c>
    </row>
    <row r="1812" spans="1:15" x14ac:dyDescent="0.3">
      <c r="A1812" t="s">
        <v>1582</v>
      </c>
      <c r="B1812" t="s">
        <v>103</v>
      </c>
      <c r="C1812" s="1">
        <v>139000</v>
      </c>
      <c r="D1812">
        <v>3</v>
      </c>
      <c r="E1812">
        <v>63</v>
      </c>
      <c r="F1812" s="1" t="s">
        <v>16</v>
      </c>
      <c r="G1812" t="s">
        <v>56</v>
      </c>
      <c r="H1812" t="s">
        <v>18</v>
      </c>
      <c r="I1812" t="s">
        <v>19</v>
      </c>
      <c r="J1812" t="s">
        <v>20</v>
      </c>
      <c r="K1812" t="s">
        <v>1399</v>
      </c>
      <c r="L1812" s="2">
        <v>139000</v>
      </c>
      <c r="M1812" s="2">
        <v>2206.3492063492063</v>
      </c>
      <c r="N1812" s="2">
        <v>46333.333333333336</v>
      </c>
      <c r="O1812" t="s">
        <v>212</v>
      </c>
    </row>
    <row r="1813" spans="1:15" x14ac:dyDescent="0.3">
      <c r="A1813" t="s">
        <v>2050</v>
      </c>
      <c r="B1813" t="s">
        <v>103</v>
      </c>
      <c r="C1813" s="1">
        <v>395000</v>
      </c>
      <c r="D1813">
        <v>4</v>
      </c>
      <c r="E1813">
        <v>110</v>
      </c>
      <c r="F1813" s="1" t="s">
        <v>16</v>
      </c>
      <c r="G1813" t="s">
        <v>17</v>
      </c>
      <c r="H1813" t="s">
        <v>29</v>
      </c>
      <c r="I1813" t="s">
        <v>19</v>
      </c>
      <c r="J1813" t="s">
        <v>9</v>
      </c>
      <c r="K1813" t="s">
        <v>1399</v>
      </c>
      <c r="L1813" s="2">
        <v>395000</v>
      </c>
      <c r="M1813" s="2">
        <v>3590.909090909091</v>
      </c>
      <c r="N1813" s="2">
        <v>98750</v>
      </c>
      <c r="O1813" t="s">
        <v>212</v>
      </c>
    </row>
    <row r="1814" spans="1:15" x14ac:dyDescent="0.3">
      <c r="A1814" t="s">
        <v>2051</v>
      </c>
      <c r="B1814" t="s">
        <v>103</v>
      </c>
      <c r="C1814" s="1">
        <v>715000</v>
      </c>
      <c r="D1814">
        <v>3</v>
      </c>
      <c r="E1814">
        <v>115</v>
      </c>
      <c r="F1814" s="1" t="s">
        <v>16</v>
      </c>
      <c r="G1814" t="s">
        <v>17</v>
      </c>
      <c r="H1814" t="s">
        <v>29</v>
      </c>
      <c r="I1814" t="s">
        <v>19</v>
      </c>
      <c r="J1814" t="s">
        <v>9</v>
      </c>
      <c r="K1814" t="s">
        <v>1399</v>
      </c>
      <c r="L1814" s="2">
        <v>715000</v>
      </c>
      <c r="M1814" s="2">
        <v>6217.391304347826</v>
      </c>
      <c r="N1814" s="2">
        <v>238333.33333333334</v>
      </c>
      <c r="O1814" t="s">
        <v>212</v>
      </c>
    </row>
    <row r="1815" spans="1:15" x14ac:dyDescent="0.3">
      <c r="A1815" t="s">
        <v>1583</v>
      </c>
      <c r="B1815" t="s">
        <v>103</v>
      </c>
      <c r="C1815" s="1">
        <v>175000</v>
      </c>
      <c r="D1815">
        <v>2</v>
      </c>
      <c r="E1815">
        <v>83</v>
      </c>
      <c r="F1815" s="1" t="s">
        <v>16</v>
      </c>
      <c r="G1815" t="s">
        <v>56</v>
      </c>
      <c r="H1815" t="s">
        <v>18</v>
      </c>
      <c r="I1815" t="s">
        <v>19</v>
      </c>
      <c r="J1815" t="s">
        <v>20</v>
      </c>
      <c r="K1815" t="s">
        <v>1399</v>
      </c>
      <c r="L1815" s="2">
        <v>175000</v>
      </c>
      <c r="M1815" s="2">
        <v>2108.4337349397592</v>
      </c>
      <c r="N1815" s="2">
        <v>87500</v>
      </c>
      <c r="O1815" t="s">
        <v>212</v>
      </c>
    </row>
    <row r="1816" spans="1:15" x14ac:dyDescent="0.3">
      <c r="A1816" t="s">
        <v>2053</v>
      </c>
      <c r="B1816" t="s">
        <v>103</v>
      </c>
      <c r="C1816" s="1">
        <v>1335000</v>
      </c>
      <c r="D1816">
        <v>3</v>
      </c>
      <c r="E1816">
        <v>291</v>
      </c>
      <c r="F1816" s="1" t="s">
        <v>16</v>
      </c>
      <c r="G1816" t="s">
        <v>17</v>
      </c>
      <c r="H1816" t="s">
        <v>29</v>
      </c>
      <c r="I1816" t="s">
        <v>19</v>
      </c>
      <c r="J1816" t="s">
        <v>9</v>
      </c>
      <c r="K1816" t="s">
        <v>1399</v>
      </c>
      <c r="L1816" s="2">
        <v>1335000</v>
      </c>
      <c r="M1816" s="2">
        <v>4587.6288659793818</v>
      </c>
      <c r="N1816" s="2">
        <v>445000</v>
      </c>
      <c r="O1816" t="s">
        <v>212</v>
      </c>
    </row>
    <row r="1817" spans="1:15" x14ac:dyDescent="0.3">
      <c r="A1817" t="s">
        <v>1584</v>
      </c>
      <c r="B1817" t="s">
        <v>103</v>
      </c>
      <c r="C1817" s="1">
        <v>144000</v>
      </c>
      <c r="D1817">
        <v>1</v>
      </c>
      <c r="E1817">
        <v>42</v>
      </c>
      <c r="F1817" s="1" t="s">
        <v>16</v>
      </c>
      <c r="G1817" t="s">
        <v>56</v>
      </c>
      <c r="H1817" t="s">
        <v>18</v>
      </c>
      <c r="I1817" t="s">
        <v>19</v>
      </c>
      <c r="J1817" t="s">
        <v>20</v>
      </c>
      <c r="K1817" t="s">
        <v>1399</v>
      </c>
      <c r="L1817" s="2">
        <v>144000</v>
      </c>
      <c r="M1817" s="2">
        <v>3428.5714285714284</v>
      </c>
      <c r="N1817" s="2">
        <v>144000</v>
      </c>
      <c r="O1817" t="s">
        <v>212</v>
      </c>
    </row>
    <row r="1818" spans="1:15" x14ac:dyDescent="0.3">
      <c r="A1818" t="s">
        <v>1586</v>
      </c>
      <c r="B1818" t="s">
        <v>103</v>
      </c>
      <c r="C1818" s="1">
        <v>269900</v>
      </c>
      <c r="D1818">
        <v>2</v>
      </c>
      <c r="E1818">
        <v>65</v>
      </c>
      <c r="F1818" s="1" t="s">
        <v>16</v>
      </c>
      <c r="G1818" t="s">
        <v>56</v>
      </c>
      <c r="H1818" t="s">
        <v>18</v>
      </c>
      <c r="I1818" t="s">
        <v>19</v>
      </c>
      <c r="J1818" t="s">
        <v>20</v>
      </c>
      <c r="K1818" t="s">
        <v>1399</v>
      </c>
      <c r="L1818" s="2">
        <v>269900</v>
      </c>
      <c r="M1818" s="2">
        <v>4152.3076923076924</v>
      </c>
      <c r="N1818" s="2">
        <v>134950</v>
      </c>
      <c r="O1818" t="s">
        <v>212</v>
      </c>
    </row>
    <row r="1819" spans="1:15" x14ac:dyDescent="0.3">
      <c r="A1819" t="s">
        <v>2056</v>
      </c>
      <c r="B1819" t="s">
        <v>103</v>
      </c>
      <c r="C1819" s="1">
        <v>172000</v>
      </c>
      <c r="D1819">
        <v>1</v>
      </c>
      <c r="E1819">
        <v>44</v>
      </c>
      <c r="F1819" s="1" t="s">
        <v>16</v>
      </c>
      <c r="G1819" t="s">
        <v>17</v>
      </c>
      <c r="H1819" t="s">
        <v>29</v>
      </c>
      <c r="I1819" t="s">
        <v>19</v>
      </c>
      <c r="J1819" t="s">
        <v>9</v>
      </c>
      <c r="K1819" t="s">
        <v>1399</v>
      </c>
      <c r="L1819" s="2">
        <v>172000</v>
      </c>
      <c r="M1819" s="2">
        <v>3909.090909090909</v>
      </c>
      <c r="N1819" s="2">
        <v>172000</v>
      </c>
      <c r="O1819" t="s">
        <v>212</v>
      </c>
    </row>
    <row r="1820" spans="1:15" x14ac:dyDescent="0.3">
      <c r="A1820" t="s">
        <v>2057</v>
      </c>
      <c r="B1820" t="s">
        <v>103</v>
      </c>
      <c r="C1820" s="1">
        <v>364900</v>
      </c>
      <c r="D1820">
        <v>4</v>
      </c>
      <c r="E1820">
        <v>118</v>
      </c>
      <c r="F1820" s="1" t="s">
        <v>16</v>
      </c>
      <c r="G1820" t="s">
        <v>17</v>
      </c>
      <c r="H1820" t="s">
        <v>29</v>
      </c>
      <c r="I1820" t="s">
        <v>19</v>
      </c>
      <c r="J1820" t="s">
        <v>9</v>
      </c>
      <c r="K1820" t="s">
        <v>1399</v>
      </c>
      <c r="L1820" s="2">
        <v>364900</v>
      </c>
      <c r="M1820" s="2">
        <v>3092.3728813559323</v>
      </c>
      <c r="N1820" s="2">
        <v>91225</v>
      </c>
      <c r="O1820" t="s">
        <v>212</v>
      </c>
    </row>
    <row r="1821" spans="1:15" x14ac:dyDescent="0.3">
      <c r="A1821" t="s">
        <v>1587</v>
      </c>
      <c r="B1821" t="s">
        <v>103</v>
      </c>
      <c r="C1821" s="1">
        <v>339900</v>
      </c>
      <c r="D1821">
        <v>3</v>
      </c>
      <c r="E1821">
        <v>120</v>
      </c>
      <c r="F1821" s="1" t="s">
        <v>16</v>
      </c>
      <c r="G1821" t="s">
        <v>56</v>
      </c>
      <c r="H1821" t="s">
        <v>18</v>
      </c>
      <c r="I1821" t="s">
        <v>19</v>
      </c>
      <c r="J1821" t="s">
        <v>20</v>
      </c>
      <c r="K1821" t="s">
        <v>1399</v>
      </c>
      <c r="L1821" s="2">
        <v>339900</v>
      </c>
      <c r="M1821" s="2">
        <v>2832.5</v>
      </c>
      <c r="N1821" s="2">
        <v>113300</v>
      </c>
      <c r="O1821" t="s">
        <v>212</v>
      </c>
    </row>
    <row r="1822" spans="1:15" x14ac:dyDescent="0.3">
      <c r="A1822" t="s">
        <v>2059</v>
      </c>
      <c r="B1822" t="s">
        <v>103</v>
      </c>
      <c r="C1822" s="1">
        <v>349000</v>
      </c>
      <c r="D1822">
        <v>2</v>
      </c>
      <c r="E1822">
        <v>111</v>
      </c>
      <c r="F1822" s="1" t="s">
        <v>16</v>
      </c>
      <c r="G1822" t="s">
        <v>17</v>
      </c>
      <c r="H1822" t="s">
        <v>29</v>
      </c>
      <c r="I1822" t="s">
        <v>19</v>
      </c>
      <c r="J1822" t="s">
        <v>9</v>
      </c>
      <c r="K1822" t="s">
        <v>1399</v>
      </c>
      <c r="L1822" s="2">
        <v>349000</v>
      </c>
      <c r="M1822" s="2">
        <v>3144.1441441441443</v>
      </c>
      <c r="N1822" s="2">
        <v>174500</v>
      </c>
      <c r="O1822" t="s">
        <v>212</v>
      </c>
    </row>
    <row r="1823" spans="1:15" x14ac:dyDescent="0.3">
      <c r="A1823" t="s">
        <v>2060</v>
      </c>
      <c r="B1823" t="s">
        <v>103</v>
      </c>
      <c r="C1823" s="1">
        <v>399000</v>
      </c>
      <c r="D1823">
        <v>3</v>
      </c>
      <c r="E1823">
        <v>115</v>
      </c>
      <c r="F1823" s="1" t="s">
        <v>16</v>
      </c>
      <c r="G1823" t="s">
        <v>17</v>
      </c>
      <c r="H1823" t="s">
        <v>29</v>
      </c>
      <c r="I1823" t="s">
        <v>19</v>
      </c>
      <c r="J1823" t="s">
        <v>9</v>
      </c>
      <c r="K1823" t="s">
        <v>1399</v>
      </c>
      <c r="L1823" s="2">
        <v>399000</v>
      </c>
      <c r="M1823" s="2">
        <v>3469.5652173913045</v>
      </c>
      <c r="N1823" s="2">
        <v>133000</v>
      </c>
      <c r="O1823" t="s">
        <v>212</v>
      </c>
    </row>
    <row r="1824" spans="1:15" x14ac:dyDescent="0.3">
      <c r="A1824" t="s">
        <v>2061</v>
      </c>
      <c r="B1824" t="s">
        <v>103</v>
      </c>
      <c r="C1824" s="1">
        <v>681000</v>
      </c>
      <c r="D1824">
        <v>3</v>
      </c>
      <c r="E1824">
        <v>131</v>
      </c>
      <c r="F1824" s="1" t="s">
        <v>16</v>
      </c>
      <c r="G1824" t="s">
        <v>17</v>
      </c>
      <c r="H1824" t="s">
        <v>29</v>
      </c>
      <c r="I1824" t="s">
        <v>19</v>
      </c>
      <c r="J1824" t="s">
        <v>9</v>
      </c>
      <c r="K1824" t="s">
        <v>1399</v>
      </c>
      <c r="L1824" s="2">
        <v>681000</v>
      </c>
      <c r="M1824" s="2">
        <v>5198.4732824427483</v>
      </c>
      <c r="N1824" s="2">
        <v>227000</v>
      </c>
      <c r="O1824" t="s">
        <v>212</v>
      </c>
    </row>
    <row r="1825" spans="1:15" x14ac:dyDescent="0.3">
      <c r="A1825" t="s">
        <v>1588</v>
      </c>
      <c r="B1825" t="s">
        <v>103</v>
      </c>
      <c r="C1825" s="1">
        <v>198000</v>
      </c>
      <c r="D1825">
        <v>2</v>
      </c>
      <c r="E1825">
        <v>115</v>
      </c>
      <c r="F1825" s="1" t="s">
        <v>16</v>
      </c>
      <c r="G1825" t="s">
        <v>56</v>
      </c>
      <c r="H1825" t="s">
        <v>18</v>
      </c>
      <c r="I1825" t="s">
        <v>19</v>
      </c>
      <c r="J1825" t="s">
        <v>20</v>
      </c>
      <c r="K1825" t="s">
        <v>1399</v>
      </c>
      <c r="L1825" s="2">
        <v>198000</v>
      </c>
      <c r="M1825" s="2">
        <v>1721.7391304347825</v>
      </c>
      <c r="N1825" s="2">
        <v>99000</v>
      </c>
      <c r="O1825" t="s">
        <v>212</v>
      </c>
    </row>
    <row r="1826" spans="1:15" x14ac:dyDescent="0.3">
      <c r="A1826" t="s">
        <v>1589</v>
      </c>
      <c r="B1826" t="s">
        <v>103</v>
      </c>
      <c r="C1826" s="1">
        <v>348000</v>
      </c>
      <c r="D1826">
        <v>1</v>
      </c>
      <c r="E1826">
        <v>49</v>
      </c>
      <c r="F1826" s="1" t="s">
        <v>16</v>
      </c>
      <c r="G1826" t="s">
        <v>56</v>
      </c>
      <c r="H1826" t="s">
        <v>18</v>
      </c>
      <c r="I1826" t="s">
        <v>19</v>
      </c>
      <c r="J1826" t="s">
        <v>20</v>
      </c>
      <c r="K1826" t="s">
        <v>1399</v>
      </c>
      <c r="L1826" s="2">
        <v>348000</v>
      </c>
      <c r="M1826" s="2">
        <v>7102.0408163265311</v>
      </c>
      <c r="N1826" s="2">
        <v>348000</v>
      </c>
      <c r="O1826" t="s">
        <v>212</v>
      </c>
    </row>
    <row r="1827" spans="1:15" x14ac:dyDescent="0.3">
      <c r="A1827" t="s">
        <v>1590</v>
      </c>
      <c r="B1827" t="s">
        <v>104</v>
      </c>
      <c r="C1827" s="1">
        <v>455000</v>
      </c>
      <c r="D1827">
        <v>2</v>
      </c>
      <c r="E1827">
        <v>161</v>
      </c>
      <c r="F1827" s="1" t="s">
        <v>16</v>
      </c>
      <c r="G1827" t="s">
        <v>56</v>
      </c>
      <c r="H1827" t="s">
        <v>29</v>
      </c>
      <c r="I1827" t="s">
        <v>30</v>
      </c>
      <c r="J1827" t="s">
        <v>20</v>
      </c>
      <c r="K1827" t="s">
        <v>1399</v>
      </c>
      <c r="L1827" s="2">
        <v>455000</v>
      </c>
      <c r="M1827" s="2">
        <v>2826.086956521739</v>
      </c>
      <c r="N1827" s="2">
        <v>227500</v>
      </c>
      <c r="O1827" t="s">
        <v>212</v>
      </c>
    </row>
    <row r="1828" spans="1:15" x14ac:dyDescent="0.3">
      <c r="A1828" t="s">
        <v>2065</v>
      </c>
      <c r="B1828" t="s">
        <v>103</v>
      </c>
      <c r="C1828" s="1">
        <v>380000</v>
      </c>
      <c r="D1828">
        <v>3</v>
      </c>
      <c r="E1828">
        <v>180</v>
      </c>
      <c r="F1828" s="1" t="s">
        <v>16</v>
      </c>
      <c r="G1828" t="s">
        <v>17</v>
      </c>
      <c r="H1828" t="s">
        <v>29</v>
      </c>
      <c r="I1828" t="s">
        <v>19</v>
      </c>
      <c r="J1828" t="s">
        <v>9</v>
      </c>
      <c r="K1828" t="s">
        <v>1399</v>
      </c>
      <c r="L1828" s="2">
        <v>380000</v>
      </c>
      <c r="M1828" s="2">
        <v>2111.1111111111113</v>
      </c>
      <c r="N1828" s="2">
        <v>126666.66666666667</v>
      </c>
      <c r="O1828" t="s">
        <v>212</v>
      </c>
    </row>
    <row r="1829" spans="1:15" x14ac:dyDescent="0.3">
      <c r="A1829" t="s">
        <v>2066</v>
      </c>
      <c r="B1829" t="s">
        <v>103</v>
      </c>
      <c r="C1829" s="1">
        <v>414900</v>
      </c>
      <c r="D1829">
        <v>3</v>
      </c>
      <c r="E1829">
        <v>118</v>
      </c>
      <c r="F1829" s="1" t="s">
        <v>16</v>
      </c>
      <c r="G1829" t="s">
        <v>17</v>
      </c>
      <c r="H1829" t="s">
        <v>29</v>
      </c>
      <c r="I1829" t="s">
        <v>19</v>
      </c>
      <c r="J1829" t="s">
        <v>9</v>
      </c>
      <c r="K1829" t="s">
        <v>1399</v>
      </c>
      <c r="L1829" s="2">
        <v>414900</v>
      </c>
      <c r="M1829" s="2">
        <v>3516.101694915254</v>
      </c>
      <c r="N1829" s="2">
        <v>138300</v>
      </c>
      <c r="O1829" t="s">
        <v>212</v>
      </c>
    </row>
    <row r="1830" spans="1:15" x14ac:dyDescent="0.3">
      <c r="A1830" t="s">
        <v>2067</v>
      </c>
      <c r="B1830" t="s">
        <v>103</v>
      </c>
      <c r="C1830" s="1">
        <v>629900</v>
      </c>
      <c r="D1830">
        <v>3</v>
      </c>
      <c r="E1830">
        <v>110</v>
      </c>
      <c r="F1830" s="1" t="s">
        <v>16</v>
      </c>
      <c r="G1830" t="s">
        <v>17</v>
      </c>
      <c r="H1830" t="s">
        <v>29</v>
      </c>
      <c r="I1830" t="s">
        <v>19</v>
      </c>
      <c r="J1830" t="s">
        <v>9</v>
      </c>
      <c r="K1830" t="s">
        <v>1399</v>
      </c>
      <c r="L1830" s="2">
        <v>629900</v>
      </c>
      <c r="M1830" s="2">
        <v>5726.363636363636</v>
      </c>
      <c r="N1830" s="2">
        <v>209966.66666666666</v>
      </c>
      <c r="O1830" t="s">
        <v>212</v>
      </c>
    </row>
    <row r="1831" spans="1:15" x14ac:dyDescent="0.3">
      <c r="A1831" t="s">
        <v>1593</v>
      </c>
      <c r="B1831" t="s">
        <v>103</v>
      </c>
      <c r="C1831" s="1">
        <v>1200000</v>
      </c>
      <c r="D1831">
        <v>2</v>
      </c>
      <c r="E1831">
        <v>137</v>
      </c>
      <c r="F1831" s="1" t="s">
        <v>16</v>
      </c>
      <c r="G1831" t="s">
        <v>56</v>
      </c>
      <c r="H1831" t="s">
        <v>29</v>
      </c>
      <c r="I1831" t="s">
        <v>30</v>
      </c>
      <c r="J1831" t="s">
        <v>20</v>
      </c>
      <c r="K1831" t="s">
        <v>1399</v>
      </c>
      <c r="L1831" s="2">
        <v>1200000</v>
      </c>
      <c r="M1831" s="2">
        <v>8759.1240875912408</v>
      </c>
      <c r="N1831" s="2">
        <v>600000</v>
      </c>
      <c r="O1831" t="s">
        <v>212</v>
      </c>
    </row>
    <row r="1832" spans="1:15" x14ac:dyDescent="0.3">
      <c r="A1832" t="s">
        <v>2069</v>
      </c>
      <c r="B1832" t="s">
        <v>103</v>
      </c>
      <c r="C1832" s="1">
        <v>7900000</v>
      </c>
      <c r="D1832">
        <v>4</v>
      </c>
      <c r="E1832">
        <v>473</v>
      </c>
      <c r="F1832" s="1" t="s">
        <v>16</v>
      </c>
      <c r="G1832" t="s">
        <v>17</v>
      </c>
      <c r="H1832" t="s">
        <v>29</v>
      </c>
      <c r="I1832" t="s">
        <v>19</v>
      </c>
      <c r="J1832" t="s">
        <v>88</v>
      </c>
      <c r="K1832" t="s">
        <v>1399</v>
      </c>
      <c r="L1832" s="2">
        <v>7900000</v>
      </c>
      <c r="M1832" s="2">
        <v>16701.902748414377</v>
      </c>
      <c r="N1832" s="2">
        <v>1975000</v>
      </c>
      <c r="O1832" t="s">
        <v>212</v>
      </c>
    </row>
    <row r="1833" spans="1:15" x14ac:dyDescent="0.3">
      <c r="A1833" t="s">
        <v>2070</v>
      </c>
      <c r="B1833" t="s">
        <v>103</v>
      </c>
      <c r="C1833" s="1">
        <v>5480000</v>
      </c>
      <c r="D1833">
        <v>6</v>
      </c>
      <c r="E1833">
        <v>441</v>
      </c>
      <c r="F1833" s="1" t="s">
        <v>16</v>
      </c>
      <c r="G1833" t="s">
        <v>17</v>
      </c>
      <c r="H1833" t="s">
        <v>29</v>
      </c>
      <c r="I1833" t="s">
        <v>19</v>
      </c>
      <c r="J1833" t="s">
        <v>9</v>
      </c>
      <c r="K1833" t="s">
        <v>1399</v>
      </c>
      <c r="L1833" s="2">
        <v>5480000</v>
      </c>
      <c r="M1833" s="2">
        <v>12426.303854875283</v>
      </c>
      <c r="N1833" s="2">
        <v>913333.33333333337</v>
      </c>
      <c r="O1833" t="s">
        <v>212</v>
      </c>
    </row>
    <row r="1834" spans="1:15" x14ac:dyDescent="0.3">
      <c r="A1834" t="s">
        <v>1594</v>
      </c>
      <c r="B1834" t="s">
        <v>103</v>
      </c>
      <c r="C1834" s="1">
        <v>1450000</v>
      </c>
      <c r="D1834">
        <v>2</v>
      </c>
      <c r="E1834">
        <v>139</v>
      </c>
      <c r="F1834" s="1" t="s">
        <v>16</v>
      </c>
      <c r="G1834" t="s">
        <v>56</v>
      </c>
      <c r="H1834" t="s">
        <v>29</v>
      </c>
      <c r="I1834" t="s">
        <v>30</v>
      </c>
      <c r="J1834" t="s">
        <v>20</v>
      </c>
      <c r="K1834" t="s">
        <v>1399</v>
      </c>
      <c r="L1834" s="2">
        <v>1450000</v>
      </c>
      <c r="M1834" s="2">
        <v>10431.654676258993</v>
      </c>
      <c r="N1834" s="2">
        <v>725000</v>
      </c>
      <c r="O1834" t="s">
        <v>212</v>
      </c>
    </row>
    <row r="1835" spans="1:15" x14ac:dyDescent="0.3">
      <c r="A1835" t="s">
        <v>1595</v>
      </c>
      <c r="B1835" t="s">
        <v>103</v>
      </c>
      <c r="C1835" s="1">
        <v>395000</v>
      </c>
      <c r="D1835">
        <v>1</v>
      </c>
      <c r="E1835">
        <v>59</v>
      </c>
      <c r="F1835" s="1" t="s">
        <v>16</v>
      </c>
      <c r="G1835" t="s">
        <v>56</v>
      </c>
      <c r="H1835" t="s">
        <v>29</v>
      </c>
      <c r="I1835" t="s">
        <v>30</v>
      </c>
      <c r="J1835" t="s">
        <v>20</v>
      </c>
      <c r="K1835" t="s">
        <v>1399</v>
      </c>
      <c r="L1835" s="2">
        <v>395000</v>
      </c>
      <c r="M1835" s="2">
        <v>6694.9152542372885</v>
      </c>
      <c r="N1835" s="2">
        <v>395000</v>
      </c>
      <c r="O1835" t="s">
        <v>212</v>
      </c>
    </row>
    <row r="1836" spans="1:15" x14ac:dyDescent="0.3">
      <c r="A1836" t="s">
        <v>2073</v>
      </c>
      <c r="B1836" t="s">
        <v>103</v>
      </c>
      <c r="C1836" s="1">
        <v>1335000</v>
      </c>
      <c r="D1836">
        <v>3</v>
      </c>
      <c r="E1836">
        <v>195</v>
      </c>
      <c r="F1836" s="1" t="s">
        <v>16</v>
      </c>
      <c r="G1836" t="s">
        <v>17</v>
      </c>
      <c r="H1836" t="s">
        <v>29</v>
      </c>
      <c r="I1836" t="s">
        <v>19</v>
      </c>
      <c r="J1836" t="s">
        <v>9</v>
      </c>
      <c r="K1836" t="s">
        <v>1399</v>
      </c>
      <c r="L1836" s="2">
        <v>1335000</v>
      </c>
      <c r="M1836" s="2">
        <v>6846.1538461538457</v>
      </c>
      <c r="N1836" s="2">
        <v>445000</v>
      </c>
      <c r="O1836" t="s">
        <v>212</v>
      </c>
    </row>
    <row r="1837" spans="1:15" x14ac:dyDescent="0.3">
      <c r="A1837" t="s">
        <v>1597</v>
      </c>
      <c r="B1837" t="s">
        <v>103</v>
      </c>
      <c r="C1837" s="1">
        <v>299000</v>
      </c>
      <c r="D1837">
        <v>2</v>
      </c>
      <c r="E1837">
        <v>60</v>
      </c>
      <c r="F1837" s="1" t="s">
        <v>16</v>
      </c>
      <c r="G1837" t="s">
        <v>56</v>
      </c>
      <c r="H1837" t="s">
        <v>29</v>
      </c>
      <c r="I1837" t="s">
        <v>30</v>
      </c>
      <c r="J1837" t="s">
        <v>20</v>
      </c>
      <c r="K1837" t="s">
        <v>1399</v>
      </c>
      <c r="L1837" s="2">
        <v>299000</v>
      </c>
      <c r="M1837" s="2">
        <v>4983.333333333333</v>
      </c>
      <c r="N1837" s="2">
        <v>149500</v>
      </c>
      <c r="O1837" t="s">
        <v>212</v>
      </c>
    </row>
    <row r="1838" spans="1:15" x14ac:dyDescent="0.3">
      <c r="A1838" t="s">
        <v>2075</v>
      </c>
      <c r="B1838" t="s">
        <v>103</v>
      </c>
      <c r="C1838" s="1">
        <v>395000</v>
      </c>
      <c r="D1838">
        <v>3</v>
      </c>
      <c r="E1838">
        <v>95</v>
      </c>
      <c r="F1838" s="1" t="s">
        <v>16</v>
      </c>
      <c r="G1838" t="s">
        <v>17</v>
      </c>
      <c r="H1838" t="s">
        <v>29</v>
      </c>
      <c r="I1838" t="s">
        <v>19</v>
      </c>
      <c r="J1838" t="s">
        <v>9</v>
      </c>
      <c r="K1838" t="s">
        <v>1399</v>
      </c>
      <c r="L1838" s="2">
        <v>395000</v>
      </c>
      <c r="M1838" s="2">
        <v>4157.894736842105</v>
      </c>
      <c r="N1838" s="2">
        <v>131666.66666666666</v>
      </c>
      <c r="O1838" t="s">
        <v>212</v>
      </c>
    </row>
    <row r="1839" spans="1:15" x14ac:dyDescent="0.3">
      <c r="A1839" t="s">
        <v>2076</v>
      </c>
      <c r="B1839" t="s">
        <v>103</v>
      </c>
      <c r="C1839" s="1">
        <v>1450000</v>
      </c>
      <c r="D1839">
        <v>3</v>
      </c>
      <c r="E1839">
        <v>180</v>
      </c>
      <c r="F1839" s="1" t="s">
        <v>16</v>
      </c>
      <c r="G1839" t="s">
        <v>17</v>
      </c>
      <c r="H1839" t="s">
        <v>29</v>
      </c>
      <c r="I1839" t="s">
        <v>19</v>
      </c>
      <c r="J1839" t="s">
        <v>9</v>
      </c>
      <c r="K1839" t="s">
        <v>1399</v>
      </c>
      <c r="L1839" s="2">
        <v>1450000</v>
      </c>
      <c r="M1839" s="2">
        <v>8055.5555555555557</v>
      </c>
      <c r="N1839" s="2">
        <v>483333.33333333331</v>
      </c>
      <c r="O1839" t="s">
        <v>212</v>
      </c>
    </row>
    <row r="1840" spans="1:15" x14ac:dyDescent="0.3">
      <c r="A1840" t="s">
        <v>1601</v>
      </c>
      <c r="B1840" t="s">
        <v>103</v>
      </c>
      <c r="C1840" s="1">
        <v>395000</v>
      </c>
      <c r="D1840">
        <v>1</v>
      </c>
      <c r="E1840">
        <v>60</v>
      </c>
      <c r="F1840" s="1" t="s">
        <v>16</v>
      </c>
      <c r="G1840" t="s">
        <v>56</v>
      </c>
      <c r="H1840" t="s">
        <v>29</v>
      </c>
      <c r="I1840" t="s">
        <v>30</v>
      </c>
      <c r="J1840" t="s">
        <v>20</v>
      </c>
      <c r="K1840" t="s">
        <v>1399</v>
      </c>
      <c r="L1840" s="2">
        <v>395000</v>
      </c>
      <c r="M1840" s="2">
        <v>6583.333333333333</v>
      </c>
      <c r="N1840" s="2">
        <v>395000</v>
      </c>
      <c r="O1840" t="s">
        <v>212</v>
      </c>
    </row>
    <row r="1841" spans="1:15" x14ac:dyDescent="0.3">
      <c r="A1841" t="s">
        <v>2078</v>
      </c>
      <c r="B1841" t="s">
        <v>103</v>
      </c>
      <c r="C1841" s="1">
        <v>335000</v>
      </c>
      <c r="D1841">
        <v>3</v>
      </c>
      <c r="E1841">
        <v>110</v>
      </c>
      <c r="F1841" s="1" t="s">
        <v>16</v>
      </c>
      <c r="G1841" t="s">
        <v>17</v>
      </c>
      <c r="H1841" t="s">
        <v>29</v>
      </c>
      <c r="I1841" t="s">
        <v>19</v>
      </c>
      <c r="J1841" t="s">
        <v>9</v>
      </c>
      <c r="K1841" t="s">
        <v>1399</v>
      </c>
      <c r="L1841" s="2">
        <v>335000</v>
      </c>
      <c r="M1841" s="2">
        <v>3045.4545454545455</v>
      </c>
      <c r="N1841" s="2">
        <v>111666.66666666667</v>
      </c>
      <c r="O1841" t="s">
        <v>212</v>
      </c>
    </row>
    <row r="1842" spans="1:15" x14ac:dyDescent="0.3">
      <c r="A1842" t="s">
        <v>2079</v>
      </c>
      <c r="B1842" t="s">
        <v>103</v>
      </c>
      <c r="C1842" s="1">
        <v>750000</v>
      </c>
      <c r="D1842">
        <v>1</v>
      </c>
      <c r="E1842">
        <v>76</v>
      </c>
      <c r="F1842" s="1" t="s">
        <v>16</v>
      </c>
      <c r="G1842" t="s">
        <v>17</v>
      </c>
      <c r="H1842" t="s">
        <v>29</v>
      </c>
      <c r="I1842" t="s">
        <v>19</v>
      </c>
      <c r="J1842" t="s">
        <v>9</v>
      </c>
      <c r="K1842" t="s">
        <v>1399</v>
      </c>
      <c r="L1842" s="2">
        <v>750000</v>
      </c>
      <c r="M1842" s="2">
        <v>9868.4210526315783</v>
      </c>
      <c r="N1842" s="2">
        <v>750000</v>
      </c>
      <c r="O1842" t="s">
        <v>212</v>
      </c>
    </row>
    <row r="1843" spans="1:15" x14ac:dyDescent="0.3">
      <c r="A1843" t="s">
        <v>1602</v>
      </c>
      <c r="B1843" t="s">
        <v>103</v>
      </c>
      <c r="C1843" s="1">
        <v>959000</v>
      </c>
      <c r="D1843">
        <v>3</v>
      </c>
      <c r="E1843">
        <v>104</v>
      </c>
      <c r="F1843" s="1" t="s">
        <v>16</v>
      </c>
      <c r="G1843" t="s">
        <v>56</v>
      </c>
      <c r="H1843" t="s">
        <v>29</v>
      </c>
      <c r="I1843" t="s">
        <v>30</v>
      </c>
      <c r="J1843" t="s">
        <v>20</v>
      </c>
      <c r="K1843" t="s">
        <v>1399</v>
      </c>
      <c r="L1843" s="2">
        <v>959000</v>
      </c>
      <c r="M1843" s="2">
        <v>9221.1538461538457</v>
      </c>
      <c r="N1843" s="2">
        <v>319666.66666666669</v>
      </c>
      <c r="O1843" t="s">
        <v>212</v>
      </c>
    </row>
    <row r="1844" spans="1:15" x14ac:dyDescent="0.3">
      <c r="A1844" t="s">
        <v>2081</v>
      </c>
      <c r="B1844" t="s">
        <v>103</v>
      </c>
      <c r="C1844" s="1">
        <v>1800000</v>
      </c>
      <c r="D1844">
        <v>5</v>
      </c>
      <c r="E1844">
        <v>268</v>
      </c>
      <c r="F1844" s="1" t="s">
        <v>16</v>
      </c>
      <c r="G1844" t="s">
        <v>17</v>
      </c>
      <c r="H1844" t="s">
        <v>29</v>
      </c>
      <c r="I1844" t="s">
        <v>19</v>
      </c>
      <c r="J1844" t="s">
        <v>9</v>
      </c>
      <c r="K1844" t="s">
        <v>1399</v>
      </c>
      <c r="L1844" s="2">
        <v>1800000</v>
      </c>
      <c r="M1844" s="2">
        <v>6716.4179104477616</v>
      </c>
      <c r="N1844" s="2">
        <v>360000</v>
      </c>
      <c r="O1844" t="s">
        <v>212</v>
      </c>
    </row>
    <row r="1845" spans="1:15" x14ac:dyDescent="0.3">
      <c r="A1845" t="s">
        <v>2082</v>
      </c>
      <c r="B1845" t="s">
        <v>103</v>
      </c>
      <c r="C1845" s="1">
        <v>1800000</v>
      </c>
      <c r="D1845">
        <v>5</v>
      </c>
      <c r="E1845">
        <v>268</v>
      </c>
      <c r="F1845" s="1" t="s">
        <v>16</v>
      </c>
      <c r="G1845" t="s">
        <v>17</v>
      </c>
      <c r="H1845" t="s">
        <v>29</v>
      </c>
      <c r="I1845" t="s">
        <v>19</v>
      </c>
      <c r="J1845" t="s">
        <v>9</v>
      </c>
      <c r="K1845" t="s">
        <v>1399</v>
      </c>
      <c r="L1845" s="2">
        <v>1800000</v>
      </c>
      <c r="M1845" s="2">
        <v>6716.4179104477616</v>
      </c>
      <c r="N1845" s="2">
        <v>360000</v>
      </c>
      <c r="O1845" t="s">
        <v>212</v>
      </c>
    </row>
    <row r="1846" spans="1:15" x14ac:dyDescent="0.3">
      <c r="A1846" t="s">
        <v>2083</v>
      </c>
      <c r="B1846" t="s">
        <v>103</v>
      </c>
      <c r="C1846" s="1">
        <v>1800000</v>
      </c>
      <c r="D1846">
        <v>5</v>
      </c>
      <c r="E1846">
        <v>268</v>
      </c>
      <c r="F1846" s="1" t="s">
        <v>16</v>
      </c>
      <c r="G1846" t="s">
        <v>17</v>
      </c>
      <c r="H1846" t="s">
        <v>29</v>
      </c>
      <c r="I1846" t="s">
        <v>19</v>
      </c>
      <c r="J1846" t="s">
        <v>9</v>
      </c>
      <c r="K1846" t="s">
        <v>1399</v>
      </c>
      <c r="L1846" s="2">
        <v>1800000</v>
      </c>
      <c r="M1846" s="2">
        <v>6716.4179104477616</v>
      </c>
      <c r="N1846" s="2">
        <v>360000</v>
      </c>
      <c r="O1846" t="s">
        <v>212</v>
      </c>
    </row>
    <row r="1847" spans="1:15" x14ac:dyDescent="0.3">
      <c r="A1847" t="s">
        <v>1603</v>
      </c>
      <c r="B1847" t="s">
        <v>103</v>
      </c>
      <c r="C1847" s="1">
        <v>570000</v>
      </c>
      <c r="D1847">
        <v>2</v>
      </c>
      <c r="E1847">
        <v>82</v>
      </c>
      <c r="F1847" s="1" t="s">
        <v>16</v>
      </c>
      <c r="G1847" t="s">
        <v>56</v>
      </c>
      <c r="H1847" t="s">
        <v>29</v>
      </c>
      <c r="I1847" t="s">
        <v>30</v>
      </c>
      <c r="J1847" t="s">
        <v>20</v>
      </c>
      <c r="K1847" t="s">
        <v>1399</v>
      </c>
      <c r="L1847" s="2">
        <v>570000</v>
      </c>
      <c r="M1847" s="2">
        <v>6951.2195121951218</v>
      </c>
      <c r="N1847" s="2">
        <v>285000</v>
      </c>
      <c r="O1847" t="s">
        <v>212</v>
      </c>
    </row>
    <row r="1848" spans="1:15" x14ac:dyDescent="0.3">
      <c r="A1848" t="s">
        <v>1606</v>
      </c>
      <c r="B1848" t="s">
        <v>104</v>
      </c>
      <c r="C1848" s="1">
        <v>170000</v>
      </c>
      <c r="D1848">
        <v>1</v>
      </c>
      <c r="E1848">
        <v>54</v>
      </c>
      <c r="F1848" s="1" t="s">
        <v>16</v>
      </c>
      <c r="G1848" t="s">
        <v>56</v>
      </c>
      <c r="H1848" t="s">
        <v>18</v>
      </c>
      <c r="I1848" t="s">
        <v>30</v>
      </c>
      <c r="J1848" t="s">
        <v>20</v>
      </c>
      <c r="K1848" t="s">
        <v>1399</v>
      </c>
      <c r="L1848" s="2">
        <v>170000</v>
      </c>
      <c r="M1848" s="2">
        <v>3148.1481481481483</v>
      </c>
      <c r="N1848" s="2">
        <v>170000</v>
      </c>
      <c r="O1848" t="s">
        <v>212</v>
      </c>
    </row>
    <row r="1849" spans="1:15" x14ac:dyDescent="0.3">
      <c r="A1849" t="s">
        <v>1607</v>
      </c>
      <c r="B1849" t="s">
        <v>103</v>
      </c>
      <c r="C1849" s="1">
        <v>460000</v>
      </c>
      <c r="D1849">
        <v>2</v>
      </c>
      <c r="E1849">
        <v>134</v>
      </c>
      <c r="F1849" s="1" t="s">
        <v>16</v>
      </c>
      <c r="G1849" t="s">
        <v>56</v>
      </c>
      <c r="H1849" t="s">
        <v>18</v>
      </c>
      <c r="I1849" t="s">
        <v>30</v>
      </c>
      <c r="J1849" t="s">
        <v>20</v>
      </c>
      <c r="K1849" t="s">
        <v>1399</v>
      </c>
      <c r="L1849" s="2">
        <v>460000</v>
      </c>
      <c r="M1849" s="2">
        <v>3432.8358208955224</v>
      </c>
      <c r="N1849" s="2">
        <v>230000</v>
      </c>
      <c r="O1849" t="s">
        <v>212</v>
      </c>
    </row>
    <row r="1850" spans="1:15" x14ac:dyDescent="0.3">
      <c r="A1850" t="s">
        <v>2087</v>
      </c>
      <c r="B1850" t="s">
        <v>103</v>
      </c>
      <c r="C1850" s="1">
        <v>4400000</v>
      </c>
      <c r="D1850">
        <v>4</v>
      </c>
      <c r="E1850">
        <v>463</v>
      </c>
      <c r="F1850" s="1" t="s">
        <v>16</v>
      </c>
      <c r="G1850" t="s">
        <v>17</v>
      </c>
      <c r="H1850" t="s">
        <v>29</v>
      </c>
      <c r="I1850" t="s">
        <v>19</v>
      </c>
      <c r="J1850" t="s">
        <v>9</v>
      </c>
      <c r="K1850" t="s">
        <v>1399</v>
      </c>
      <c r="L1850" s="2">
        <v>4400000</v>
      </c>
      <c r="M1850" s="2">
        <v>9503.2397408207344</v>
      </c>
      <c r="N1850" s="2">
        <v>1100000</v>
      </c>
      <c r="O1850" t="s">
        <v>212</v>
      </c>
    </row>
    <row r="1851" spans="1:15" x14ac:dyDescent="0.3">
      <c r="A1851" t="s">
        <v>2088</v>
      </c>
      <c r="B1851" t="s">
        <v>103</v>
      </c>
      <c r="C1851" s="1">
        <v>309880</v>
      </c>
      <c r="D1851">
        <v>2</v>
      </c>
      <c r="E1851">
        <v>64</v>
      </c>
      <c r="F1851" s="1" t="s">
        <v>16</v>
      </c>
      <c r="G1851" t="s">
        <v>17</v>
      </c>
      <c r="H1851" t="s">
        <v>29</v>
      </c>
      <c r="I1851" t="s">
        <v>19</v>
      </c>
      <c r="J1851" t="s">
        <v>9</v>
      </c>
      <c r="K1851" t="s">
        <v>1399</v>
      </c>
      <c r="L1851" s="2">
        <v>309880</v>
      </c>
      <c r="M1851" s="2">
        <v>4841.875</v>
      </c>
      <c r="N1851" s="2">
        <v>154940</v>
      </c>
      <c r="O1851" t="s">
        <v>212</v>
      </c>
    </row>
    <row r="1852" spans="1:15" x14ac:dyDescent="0.3">
      <c r="A1852" t="s">
        <v>2089</v>
      </c>
      <c r="B1852" t="s">
        <v>103</v>
      </c>
      <c r="C1852" s="1">
        <v>320442</v>
      </c>
      <c r="D1852">
        <v>3</v>
      </c>
      <c r="E1852">
        <v>75</v>
      </c>
      <c r="F1852" s="1" t="s">
        <v>16</v>
      </c>
      <c r="G1852" t="s">
        <v>17</v>
      </c>
      <c r="H1852" t="s">
        <v>29</v>
      </c>
      <c r="I1852" t="s">
        <v>19</v>
      </c>
      <c r="J1852" t="s">
        <v>9</v>
      </c>
      <c r="K1852" t="s">
        <v>1399</v>
      </c>
      <c r="L1852" s="2">
        <v>320442</v>
      </c>
      <c r="M1852" s="2">
        <v>4272.5600000000004</v>
      </c>
      <c r="N1852" s="2">
        <v>106814</v>
      </c>
      <c r="O1852" t="s">
        <v>212</v>
      </c>
    </row>
    <row r="1853" spans="1:15" x14ac:dyDescent="0.3">
      <c r="A1853" t="s">
        <v>1608</v>
      </c>
      <c r="B1853" t="s">
        <v>103</v>
      </c>
      <c r="C1853" s="1">
        <v>460000</v>
      </c>
      <c r="D1853">
        <v>2</v>
      </c>
      <c r="E1853">
        <v>134</v>
      </c>
      <c r="F1853" s="1" t="s">
        <v>16</v>
      </c>
      <c r="G1853" t="s">
        <v>56</v>
      </c>
      <c r="H1853" t="s">
        <v>18</v>
      </c>
      <c r="I1853" t="s">
        <v>30</v>
      </c>
      <c r="J1853" t="s">
        <v>20</v>
      </c>
      <c r="K1853" t="s">
        <v>1399</v>
      </c>
      <c r="L1853" s="2">
        <v>460000</v>
      </c>
      <c r="M1853" s="2">
        <v>3432.8358208955224</v>
      </c>
      <c r="N1853" s="2">
        <v>230000</v>
      </c>
      <c r="O1853" t="s">
        <v>212</v>
      </c>
    </row>
    <row r="1854" spans="1:15" x14ac:dyDescent="0.3">
      <c r="A1854" t="s">
        <v>1610</v>
      </c>
      <c r="B1854" t="s">
        <v>103</v>
      </c>
      <c r="C1854" s="1">
        <v>189900</v>
      </c>
      <c r="D1854">
        <v>2</v>
      </c>
      <c r="E1854">
        <v>32</v>
      </c>
      <c r="F1854" s="1" t="s">
        <v>16</v>
      </c>
      <c r="G1854" t="s">
        <v>56</v>
      </c>
      <c r="H1854" t="s">
        <v>18</v>
      </c>
      <c r="I1854" t="s">
        <v>30</v>
      </c>
      <c r="J1854" t="s">
        <v>20</v>
      </c>
      <c r="K1854" t="s">
        <v>1399</v>
      </c>
      <c r="L1854" s="2">
        <v>189900</v>
      </c>
      <c r="M1854" s="2">
        <v>5934.375</v>
      </c>
      <c r="N1854" s="2">
        <v>94950</v>
      </c>
      <c r="O1854" t="s">
        <v>212</v>
      </c>
    </row>
    <row r="1855" spans="1:15" x14ac:dyDescent="0.3">
      <c r="A1855" t="s">
        <v>1611</v>
      </c>
      <c r="B1855" t="s">
        <v>103</v>
      </c>
      <c r="C1855" s="1">
        <v>189900</v>
      </c>
      <c r="D1855">
        <v>2</v>
      </c>
      <c r="E1855">
        <v>32</v>
      </c>
      <c r="F1855" s="1" t="s">
        <v>16</v>
      </c>
      <c r="G1855" t="s">
        <v>56</v>
      </c>
      <c r="H1855" t="s">
        <v>18</v>
      </c>
      <c r="I1855" t="s">
        <v>30</v>
      </c>
      <c r="J1855" t="s">
        <v>20</v>
      </c>
      <c r="K1855" t="s">
        <v>1399</v>
      </c>
      <c r="L1855" s="2">
        <v>189900</v>
      </c>
      <c r="M1855" s="2">
        <v>5934.375</v>
      </c>
      <c r="N1855" s="2">
        <v>94950</v>
      </c>
      <c r="O1855" t="s">
        <v>212</v>
      </c>
    </row>
    <row r="1856" spans="1:15" x14ac:dyDescent="0.3">
      <c r="A1856" t="s">
        <v>1612</v>
      </c>
      <c r="B1856" t="s">
        <v>103</v>
      </c>
      <c r="C1856" s="1">
        <v>189900</v>
      </c>
      <c r="D1856">
        <v>2</v>
      </c>
      <c r="E1856">
        <v>32</v>
      </c>
      <c r="F1856" s="1" t="s">
        <v>16</v>
      </c>
      <c r="G1856" t="s">
        <v>56</v>
      </c>
      <c r="H1856" t="s">
        <v>18</v>
      </c>
      <c r="I1856" t="s">
        <v>30</v>
      </c>
      <c r="J1856" t="s">
        <v>20</v>
      </c>
      <c r="K1856" t="s">
        <v>1399</v>
      </c>
      <c r="L1856" s="2">
        <v>189900</v>
      </c>
      <c r="M1856" s="2">
        <v>5934.375</v>
      </c>
      <c r="N1856" s="2">
        <v>94950</v>
      </c>
      <c r="O1856" t="s">
        <v>212</v>
      </c>
    </row>
    <row r="1857" spans="1:15" x14ac:dyDescent="0.3">
      <c r="A1857" t="s">
        <v>2094</v>
      </c>
      <c r="B1857" t="s">
        <v>103</v>
      </c>
      <c r="C1857" s="1">
        <v>7900000</v>
      </c>
      <c r="D1857">
        <v>4</v>
      </c>
      <c r="E1857">
        <v>473</v>
      </c>
      <c r="F1857" s="1" t="s">
        <v>16</v>
      </c>
      <c r="G1857" t="s">
        <v>17</v>
      </c>
      <c r="H1857" t="s">
        <v>29</v>
      </c>
      <c r="I1857" t="s">
        <v>19</v>
      </c>
      <c r="J1857" t="s">
        <v>9</v>
      </c>
      <c r="K1857" t="s">
        <v>1399</v>
      </c>
      <c r="L1857" s="2">
        <v>7900000</v>
      </c>
      <c r="M1857" s="2">
        <v>16701.902748414377</v>
      </c>
      <c r="N1857" s="2">
        <v>1975000</v>
      </c>
      <c r="O1857" t="s">
        <v>212</v>
      </c>
    </row>
    <row r="1858" spans="1:15" x14ac:dyDescent="0.3">
      <c r="A1858" t="s">
        <v>1613</v>
      </c>
      <c r="B1858" t="s">
        <v>103</v>
      </c>
      <c r="C1858" s="1">
        <v>199000</v>
      </c>
      <c r="D1858">
        <v>1</v>
      </c>
      <c r="E1858">
        <v>30</v>
      </c>
      <c r="F1858" s="1" t="s">
        <v>16</v>
      </c>
      <c r="G1858" t="s">
        <v>56</v>
      </c>
      <c r="H1858" t="s">
        <v>18</v>
      </c>
      <c r="I1858" t="s">
        <v>30</v>
      </c>
      <c r="J1858" t="s">
        <v>20</v>
      </c>
      <c r="K1858" t="s">
        <v>1399</v>
      </c>
      <c r="L1858" s="2">
        <v>199000</v>
      </c>
      <c r="M1858" s="2">
        <v>6633.333333333333</v>
      </c>
      <c r="N1858" s="2">
        <v>199000</v>
      </c>
      <c r="O1858" t="s">
        <v>212</v>
      </c>
    </row>
    <row r="1859" spans="1:15" x14ac:dyDescent="0.3">
      <c r="A1859" t="s">
        <v>1614</v>
      </c>
      <c r="B1859" t="s">
        <v>103</v>
      </c>
      <c r="C1859" s="1">
        <v>269000</v>
      </c>
      <c r="D1859">
        <v>1</v>
      </c>
      <c r="E1859">
        <v>39</v>
      </c>
      <c r="F1859" s="1" t="s">
        <v>16</v>
      </c>
      <c r="G1859" t="s">
        <v>56</v>
      </c>
      <c r="H1859" t="s">
        <v>18</v>
      </c>
      <c r="I1859" t="s">
        <v>30</v>
      </c>
      <c r="J1859" t="s">
        <v>20</v>
      </c>
      <c r="K1859" t="s">
        <v>1399</v>
      </c>
      <c r="L1859" s="2">
        <v>269000</v>
      </c>
      <c r="M1859" s="2">
        <v>6897.4358974358975</v>
      </c>
      <c r="N1859" s="2">
        <v>269000</v>
      </c>
      <c r="O1859" t="s">
        <v>212</v>
      </c>
    </row>
    <row r="1860" spans="1:15" x14ac:dyDescent="0.3">
      <c r="A1860" t="s">
        <v>2097</v>
      </c>
      <c r="B1860" t="s">
        <v>103</v>
      </c>
      <c r="C1860" s="1">
        <v>1450000</v>
      </c>
      <c r="D1860">
        <v>2</v>
      </c>
      <c r="E1860">
        <v>139</v>
      </c>
      <c r="F1860" s="1" t="s">
        <v>16</v>
      </c>
      <c r="G1860" t="s">
        <v>17</v>
      </c>
      <c r="H1860" t="s">
        <v>29</v>
      </c>
      <c r="I1860" t="s">
        <v>19</v>
      </c>
      <c r="J1860" t="s">
        <v>9</v>
      </c>
      <c r="K1860" t="s">
        <v>1399</v>
      </c>
      <c r="L1860" s="2">
        <v>1450000</v>
      </c>
      <c r="M1860" s="2">
        <v>10431.654676258993</v>
      </c>
      <c r="N1860" s="2">
        <v>725000</v>
      </c>
      <c r="O1860" t="s">
        <v>212</v>
      </c>
    </row>
    <row r="1861" spans="1:15" x14ac:dyDescent="0.3">
      <c r="A1861" t="s">
        <v>2098</v>
      </c>
      <c r="B1861" t="s">
        <v>103</v>
      </c>
      <c r="C1861" s="1">
        <v>1900000</v>
      </c>
      <c r="D1861">
        <v>4</v>
      </c>
      <c r="E1861">
        <v>210</v>
      </c>
      <c r="F1861" s="1" t="s">
        <v>16</v>
      </c>
      <c r="G1861" t="s">
        <v>17</v>
      </c>
      <c r="H1861" t="s">
        <v>29</v>
      </c>
      <c r="I1861" t="s">
        <v>19</v>
      </c>
      <c r="J1861" t="s">
        <v>9</v>
      </c>
      <c r="K1861" t="s">
        <v>1399</v>
      </c>
      <c r="L1861" s="2">
        <v>1900000</v>
      </c>
      <c r="M1861" s="2">
        <v>9047.6190476190477</v>
      </c>
      <c r="N1861" s="2">
        <v>475000</v>
      </c>
      <c r="O1861" t="s">
        <v>212</v>
      </c>
    </row>
    <row r="1862" spans="1:15" x14ac:dyDescent="0.3">
      <c r="A1862" t="s">
        <v>2099</v>
      </c>
      <c r="B1862" t="s">
        <v>103</v>
      </c>
      <c r="C1862" s="1">
        <v>3300000</v>
      </c>
      <c r="D1862">
        <v>5</v>
      </c>
      <c r="E1862">
        <v>487</v>
      </c>
      <c r="F1862" s="1" t="s">
        <v>16</v>
      </c>
      <c r="G1862" t="s">
        <v>17</v>
      </c>
      <c r="H1862" t="s">
        <v>29</v>
      </c>
      <c r="I1862" t="s">
        <v>19</v>
      </c>
      <c r="J1862" t="s">
        <v>9</v>
      </c>
      <c r="K1862" t="s">
        <v>1399</v>
      </c>
      <c r="L1862" s="2">
        <v>3300000</v>
      </c>
      <c r="M1862" s="2">
        <v>6776.1806981519503</v>
      </c>
      <c r="N1862" s="2">
        <v>660000</v>
      </c>
      <c r="O1862" t="s">
        <v>212</v>
      </c>
    </row>
    <row r="1863" spans="1:15" x14ac:dyDescent="0.3">
      <c r="A1863" t="s">
        <v>2100</v>
      </c>
      <c r="B1863" t="s">
        <v>103</v>
      </c>
      <c r="C1863" s="1">
        <v>169900</v>
      </c>
      <c r="D1863">
        <v>2</v>
      </c>
      <c r="E1863">
        <v>107</v>
      </c>
      <c r="F1863" s="1" t="s">
        <v>16</v>
      </c>
      <c r="G1863" t="s">
        <v>17</v>
      </c>
      <c r="H1863" t="s">
        <v>29</v>
      </c>
      <c r="I1863" t="s">
        <v>19</v>
      </c>
      <c r="J1863" t="s">
        <v>9</v>
      </c>
      <c r="K1863" t="s">
        <v>1399</v>
      </c>
      <c r="L1863" s="2">
        <v>169900</v>
      </c>
      <c r="M1863" s="2">
        <v>1587.8504672897195</v>
      </c>
      <c r="N1863" s="2">
        <v>84950</v>
      </c>
      <c r="O1863" t="s">
        <v>212</v>
      </c>
    </row>
    <row r="1864" spans="1:15" x14ac:dyDescent="0.3">
      <c r="A1864" t="s">
        <v>2101</v>
      </c>
      <c r="B1864" t="s">
        <v>103</v>
      </c>
      <c r="C1864" s="1">
        <v>1400000</v>
      </c>
      <c r="D1864">
        <v>5</v>
      </c>
      <c r="E1864">
        <v>236</v>
      </c>
      <c r="F1864" s="1" t="s">
        <v>16</v>
      </c>
      <c r="G1864" t="s">
        <v>17</v>
      </c>
      <c r="H1864" t="s">
        <v>29</v>
      </c>
      <c r="I1864" t="s">
        <v>19</v>
      </c>
      <c r="J1864" t="s">
        <v>9</v>
      </c>
      <c r="K1864" t="s">
        <v>1399</v>
      </c>
      <c r="L1864" s="2">
        <v>1400000</v>
      </c>
      <c r="M1864" s="2">
        <v>5932.2033898305081</v>
      </c>
      <c r="N1864" s="2">
        <v>280000</v>
      </c>
      <c r="O1864" t="s">
        <v>212</v>
      </c>
    </row>
    <row r="1865" spans="1:15" x14ac:dyDescent="0.3">
      <c r="A1865" t="s">
        <v>1615</v>
      </c>
      <c r="B1865" t="s">
        <v>103</v>
      </c>
      <c r="C1865" s="1">
        <v>149000</v>
      </c>
      <c r="D1865">
        <v>1</v>
      </c>
      <c r="E1865">
        <v>55</v>
      </c>
      <c r="F1865" s="1" t="s">
        <v>16</v>
      </c>
      <c r="G1865" t="s">
        <v>56</v>
      </c>
      <c r="H1865" t="s">
        <v>18</v>
      </c>
      <c r="I1865" t="s">
        <v>19</v>
      </c>
      <c r="J1865" t="s">
        <v>20</v>
      </c>
      <c r="K1865" t="s">
        <v>1399</v>
      </c>
      <c r="L1865" s="2">
        <v>149000</v>
      </c>
      <c r="M1865" s="2">
        <v>2709.090909090909</v>
      </c>
      <c r="N1865" s="2">
        <v>149000</v>
      </c>
      <c r="O1865" t="s">
        <v>212</v>
      </c>
    </row>
    <row r="1866" spans="1:15" x14ac:dyDescent="0.3">
      <c r="A1866" t="s">
        <v>1620</v>
      </c>
      <c r="B1866" t="s">
        <v>103</v>
      </c>
      <c r="C1866" s="1">
        <v>875000</v>
      </c>
      <c r="D1866">
        <v>2</v>
      </c>
      <c r="E1866">
        <v>89</v>
      </c>
      <c r="F1866" s="1" t="s">
        <v>16</v>
      </c>
      <c r="G1866" t="s">
        <v>276</v>
      </c>
      <c r="H1866" t="s">
        <v>29</v>
      </c>
      <c r="I1866" t="s">
        <v>19</v>
      </c>
      <c r="J1866" t="s">
        <v>20</v>
      </c>
      <c r="K1866" t="s">
        <v>1399</v>
      </c>
      <c r="L1866" s="2">
        <v>875000</v>
      </c>
      <c r="M1866" s="2">
        <v>9831.4606741573025</v>
      </c>
      <c r="N1866" s="2">
        <v>437500</v>
      </c>
      <c r="O1866" t="s">
        <v>212</v>
      </c>
    </row>
    <row r="1867" spans="1:15" x14ac:dyDescent="0.3">
      <c r="A1867" t="s">
        <v>2104</v>
      </c>
      <c r="B1867" t="s">
        <v>103</v>
      </c>
      <c r="C1867" s="1">
        <v>3000000</v>
      </c>
      <c r="D1867">
        <v>5</v>
      </c>
      <c r="E1867">
        <v>429</v>
      </c>
      <c r="F1867" s="1" t="s">
        <v>16</v>
      </c>
      <c r="G1867" t="s">
        <v>17</v>
      </c>
      <c r="H1867" t="s">
        <v>29</v>
      </c>
      <c r="I1867" t="s">
        <v>19</v>
      </c>
      <c r="J1867" t="s">
        <v>88</v>
      </c>
      <c r="K1867" t="s">
        <v>1399</v>
      </c>
      <c r="L1867" s="2">
        <v>3000000</v>
      </c>
      <c r="M1867" s="2">
        <v>6993.0069930069931</v>
      </c>
      <c r="N1867" s="2">
        <v>600000</v>
      </c>
      <c r="O1867" t="s">
        <v>212</v>
      </c>
    </row>
    <row r="1868" spans="1:15" x14ac:dyDescent="0.3">
      <c r="A1868" t="s">
        <v>1621</v>
      </c>
      <c r="B1868" t="s">
        <v>103</v>
      </c>
      <c r="C1868" s="1">
        <v>360000</v>
      </c>
      <c r="D1868">
        <v>3</v>
      </c>
      <c r="E1868">
        <v>88</v>
      </c>
      <c r="F1868" s="1" t="s">
        <v>16</v>
      </c>
      <c r="G1868" t="s">
        <v>276</v>
      </c>
      <c r="H1868" t="s">
        <v>29</v>
      </c>
      <c r="I1868" t="s">
        <v>19</v>
      </c>
      <c r="J1868" t="s">
        <v>20</v>
      </c>
      <c r="K1868" t="s">
        <v>1399</v>
      </c>
      <c r="L1868" s="2">
        <v>360000</v>
      </c>
      <c r="M1868" s="2">
        <v>4090.909090909091</v>
      </c>
      <c r="N1868" s="2">
        <v>120000</v>
      </c>
      <c r="O1868" t="s">
        <v>212</v>
      </c>
    </row>
    <row r="1869" spans="1:15" x14ac:dyDescent="0.3">
      <c r="A1869" t="s">
        <v>1622</v>
      </c>
      <c r="B1869" t="s">
        <v>103</v>
      </c>
      <c r="C1869" s="1">
        <v>875000</v>
      </c>
      <c r="D1869">
        <v>2</v>
      </c>
      <c r="E1869">
        <v>89</v>
      </c>
      <c r="F1869" s="1" t="s">
        <v>16</v>
      </c>
      <c r="G1869" t="s">
        <v>276</v>
      </c>
      <c r="H1869" t="s">
        <v>29</v>
      </c>
      <c r="I1869" t="s">
        <v>19</v>
      </c>
      <c r="J1869" t="s">
        <v>20</v>
      </c>
      <c r="K1869" t="s">
        <v>1399</v>
      </c>
      <c r="L1869" s="2">
        <v>875000</v>
      </c>
      <c r="M1869" s="2">
        <v>9831.4606741573025</v>
      </c>
      <c r="N1869" s="2">
        <v>437500</v>
      </c>
      <c r="O1869" t="s">
        <v>212</v>
      </c>
    </row>
    <row r="1870" spans="1:15" x14ac:dyDescent="0.3">
      <c r="A1870" t="s">
        <v>1623</v>
      </c>
      <c r="B1870" t="s">
        <v>103</v>
      </c>
      <c r="C1870" s="1">
        <v>875000</v>
      </c>
      <c r="D1870">
        <v>2</v>
      </c>
      <c r="E1870">
        <v>89</v>
      </c>
      <c r="F1870" s="1" t="s">
        <v>16</v>
      </c>
      <c r="G1870" t="s">
        <v>276</v>
      </c>
      <c r="H1870" t="s">
        <v>29</v>
      </c>
      <c r="I1870" t="s">
        <v>19</v>
      </c>
      <c r="J1870" t="s">
        <v>20</v>
      </c>
      <c r="K1870" t="s">
        <v>1399</v>
      </c>
      <c r="L1870" s="2">
        <v>875000</v>
      </c>
      <c r="M1870" s="2">
        <v>9831.4606741573025</v>
      </c>
      <c r="N1870" s="2">
        <v>437500</v>
      </c>
      <c r="O1870" t="s">
        <v>212</v>
      </c>
    </row>
    <row r="1871" spans="1:15" x14ac:dyDescent="0.3">
      <c r="A1871" t="s">
        <v>2108</v>
      </c>
      <c r="B1871" t="s">
        <v>103</v>
      </c>
      <c r="C1871" s="1">
        <v>4400000</v>
      </c>
      <c r="D1871">
        <v>4</v>
      </c>
      <c r="E1871">
        <v>463</v>
      </c>
      <c r="F1871" s="1" t="s">
        <v>16</v>
      </c>
      <c r="G1871" t="s">
        <v>17</v>
      </c>
      <c r="H1871" t="s">
        <v>29</v>
      </c>
      <c r="I1871" t="s">
        <v>19</v>
      </c>
      <c r="J1871" t="s">
        <v>9</v>
      </c>
      <c r="K1871" t="s">
        <v>1399</v>
      </c>
      <c r="L1871" s="2">
        <v>4400000</v>
      </c>
      <c r="M1871" s="2">
        <v>9503.2397408207344</v>
      </c>
      <c r="N1871" s="2">
        <v>1100000</v>
      </c>
      <c r="O1871" t="s">
        <v>212</v>
      </c>
    </row>
    <row r="1872" spans="1:15" x14ac:dyDescent="0.3">
      <c r="A1872" t="s">
        <v>1624</v>
      </c>
      <c r="B1872" t="s">
        <v>103</v>
      </c>
      <c r="C1872" s="1">
        <v>875000</v>
      </c>
      <c r="D1872">
        <v>2</v>
      </c>
      <c r="E1872">
        <v>89</v>
      </c>
      <c r="F1872" s="1" t="s">
        <v>16</v>
      </c>
      <c r="G1872" t="s">
        <v>276</v>
      </c>
      <c r="H1872" t="s">
        <v>29</v>
      </c>
      <c r="I1872" t="s">
        <v>19</v>
      </c>
      <c r="J1872" t="s">
        <v>20</v>
      </c>
      <c r="K1872" t="s">
        <v>1399</v>
      </c>
      <c r="L1872" s="2">
        <v>875000</v>
      </c>
      <c r="M1872" s="2">
        <v>9831.4606741573025</v>
      </c>
      <c r="N1872" s="2">
        <v>437500</v>
      </c>
      <c r="O1872" t="s">
        <v>212</v>
      </c>
    </row>
    <row r="1873" spans="1:15" x14ac:dyDescent="0.3">
      <c r="A1873" t="s">
        <v>2110</v>
      </c>
      <c r="B1873" t="s">
        <v>103</v>
      </c>
      <c r="C1873" s="1">
        <v>530000</v>
      </c>
      <c r="D1873">
        <v>2</v>
      </c>
      <c r="E1873">
        <v>106</v>
      </c>
      <c r="F1873" s="1" t="s">
        <v>16</v>
      </c>
      <c r="G1873" t="s">
        <v>17</v>
      </c>
      <c r="H1873" t="s">
        <v>29</v>
      </c>
      <c r="I1873" t="s">
        <v>19</v>
      </c>
      <c r="J1873" t="s">
        <v>9</v>
      </c>
      <c r="K1873" t="s">
        <v>1399</v>
      </c>
      <c r="L1873" s="2">
        <v>530000</v>
      </c>
      <c r="M1873" s="2">
        <v>5000</v>
      </c>
      <c r="N1873" s="2">
        <v>265000</v>
      </c>
      <c r="O1873" t="s">
        <v>212</v>
      </c>
    </row>
    <row r="1874" spans="1:15" x14ac:dyDescent="0.3">
      <c r="A1874" t="s">
        <v>1625</v>
      </c>
      <c r="B1874" t="s">
        <v>103</v>
      </c>
      <c r="C1874" s="1">
        <v>2090000</v>
      </c>
      <c r="D1874">
        <v>4</v>
      </c>
      <c r="E1874">
        <v>356</v>
      </c>
      <c r="F1874" s="1" t="s">
        <v>16</v>
      </c>
      <c r="G1874" t="s">
        <v>276</v>
      </c>
      <c r="H1874" t="s">
        <v>29</v>
      </c>
      <c r="I1874" t="s">
        <v>19</v>
      </c>
      <c r="J1874" t="s">
        <v>20</v>
      </c>
      <c r="K1874" t="s">
        <v>1399</v>
      </c>
      <c r="L1874" s="2">
        <v>2090000</v>
      </c>
      <c r="M1874" s="2">
        <v>5870.7865168539329</v>
      </c>
      <c r="N1874" s="2">
        <v>522500</v>
      </c>
      <c r="O1874" t="s">
        <v>212</v>
      </c>
    </row>
    <row r="1875" spans="1:15" x14ac:dyDescent="0.3">
      <c r="A1875" t="s">
        <v>2112</v>
      </c>
      <c r="B1875" t="s">
        <v>103</v>
      </c>
      <c r="C1875" s="1">
        <v>1290000</v>
      </c>
      <c r="D1875">
        <v>4</v>
      </c>
      <c r="E1875">
        <v>214</v>
      </c>
      <c r="F1875" s="1" t="s">
        <v>16</v>
      </c>
      <c r="G1875" t="s">
        <v>17</v>
      </c>
      <c r="H1875" t="s">
        <v>29</v>
      </c>
      <c r="I1875" t="s">
        <v>19</v>
      </c>
      <c r="J1875" t="s">
        <v>9</v>
      </c>
      <c r="K1875" t="s">
        <v>1399</v>
      </c>
      <c r="L1875" s="2">
        <v>1290000</v>
      </c>
      <c r="M1875" s="2">
        <v>6028.0373831775705</v>
      </c>
      <c r="N1875" s="2">
        <v>322500</v>
      </c>
      <c r="O1875" t="s">
        <v>212</v>
      </c>
    </row>
    <row r="1876" spans="1:15" x14ac:dyDescent="0.3">
      <c r="A1876" t="s">
        <v>2113</v>
      </c>
      <c r="B1876" t="s">
        <v>103</v>
      </c>
      <c r="C1876" s="1">
        <v>405000</v>
      </c>
      <c r="D1876">
        <v>2</v>
      </c>
      <c r="E1876">
        <v>95</v>
      </c>
      <c r="F1876" s="1" t="s">
        <v>16</v>
      </c>
      <c r="G1876" t="s">
        <v>17</v>
      </c>
      <c r="H1876" t="s">
        <v>29</v>
      </c>
      <c r="I1876" t="s">
        <v>19</v>
      </c>
      <c r="J1876" t="s">
        <v>9</v>
      </c>
      <c r="K1876" t="s">
        <v>1399</v>
      </c>
      <c r="L1876" s="2">
        <v>405000</v>
      </c>
      <c r="M1876" s="2">
        <v>4263.1578947368425</v>
      </c>
      <c r="N1876" s="2">
        <v>202500</v>
      </c>
      <c r="O1876" t="s">
        <v>212</v>
      </c>
    </row>
    <row r="1877" spans="1:15" x14ac:dyDescent="0.3">
      <c r="A1877" t="s">
        <v>2114</v>
      </c>
      <c r="B1877" t="s">
        <v>103</v>
      </c>
      <c r="C1877" s="1">
        <v>1385000</v>
      </c>
      <c r="D1877">
        <v>3</v>
      </c>
      <c r="E1877">
        <v>233</v>
      </c>
      <c r="F1877" s="1" t="s">
        <v>16</v>
      </c>
      <c r="G1877" t="s">
        <v>17</v>
      </c>
      <c r="H1877" t="s">
        <v>29</v>
      </c>
      <c r="I1877" t="s">
        <v>19</v>
      </c>
      <c r="J1877" t="s">
        <v>9</v>
      </c>
      <c r="K1877" t="s">
        <v>1399</v>
      </c>
      <c r="L1877" s="2">
        <v>1385000</v>
      </c>
      <c r="M1877" s="2">
        <v>5944.2060085836911</v>
      </c>
      <c r="N1877" s="2">
        <v>461666.66666666669</v>
      </c>
      <c r="O1877" t="s">
        <v>212</v>
      </c>
    </row>
    <row r="1878" spans="1:15" x14ac:dyDescent="0.3">
      <c r="A1878" t="s">
        <v>2115</v>
      </c>
      <c r="B1878" t="s">
        <v>103</v>
      </c>
      <c r="C1878" s="1">
        <v>1550000</v>
      </c>
      <c r="D1878">
        <v>2</v>
      </c>
      <c r="E1878">
        <v>588</v>
      </c>
      <c r="F1878" s="1" t="s">
        <v>16</v>
      </c>
      <c r="G1878" t="s">
        <v>17</v>
      </c>
      <c r="H1878" t="s">
        <v>29</v>
      </c>
      <c r="I1878" t="s">
        <v>19</v>
      </c>
      <c r="J1878" t="s">
        <v>9</v>
      </c>
      <c r="K1878" t="s">
        <v>1399</v>
      </c>
      <c r="L1878" s="2">
        <v>1550000</v>
      </c>
      <c r="M1878" s="2">
        <v>2636.0544217687075</v>
      </c>
      <c r="N1878" s="2">
        <v>775000</v>
      </c>
      <c r="O1878" t="s">
        <v>212</v>
      </c>
    </row>
    <row r="1879" spans="1:15" x14ac:dyDescent="0.3">
      <c r="A1879" t="s">
        <v>1626</v>
      </c>
      <c r="B1879" t="s">
        <v>103</v>
      </c>
      <c r="C1879" s="1">
        <v>2090000</v>
      </c>
      <c r="D1879">
        <v>4</v>
      </c>
      <c r="E1879">
        <v>319</v>
      </c>
      <c r="F1879" s="1" t="s">
        <v>16</v>
      </c>
      <c r="G1879" t="s">
        <v>276</v>
      </c>
      <c r="H1879" t="s">
        <v>29</v>
      </c>
      <c r="I1879" t="s">
        <v>19</v>
      </c>
      <c r="J1879" t="s">
        <v>20</v>
      </c>
      <c r="K1879" t="s">
        <v>1399</v>
      </c>
      <c r="L1879" s="2">
        <v>2090000</v>
      </c>
      <c r="M1879" s="2">
        <v>6551.7241379310344</v>
      </c>
      <c r="N1879" s="2">
        <v>522500</v>
      </c>
      <c r="O1879" t="s">
        <v>212</v>
      </c>
    </row>
    <row r="1880" spans="1:15" x14ac:dyDescent="0.3">
      <c r="A1880" t="s">
        <v>1627</v>
      </c>
      <c r="B1880" t="s">
        <v>103</v>
      </c>
      <c r="C1880" s="1">
        <v>1300000</v>
      </c>
      <c r="D1880">
        <v>2</v>
      </c>
      <c r="E1880">
        <v>127</v>
      </c>
      <c r="F1880" s="1" t="s">
        <v>16</v>
      </c>
      <c r="G1880" t="s">
        <v>276</v>
      </c>
      <c r="H1880" t="s">
        <v>29</v>
      </c>
      <c r="I1880" t="s">
        <v>19</v>
      </c>
      <c r="J1880" t="s">
        <v>20</v>
      </c>
      <c r="K1880" t="s">
        <v>1399</v>
      </c>
      <c r="L1880" s="2">
        <v>1300000</v>
      </c>
      <c r="M1880" s="2">
        <v>10236.220472440946</v>
      </c>
      <c r="N1880" s="2">
        <v>650000</v>
      </c>
      <c r="O1880" t="s">
        <v>212</v>
      </c>
    </row>
    <row r="1881" spans="1:15" x14ac:dyDescent="0.3">
      <c r="A1881" t="s">
        <v>1628</v>
      </c>
      <c r="B1881" t="s">
        <v>104</v>
      </c>
      <c r="C1881" s="1">
        <v>326000</v>
      </c>
      <c r="D1881">
        <v>4</v>
      </c>
      <c r="E1881">
        <v>105</v>
      </c>
      <c r="F1881" s="1" t="s">
        <v>16</v>
      </c>
      <c r="G1881" t="s">
        <v>276</v>
      </c>
      <c r="H1881" t="s">
        <v>18</v>
      </c>
      <c r="I1881" t="s">
        <v>19</v>
      </c>
      <c r="J1881" t="s">
        <v>20</v>
      </c>
      <c r="K1881" t="s">
        <v>1399</v>
      </c>
      <c r="L1881" s="2">
        <v>326000</v>
      </c>
      <c r="M1881" s="2">
        <v>3104.7619047619046</v>
      </c>
      <c r="N1881" s="2">
        <v>81500</v>
      </c>
      <c r="O1881" t="s">
        <v>212</v>
      </c>
    </row>
    <row r="1882" spans="1:15" x14ac:dyDescent="0.3">
      <c r="A1882" t="s">
        <v>2119</v>
      </c>
      <c r="B1882" t="s">
        <v>103</v>
      </c>
      <c r="C1882" s="1">
        <v>680000</v>
      </c>
      <c r="D1882">
        <v>2</v>
      </c>
      <c r="E1882">
        <v>74</v>
      </c>
      <c r="F1882" s="1" t="s">
        <v>16</v>
      </c>
      <c r="G1882" t="s">
        <v>17</v>
      </c>
      <c r="H1882" t="s">
        <v>29</v>
      </c>
      <c r="I1882" t="s">
        <v>19</v>
      </c>
      <c r="J1882" t="s">
        <v>9</v>
      </c>
      <c r="K1882" t="s">
        <v>1399</v>
      </c>
      <c r="L1882" s="2">
        <v>680000</v>
      </c>
      <c r="M1882" s="2">
        <v>9189.1891891891901</v>
      </c>
      <c r="N1882" s="2">
        <v>340000</v>
      </c>
      <c r="O1882" t="s">
        <v>212</v>
      </c>
    </row>
    <row r="1883" spans="1:15" x14ac:dyDescent="0.3">
      <c r="A1883" t="s">
        <v>2120</v>
      </c>
      <c r="B1883" t="s">
        <v>103</v>
      </c>
      <c r="C1883" s="1">
        <v>1250000</v>
      </c>
      <c r="D1883">
        <v>3</v>
      </c>
      <c r="E1883">
        <v>185</v>
      </c>
      <c r="F1883" s="1" t="s">
        <v>16</v>
      </c>
      <c r="G1883" t="s">
        <v>17</v>
      </c>
      <c r="H1883" t="s">
        <v>29</v>
      </c>
      <c r="I1883" t="s">
        <v>19</v>
      </c>
      <c r="J1883" t="s">
        <v>9</v>
      </c>
      <c r="K1883" t="s">
        <v>1399</v>
      </c>
      <c r="L1883" s="2">
        <v>1250000</v>
      </c>
      <c r="M1883" s="2">
        <v>6756.7567567567567</v>
      </c>
      <c r="N1883" s="2">
        <v>416666.66666666669</v>
      </c>
      <c r="O1883" t="s">
        <v>212</v>
      </c>
    </row>
    <row r="1884" spans="1:15" x14ac:dyDescent="0.3">
      <c r="A1884" t="s">
        <v>2121</v>
      </c>
      <c r="B1884" t="s">
        <v>103</v>
      </c>
      <c r="C1884" s="1">
        <v>295000</v>
      </c>
      <c r="D1884">
        <v>1</v>
      </c>
      <c r="E1884">
        <v>102</v>
      </c>
      <c r="F1884" s="1" t="s">
        <v>16</v>
      </c>
      <c r="G1884" t="s">
        <v>17</v>
      </c>
      <c r="H1884" t="s">
        <v>29</v>
      </c>
      <c r="I1884" t="s">
        <v>19</v>
      </c>
      <c r="J1884" t="s">
        <v>9</v>
      </c>
      <c r="K1884" t="s">
        <v>1399</v>
      </c>
      <c r="L1884" s="2">
        <v>295000</v>
      </c>
      <c r="M1884" s="2">
        <v>2892.1568627450979</v>
      </c>
      <c r="N1884" s="2">
        <v>295000</v>
      </c>
      <c r="O1884" t="s">
        <v>212</v>
      </c>
    </row>
    <row r="1885" spans="1:15" x14ac:dyDescent="0.3">
      <c r="A1885" t="s">
        <v>1629</v>
      </c>
      <c r="B1885" t="s">
        <v>103</v>
      </c>
      <c r="C1885" s="1">
        <v>172000</v>
      </c>
      <c r="D1885">
        <v>2</v>
      </c>
      <c r="E1885">
        <v>61</v>
      </c>
      <c r="F1885" s="1" t="s">
        <v>16</v>
      </c>
      <c r="G1885" t="s">
        <v>276</v>
      </c>
      <c r="H1885" t="s">
        <v>18</v>
      </c>
      <c r="I1885" t="s">
        <v>19</v>
      </c>
      <c r="J1885" t="s">
        <v>20</v>
      </c>
      <c r="K1885" t="s">
        <v>1399</v>
      </c>
      <c r="L1885" s="2">
        <v>172000</v>
      </c>
      <c r="M1885" s="2">
        <v>2819.6721311475408</v>
      </c>
      <c r="N1885" s="2">
        <v>86000</v>
      </c>
      <c r="O1885" t="s">
        <v>212</v>
      </c>
    </row>
    <row r="1886" spans="1:15" x14ac:dyDescent="0.3">
      <c r="A1886" t="s">
        <v>1630</v>
      </c>
      <c r="B1886" t="s">
        <v>103</v>
      </c>
      <c r="C1886" s="1">
        <v>225000</v>
      </c>
      <c r="D1886">
        <v>1</v>
      </c>
      <c r="E1886">
        <v>80</v>
      </c>
      <c r="F1886" s="1" t="s">
        <v>16</v>
      </c>
      <c r="G1886" t="s">
        <v>276</v>
      </c>
      <c r="H1886" t="s">
        <v>18</v>
      </c>
      <c r="I1886" t="s">
        <v>19</v>
      </c>
      <c r="J1886" t="s">
        <v>20</v>
      </c>
      <c r="K1886" t="s">
        <v>1399</v>
      </c>
      <c r="L1886" s="2">
        <v>225000</v>
      </c>
      <c r="M1886" s="2">
        <v>2812.5</v>
      </c>
      <c r="N1886" s="2">
        <v>225000</v>
      </c>
      <c r="O1886" t="s">
        <v>212</v>
      </c>
    </row>
    <row r="1887" spans="1:15" x14ac:dyDescent="0.3">
      <c r="A1887" t="s">
        <v>2124</v>
      </c>
      <c r="B1887" t="s">
        <v>103</v>
      </c>
      <c r="C1887" s="1">
        <v>835000</v>
      </c>
      <c r="D1887">
        <v>3</v>
      </c>
      <c r="E1887">
        <v>150</v>
      </c>
      <c r="F1887" s="1" t="s">
        <v>16</v>
      </c>
      <c r="G1887" t="s">
        <v>17</v>
      </c>
      <c r="H1887" t="s">
        <v>29</v>
      </c>
      <c r="I1887" t="s">
        <v>19</v>
      </c>
      <c r="J1887" t="s">
        <v>9</v>
      </c>
      <c r="K1887" t="s">
        <v>1399</v>
      </c>
      <c r="L1887" s="2">
        <v>835000</v>
      </c>
      <c r="M1887" s="2">
        <v>5566.666666666667</v>
      </c>
      <c r="N1887" s="2">
        <v>278333.33333333331</v>
      </c>
      <c r="O1887" t="s">
        <v>212</v>
      </c>
    </row>
    <row r="1888" spans="1:15" x14ac:dyDescent="0.3">
      <c r="A1888" t="s">
        <v>2125</v>
      </c>
      <c r="B1888" t="s">
        <v>103</v>
      </c>
      <c r="C1888" s="1">
        <v>1670000</v>
      </c>
      <c r="D1888">
        <v>4</v>
      </c>
      <c r="E1888">
        <v>187</v>
      </c>
      <c r="F1888" s="1" t="s">
        <v>16</v>
      </c>
      <c r="G1888" t="s">
        <v>17</v>
      </c>
      <c r="H1888" t="s">
        <v>29</v>
      </c>
      <c r="I1888" t="s">
        <v>19</v>
      </c>
      <c r="J1888" t="s">
        <v>88</v>
      </c>
      <c r="K1888" t="s">
        <v>1399</v>
      </c>
      <c r="L1888" s="2">
        <v>1670000</v>
      </c>
      <c r="M1888" s="2">
        <v>8930.4812834224595</v>
      </c>
      <c r="N1888" s="2">
        <v>417500</v>
      </c>
      <c r="O1888" t="s">
        <v>212</v>
      </c>
    </row>
    <row r="1889" spans="1:15" x14ac:dyDescent="0.3">
      <c r="A1889" t="s">
        <v>2126</v>
      </c>
      <c r="B1889" t="s">
        <v>103</v>
      </c>
      <c r="C1889" s="1">
        <v>1670000</v>
      </c>
      <c r="D1889">
        <v>4</v>
      </c>
      <c r="E1889">
        <v>187</v>
      </c>
      <c r="F1889" s="1" t="s">
        <v>16</v>
      </c>
      <c r="G1889" t="s">
        <v>17</v>
      </c>
      <c r="H1889" t="s">
        <v>29</v>
      </c>
      <c r="I1889" t="s">
        <v>19</v>
      </c>
      <c r="J1889" t="s">
        <v>88</v>
      </c>
      <c r="K1889" t="s">
        <v>1399</v>
      </c>
      <c r="L1889" s="2">
        <v>1670000</v>
      </c>
      <c r="M1889" s="2">
        <v>8930.4812834224595</v>
      </c>
      <c r="N1889" s="2">
        <v>417500</v>
      </c>
      <c r="O1889" t="s">
        <v>212</v>
      </c>
    </row>
    <row r="1890" spans="1:15" x14ac:dyDescent="0.3">
      <c r="A1890" t="s">
        <v>2127</v>
      </c>
      <c r="B1890" t="s">
        <v>103</v>
      </c>
      <c r="C1890" s="1">
        <v>975000</v>
      </c>
      <c r="D1890">
        <v>4</v>
      </c>
      <c r="E1890">
        <v>220</v>
      </c>
      <c r="F1890" s="1" t="s">
        <v>16</v>
      </c>
      <c r="G1890" t="s">
        <v>17</v>
      </c>
      <c r="H1890" t="s">
        <v>29</v>
      </c>
      <c r="I1890" t="s">
        <v>19</v>
      </c>
      <c r="J1890" t="s">
        <v>9</v>
      </c>
      <c r="K1890" t="s">
        <v>1399</v>
      </c>
      <c r="L1890" s="2">
        <v>975000</v>
      </c>
      <c r="M1890" s="2">
        <v>4431.818181818182</v>
      </c>
      <c r="N1890" s="2">
        <v>243750</v>
      </c>
      <c r="O1890" t="s">
        <v>212</v>
      </c>
    </row>
    <row r="1891" spans="1:15" x14ac:dyDescent="0.3">
      <c r="A1891" t="s">
        <v>2128</v>
      </c>
      <c r="B1891" t="s">
        <v>103</v>
      </c>
      <c r="C1891" s="1">
        <v>975000</v>
      </c>
      <c r="D1891">
        <v>4</v>
      </c>
      <c r="E1891">
        <v>220</v>
      </c>
      <c r="F1891" s="1" t="s">
        <v>16</v>
      </c>
      <c r="G1891" t="s">
        <v>17</v>
      </c>
      <c r="H1891" t="s">
        <v>29</v>
      </c>
      <c r="I1891" t="s">
        <v>19</v>
      </c>
      <c r="J1891" t="s">
        <v>9</v>
      </c>
      <c r="K1891" t="s">
        <v>1399</v>
      </c>
      <c r="L1891" s="2">
        <v>975000</v>
      </c>
      <c r="M1891" s="2">
        <v>4431.818181818182</v>
      </c>
      <c r="N1891" s="2">
        <v>243750</v>
      </c>
      <c r="O1891" t="s">
        <v>212</v>
      </c>
    </row>
    <row r="1892" spans="1:15" x14ac:dyDescent="0.3">
      <c r="A1892" t="s">
        <v>1631</v>
      </c>
      <c r="B1892" t="s">
        <v>103</v>
      </c>
      <c r="C1892" s="1">
        <v>178800</v>
      </c>
      <c r="D1892">
        <v>2</v>
      </c>
      <c r="E1892">
        <v>61</v>
      </c>
      <c r="F1892" s="1" t="s">
        <v>16</v>
      </c>
      <c r="G1892" t="s">
        <v>276</v>
      </c>
      <c r="H1892" t="s">
        <v>18</v>
      </c>
      <c r="I1892" t="s">
        <v>19</v>
      </c>
      <c r="J1892" t="s">
        <v>20</v>
      </c>
      <c r="K1892" t="s">
        <v>1399</v>
      </c>
      <c r="L1892" s="2">
        <v>178800</v>
      </c>
      <c r="M1892" s="2">
        <v>2931.1475409836066</v>
      </c>
      <c r="N1892" s="2">
        <v>89400</v>
      </c>
      <c r="O1892" t="s">
        <v>212</v>
      </c>
    </row>
    <row r="1893" spans="1:15" x14ac:dyDescent="0.3">
      <c r="A1893" t="s">
        <v>2130</v>
      </c>
      <c r="B1893" t="s">
        <v>103</v>
      </c>
      <c r="C1893" s="1">
        <v>914900</v>
      </c>
      <c r="D1893">
        <v>3</v>
      </c>
      <c r="E1893">
        <v>210</v>
      </c>
      <c r="F1893" s="1" t="s">
        <v>16</v>
      </c>
      <c r="G1893" t="s">
        <v>17</v>
      </c>
      <c r="H1893" t="s">
        <v>29</v>
      </c>
      <c r="I1893" t="s">
        <v>19</v>
      </c>
      <c r="J1893" t="s">
        <v>9</v>
      </c>
      <c r="K1893" t="s">
        <v>1399</v>
      </c>
      <c r="L1893" s="2">
        <v>914900</v>
      </c>
      <c r="M1893" s="2">
        <v>4356.666666666667</v>
      </c>
      <c r="N1893" s="2">
        <v>304966.66666666669</v>
      </c>
      <c r="O1893" t="s">
        <v>212</v>
      </c>
    </row>
    <row r="1894" spans="1:15" x14ac:dyDescent="0.3">
      <c r="A1894" t="s">
        <v>1632</v>
      </c>
      <c r="B1894" t="s">
        <v>103</v>
      </c>
      <c r="C1894" s="1">
        <v>195000</v>
      </c>
      <c r="D1894">
        <v>1</v>
      </c>
      <c r="E1894">
        <v>62</v>
      </c>
      <c r="F1894" s="1" t="s">
        <v>16</v>
      </c>
      <c r="G1894" t="s">
        <v>276</v>
      </c>
      <c r="H1894" t="s">
        <v>18</v>
      </c>
      <c r="I1894" t="s">
        <v>19</v>
      </c>
      <c r="J1894" t="s">
        <v>20</v>
      </c>
      <c r="K1894" t="s">
        <v>1399</v>
      </c>
      <c r="L1894" s="2">
        <v>195000</v>
      </c>
      <c r="M1894" s="2">
        <v>3145.1612903225805</v>
      </c>
      <c r="N1894" s="2">
        <v>195000</v>
      </c>
      <c r="O1894" t="s">
        <v>212</v>
      </c>
    </row>
    <row r="1895" spans="1:15" x14ac:dyDescent="0.3">
      <c r="A1895" t="s">
        <v>2132</v>
      </c>
      <c r="B1895" t="s">
        <v>103</v>
      </c>
      <c r="C1895" s="1">
        <v>649900</v>
      </c>
      <c r="D1895">
        <v>3</v>
      </c>
      <c r="E1895">
        <v>135</v>
      </c>
      <c r="F1895" s="1" t="s">
        <v>16</v>
      </c>
      <c r="G1895" t="s">
        <v>17</v>
      </c>
      <c r="H1895" t="s">
        <v>29</v>
      </c>
      <c r="I1895" t="s">
        <v>19</v>
      </c>
      <c r="J1895" t="s">
        <v>9</v>
      </c>
      <c r="K1895" t="s">
        <v>1399</v>
      </c>
      <c r="L1895" s="2">
        <v>649900</v>
      </c>
      <c r="M1895" s="2">
        <v>4814.0740740740739</v>
      </c>
      <c r="N1895" s="2">
        <v>216633.33333333334</v>
      </c>
      <c r="O1895" t="s">
        <v>212</v>
      </c>
    </row>
    <row r="1896" spans="1:15" x14ac:dyDescent="0.3">
      <c r="A1896" t="s">
        <v>2133</v>
      </c>
      <c r="B1896" t="s">
        <v>103</v>
      </c>
      <c r="C1896" s="1">
        <v>479900</v>
      </c>
      <c r="D1896">
        <v>7</v>
      </c>
      <c r="E1896">
        <v>231</v>
      </c>
      <c r="F1896" s="1" t="s">
        <v>16</v>
      </c>
      <c r="G1896" t="s">
        <v>17</v>
      </c>
      <c r="H1896" t="s">
        <v>29</v>
      </c>
      <c r="I1896" t="s">
        <v>19</v>
      </c>
      <c r="J1896" t="s">
        <v>9</v>
      </c>
      <c r="K1896" t="s">
        <v>1399</v>
      </c>
      <c r="L1896" s="2">
        <v>479900</v>
      </c>
      <c r="M1896" s="2">
        <v>2077.4891774891776</v>
      </c>
      <c r="N1896" s="2">
        <v>68557.142857142855</v>
      </c>
      <c r="O1896" t="s">
        <v>212</v>
      </c>
    </row>
    <row r="1897" spans="1:15" x14ac:dyDescent="0.3">
      <c r="A1897" t="s">
        <v>1637</v>
      </c>
      <c r="B1897" t="s">
        <v>104</v>
      </c>
      <c r="C1897" s="1">
        <v>245000</v>
      </c>
      <c r="D1897">
        <v>4</v>
      </c>
      <c r="E1897">
        <v>173</v>
      </c>
      <c r="F1897" s="1" t="s">
        <v>16</v>
      </c>
      <c r="G1897" t="s">
        <v>95</v>
      </c>
      <c r="H1897" t="s">
        <v>29</v>
      </c>
      <c r="I1897" t="s">
        <v>19</v>
      </c>
      <c r="J1897" t="s">
        <v>20</v>
      </c>
      <c r="K1897" t="s">
        <v>1399</v>
      </c>
      <c r="L1897" s="2">
        <v>245000</v>
      </c>
      <c r="M1897" s="2">
        <v>1416.1849710982658</v>
      </c>
      <c r="N1897" s="2">
        <v>61250</v>
      </c>
      <c r="O1897" t="s">
        <v>212</v>
      </c>
    </row>
    <row r="1898" spans="1:15" x14ac:dyDescent="0.3">
      <c r="A1898" t="s">
        <v>1639</v>
      </c>
      <c r="B1898" t="s">
        <v>103</v>
      </c>
      <c r="C1898" s="1">
        <v>565000</v>
      </c>
      <c r="D1898">
        <v>4</v>
      </c>
      <c r="E1898">
        <v>94</v>
      </c>
      <c r="F1898" s="1" t="s">
        <v>16</v>
      </c>
      <c r="G1898" t="s">
        <v>95</v>
      </c>
      <c r="H1898" t="s">
        <v>29</v>
      </c>
      <c r="I1898" t="s">
        <v>19</v>
      </c>
      <c r="J1898" t="s">
        <v>20</v>
      </c>
      <c r="K1898" t="s">
        <v>1399</v>
      </c>
      <c r="L1898" s="2">
        <v>565000</v>
      </c>
      <c r="M1898" s="2">
        <v>6010.6382978723404</v>
      </c>
      <c r="N1898" s="2">
        <v>141250</v>
      </c>
      <c r="O1898" t="s">
        <v>212</v>
      </c>
    </row>
    <row r="1899" spans="1:15" x14ac:dyDescent="0.3">
      <c r="A1899" t="s">
        <v>1641</v>
      </c>
      <c r="B1899" t="s">
        <v>103</v>
      </c>
      <c r="C1899" s="1">
        <v>319000</v>
      </c>
      <c r="D1899">
        <v>3</v>
      </c>
      <c r="E1899">
        <v>117</v>
      </c>
      <c r="F1899" s="1" t="s">
        <v>16</v>
      </c>
      <c r="G1899" t="s">
        <v>95</v>
      </c>
      <c r="H1899" t="s">
        <v>29</v>
      </c>
      <c r="I1899" t="s">
        <v>19</v>
      </c>
      <c r="J1899" t="s">
        <v>20</v>
      </c>
      <c r="K1899" t="s">
        <v>1399</v>
      </c>
      <c r="L1899" s="2">
        <v>319000</v>
      </c>
      <c r="M1899" s="2">
        <v>2726.4957264957266</v>
      </c>
      <c r="N1899" s="2">
        <v>106333.33333333333</v>
      </c>
      <c r="O1899" t="s">
        <v>212</v>
      </c>
    </row>
    <row r="1900" spans="1:15" x14ac:dyDescent="0.3">
      <c r="A1900" t="s">
        <v>1642</v>
      </c>
      <c r="B1900" t="s">
        <v>104</v>
      </c>
      <c r="C1900" s="1">
        <v>287750</v>
      </c>
      <c r="D1900">
        <v>2</v>
      </c>
      <c r="E1900">
        <v>110</v>
      </c>
      <c r="F1900" s="1" t="s">
        <v>16</v>
      </c>
      <c r="G1900" t="s">
        <v>28</v>
      </c>
      <c r="H1900" t="s">
        <v>29</v>
      </c>
      <c r="I1900" t="s">
        <v>19</v>
      </c>
      <c r="J1900" t="s">
        <v>20</v>
      </c>
      <c r="K1900" t="s">
        <v>1399</v>
      </c>
      <c r="L1900" s="2">
        <v>287750</v>
      </c>
      <c r="M1900" s="2">
        <v>2615.909090909091</v>
      </c>
      <c r="N1900" s="2">
        <v>143875</v>
      </c>
      <c r="O1900" t="s">
        <v>212</v>
      </c>
    </row>
    <row r="1901" spans="1:15" x14ac:dyDescent="0.3">
      <c r="A1901" t="s">
        <v>2138</v>
      </c>
      <c r="B1901" t="s">
        <v>103</v>
      </c>
      <c r="C1901" s="1">
        <v>1335000</v>
      </c>
      <c r="D1901">
        <v>3</v>
      </c>
      <c r="E1901">
        <v>157</v>
      </c>
      <c r="F1901" s="1" t="s">
        <v>16</v>
      </c>
      <c r="G1901" t="s">
        <v>17</v>
      </c>
      <c r="H1901" t="s">
        <v>29</v>
      </c>
      <c r="I1901" t="s">
        <v>19</v>
      </c>
      <c r="J1901" t="s">
        <v>9</v>
      </c>
      <c r="K1901" t="s">
        <v>1399</v>
      </c>
      <c r="L1901" s="2">
        <v>1335000</v>
      </c>
      <c r="M1901" s="2">
        <v>8503.1847133757965</v>
      </c>
      <c r="N1901" s="2">
        <v>445000</v>
      </c>
      <c r="O1901" t="s">
        <v>212</v>
      </c>
    </row>
    <row r="1902" spans="1:15" x14ac:dyDescent="0.3">
      <c r="A1902" t="s">
        <v>1643</v>
      </c>
      <c r="B1902" t="s">
        <v>104</v>
      </c>
      <c r="C1902" s="1">
        <v>357750</v>
      </c>
      <c r="D1902">
        <v>3</v>
      </c>
      <c r="E1902">
        <v>149</v>
      </c>
      <c r="F1902" s="1" t="s">
        <v>16</v>
      </c>
      <c r="G1902" t="s">
        <v>28</v>
      </c>
      <c r="H1902" t="s">
        <v>29</v>
      </c>
      <c r="I1902" t="s">
        <v>19</v>
      </c>
      <c r="J1902" t="s">
        <v>20</v>
      </c>
      <c r="K1902" t="s">
        <v>1399</v>
      </c>
      <c r="L1902" s="2">
        <v>357750</v>
      </c>
      <c r="M1902" s="2">
        <v>2401.0067114093958</v>
      </c>
      <c r="N1902" s="2">
        <v>119250</v>
      </c>
      <c r="O1902" t="s">
        <v>212</v>
      </c>
    </row>
    <row r="1903" spans="1:15" x14ac:dyDescent="0.3">
      <c r="A1903" t="s">
        <v>2140</v>
      </c>
      <c r="B1903" t="s">
        <v>103</v>
      </c>
      <c r="C1903" s="1">
        <v>210000</v>
      </c>
      <c r="D1903">
        <v>2</v>
      </c>
      <c r="E1903">
        <v>85</v>
      </c>
      <c r="F1903" s="1" t="s">
        <v>16</v>
      </c>
      <c r="G1903" t="s">
        <v>17</v>
      </c>
      <c r="H1903" t="s">
        <v>29</v>
      </c>
      <c r="I1903" t="s">
        <v>19</v>
      </c>
      <c r="J1903" t="s">
        <v>9</v>
      </c>
      <c r="K1903" t="s">
        <v>1399</v>
      </c>
      <c r="L1903" s="2">
        <v>210000</v>
      </c>
      <c r="M1903" s="2">
        <v>2470.5882352941176</v>
      </c>
      <c r="N1903" s="2">
        <v>105000</v>
      </c>
      <c r="O1903" t="s">
        <v>212</v>
      </c>
    </row>
    <row r="1904" spans="1:15" x14ac:dyDescent="0.3">
      <c r="A1904" t="s">
        <v>2141</v>
      </c>
      <c r="B1904" t="s">
        <v>103</v>
      </c>
      <c r="C1904" s="1">
        <v>770000</v>
      </c>
      <c r="D1904">
        <v>3</v>
      </c>
      <c r="E1904">
        <v>151</v>
      </c>
      <c r="F1904" s="1" t="s">
        <v>16</v>
      </c>
      <c r="G1904" t="s">
        <v>17</v>
      </c>
      <c r="H1904" t="s">
        <v>29</v>
      </c>
      <c r="I1904" t="s">
        <v>19</v>
      </c>
      <c r="J1904" t="s">
        <v>9</v>
      </c>
      <c r="K1904" t="s">
        <v>1399</v>
      </c>
      <c r="L1904" s="2">
        <v>770000</v>
      </c>
      <c r="M1904" s="2">
        <v>5099.337748344371</v>
      </c>
      <c r="N1904" s="2">
        <v>256666.66666666666</v>
      </c>
      <c r="O1904" t="s">
        <v>212</v>
      </c>
    </row>
    <row r="1905" spans="1:15" x14ac:dyDescent="0.3">
      <c r="A1905" t="s">
        <v>2142</v>
      </c>
      <c r="B1905" t="s">
        <v>103</v>
      </c>
      <c r="C1905" s="1">
        <v>860000</v>
      </c>
      <c r="D1905">
        <v>2</v>
      </c>
      <c r="E1905">
        <v>126</v>
      </c>
      <c r="F1905" s="1" t="s">
        <v>16</v>
      </c>
      <c r="G1905" t="s">
        <v>17</v>
      </c>
      <c r="H1905" t="s">
        <v>29</v>
      </c>
      <c r="I1905" t="s">
        <v>19</v>
      </c>
      <c r="J1905" t="s">
        <v>9</v>
      </c>
      <c r="K1905" t="s">
        <v>1399</v>
      </c>
      <c r="L1905" s="2">
        <v>860000</v>
      </c>
      <c r="M1905" s="2">
        <v>6825.3968253968251</v>
      </c>
      <c r="N1905" s="2">
        <v>430000</v>
      </c>
      <c r="O1905" t="s">
        <v>212</v>
      </c>
    </row>
    <row r="1906" spans="1:15" x14ac:dyDescent="0.3">
      <c r="A1906" t="s">
        <v>1654</v>
      </c>
      <c r="B1906" t="s">
        <v>103</v>
      </c>
      <c r="C1906" s="1">
        <v>1850000</v>
      </c>
      <c r="D1906">
        <v>4</v>
      </c>
      <c r="E1906">
        <v>235</v>
      </c>
      <c r="F1906" s="1" t="s">
        <v>16</v>
      </c>
      <c r="G1906" t="s">
        <v>1655</v>
      </c>
      <c r="H1906" t="s">
        <v>29</v>
      </c>
      <c r="I1906" t="s">
        <v>19</v>
      </c>
      <c r="J1906" t="s">
        <v>20</v>
      </c>
      <c r="K1906" t="s">
        <v>1399</v>
      </c>
      <c r="L1906" s="2">
        <v>1850000</v>
      </c>
      <c r="M1906" s="2">
        <v>7872.3404255319147</v>
      </c>
      <c r="N1906" s="2">
        <v>462500</v>
      </c>
      <c r="O1906" t="s">
        <v>212</v>
      </c>
    </row>
    <row r="1907" spans="1:15" x14ac:dyDescent="0.3">
      <c r="A1907" t="s">
        <v>2144</v>
      </c>
      <c r="B1907" t="s">
        <v>103</v>
      </c>
      <c r="C1907" s="1">
        <v>2650000</v>
      </c>
      <c r="D1907">
        <v>5</v>
      </c>
      <c r="E1907">
        <v>304</v>
      </c>
      <c r="F1907" s="1" t="s">
        <v>16</v>
      </c>
      <c r="G1907" t="s">
        <v>17</v>
      </c>
      <c r="H1907" t="s">
        <v>29</v>
      </c>
      <c r="I1907" t="s">
        <v>19</v>
      </c>
      <c r="J1907" t="s">
        <v>9</v>
      </c>
      <c r="K1907" t="s">
        <v>1399</v>
      </c>
      <c r="L1907" s="2">
        <v>2650000</v>
      </c>
      <c r="M1907" s="2">
        <v>8717.105263157895</v>
      </c>
      <c r="N1907" s="2">
        <v>530000</v>
      </c>
      <c r="O1907" t="s">
        <v>212</v>
      </c>
    </row>
    <row r="1908" spans="1:15" x14ac:dyDescent="0.3">
      <c r="A1908" t="s">
        <v>1659</v>
      </c>
      <c r="B1908" t="s">
        <v>104</v>
      </c>
      <c r="C1908" s="1">
        <v>215000</v>
      </c>
      <c r="D1908">
        <v>4</v>
      </c>
      <c r="E1908">
        <v>152</v>
      </c>
      <c r="F1908" s="1" t="s">
        <v>16</v>
      </c>
      <c r="G1908" t="s">
        <v>35</v>
      </c>
      <c r="H1908" t="s">
        <v>18</v>
      </c>
      <c r="I1908" t="s">
        <v>19</v>
      </c>
      <c r="J1908" t="s">
        <v>20</v>
      </c>
      <c r="K1908" t="s">
        <v>1399</v>
      </c>
      <c r="L1908" s="2">
        <v>215000</v>
      </c>
      <c r="M1908" s="2">
        <v>1414.4736842105262</v>
      </c>
      <c r="N1908" s="2">
        <v>53750</v>
      </c>
      <c r="O1908" t="s">
        <v>212</v>
      </c>
    </row>
    <row r="1909" spans="1:15" x14ac:dyDescent="0.3">
      <c r="A1909" t="s">
        <v>2146</v>
      </c>
      <c r="B1909" t="s">
        <v>103</v>
      </c>
      <c r="C1909" s="1">
        <v>2800000</v>
      </c>
      <c r="D1909">
        <v>5</v>
      </c>
      <c r="E1909">
        <v>662</v>
      </c>
      <c r="F1909" s="1" t="s">
        <v>16</v>
      </c>
      <c r="G1909" t="s">
        <v>17</v>
      </c>
      <c r="H1909" t="s">
        <v>29</v>
      </c>
      <c r="I1909" t="s">
        <v>19</v>
      </c>
      <c r="J1909" t="s">
        <v>9</v>
      </c>
      <c r="K1909" t="s">
        <v>1399</v>
      </c>
      <c r="L1909" s="2">
        <v>2800000</v>
      </c>
      <c r="M1909" s="2">
        <v>4229.6072507552872</v>
      </c>
      <c r="N1909" s="2">
        <v>560000</v>
      </c>
      <c r="O1909" t="s">
        <v>212</v>
      </c>
    </row>
    <row r="1910" spans="1:15" x14ac:dyDescent="0.3">
      <c r="A1910" t="s">
        <v>2147</v>
      </c>
      <c r="B1910" t="s">
        <v>103</v>
      </c>
      <c r="C1910" s="1">
        <v>1295000</v>
      </c>
      <c r="D1910">
        <v>5</v>
      </c>
      <c r="E1910">
        <v>201</v>
      </c>
      <c r="F1910" s="1" t="s">
        <v>16</v>
      </c>
      <c r="G1910" t="s">
        <v>17</v>
      </c>
      <c r="H1910" t="s">
        <v>29</v>
      </c>
      <c r="I1910" t="s">
        <v>19</v>
      </c>
      <c r="J1910" t="s">
        <v>9</v>
      </c>
      <c r="K1910" t="s">
        <v>1399</v>
      </c>
      <c r="L1910" s="2">
        <v>1295000</v>
      </c>
      <c r="M1910" s="2">
        <v>6442.7860696517409</v>
      </c>
      <c r="N1910" s="2">
        <v>259000</v>
      </c>
      <c r="O1910" t="s">
        <v>212</v>
      </c>
    </row>
    <row r="1911" spans="1:15" x14ac:dyDescent="0.3">
      <c r="A1911" t="s">
        <v>2148</v>
      </c>
      <c r="B1911" t="s">
        <v>103</v>
      </c>
      <c r="C1911" s="1">
        <v>395000</v>
      </c>
      <c r="D1911">
        <v>1</v>
      </c>
      <c r="E1911">
        <v>98</v>
      </c>
      <c r="F1911" s="1" t="s">
        <v>16</v>
      </c>
      <c r="G1911" t="s">
        <v>17</v>
      </c>
      <c r="H1911" t="s">
        <v>29</v>
      </c>
      <c r="I1911" t="s">
        <v>19</v>
      </c>
      <c r="J1911" t="s">
        <v>9</v>
      </c>
      <c r="K1911" t="s">
        <v>1399</v>
      </c>
      <c r="L1911" s="2">
        <v>395000</v>
      </c>
      <c r="M1911" s="2">
        <v>4030.612244897959</v>
      </c>
      <c r="N1911" s="2">
        <v>395000</v>
      </c>
      <c r="O1911" t="s">
        <v>212</v>
      </c>
    </row>
    <row r="1912" spans="1:15" x14ac:dyDescent="0.3">
      <c r="A1912" t="s">
        <v>1662</v>
      </c>
      <c r="B1912" t="s">
        <v>104</v>
      </c>
      <c r="C1912" s="1">
        <v>334500</v>
      </c>
      <c r="D1912">
        <v>2</v>
      </c>
      <c r="E1912">
        <v>102</v>
      </c>
      <c r="F1912" s="1" t="s">
        <v>16</v>
      </c>
      <c r="G1912" t="s">
        <v>35</v>
      </c>
      <c r="H1912" t="s">
        <v>29</v>
      </c>
      <c r="I1912" t="s">
        <v>19</v>
      </c>
      <c r="J1912" t="s">
        <v>20</v>
      </c>
      <c r="K1912" t="s">
        <v>1399</v>
      </c>
      <c r="L1912" s="2">
        <v>334500</v>
      </c>
      <c r="M1912" s="2">
        <v>3279.4117647058824</v>
      </c>
      <c r="N1912" s="2">
        <v>167250</v>
      </c>
      <c r="O1912" t="s">
        <v>212</v>
      </c>
    </row>
    <row r="1913" spans="1:15" x14ac:dyDescent="0.3">
      <c r="A1913" t="s">
        <v>2150</v>
      </c>
      <c r="B1913" t="s">
        <v>103</v>
      </c>
      <c r="C1913" s="1">
        <v>990000</v>
      </c>
      <c r="D1913">
        <v>4</v>
      </c>
      <c r="E1913">
        <v>239</v>
      </c>
      <c r="F1913" s="1" t="s">
        <v>16</v>
      </c>
      <c r="G1913" t="s">
        <v>17</v>
      </c>
      <c r="H1913" t="s">
        <v>29</v>
      </c>
      <c r="I1913" t="s">
        <v>19</v>
      </c>
      <c r="J1913" t="s">
        <v>9</v>
      </c>
      <c r="K1913" t="s">
        <v>1399</v>
      </c>
      <c r="L1913" s="2">
        <v>990000</v>
      </c>
      <c r="M1913" s="2">
        <v>4142.2594142259413</v>
      </c>
      <c r="N1913" s="2">
        <v>247500</v>
      </c>
      <c r="O1913" t="s">
        <v>212</v>
      </c>
    </row>
    <row r="1914" spans="1:15" x14ac:dyDescent="0.3">
      <c r="A1914" t="s">
        <v>2151</v>
      </c>
      <c r="B1914" t="s">
        <v>103</v>
      </c>
      <c r="C1914" s="1">
        <v>1800000</v>
      </c>
      <c r="D1914">
        <v>4</v>
      </c>
      <c r="E1914">
        <v>325</v>
      </c>
      <c r="F1914" s="1" t="s">
        <v>16</v>
      </c>
      <c r="G1914" t="s">
        <v>17</v>
      </c>
      <c r="H1914" t="s">
        <v>29</v>
      </c>
      <c r="I1914" t="s">
        <v>19</v>
      </c>
      <c r="J1914" t="s">
        <v>9</v>
      </c>
      <c r="K1914" t="s">
        <v>1399</v>
      </c>
      <c r="L1914" s="2">
        <v>1800000</v>
      </c>
      <c r="M1914" s="2">
        <v>5538.4615384615381</v>
      </c>
      <c r="N1914" s="2">
        <v>450000</v>
      </c>
      <c r="O1914" t="s">
        <v>212</v>
      </c>
    </row>
    <row r="1915" spans="1:15" x14ac:dyDescent="0.3">
      <c r="A1915" t="s">
        <v>2152</v>
      </c>
      <c r="B1915" t="s">
        <v>103</v>
      </c>
      <c r="C1915" s="1">
        <v>2500000</v>
      </c>
      <c r="D1915">
        <v>4</v>
      </c>
      <c r="E1915">
        <v>300</v>
      </c>
      <c r="F1915" s="1" t="s">
        <v>16</v>
      </c>
      <c r="G1915" t="s">
        <v>17</v>
      </c>
      <c r="H1915" t="s">
        <v>29</v>
      </c>
      <c r="I1915" t="s">
        <v>19</v>
      </c>
      <c r="J1915" t="s">
        <v>9</v>
      </c>
      <c r="K1915" t="s">
        <v>1399</v>
      </c>
      <c r="L1915" s="2">
        <v>2500000</v>
      </c>
      <c r="M1915" s="2">
        <v>8333.3333333333339</v>
      </c>
      <c r="N1915" s="2">
        <v>625000</v>
      </c>
      <c r="O1915" t="s">
        <v>212</v>
      </c>
    </row>
    <row r="1916" spans="1:15" x14ac:dyDescent="0.3">
      <c r="A1916" t="s">
        <v>2153</v>
      </c>
      <c r="B1916" t="s">
        <v>103</v>
      </c>
      <c r="C1916" s="1">
        <v>1650000</v>
      </c>
      <c r="D1916">
        <v>5</v>
      </c>
      <c r="E1916">
        <v>257</v>
      </c>
      <c r="F1916" s="1" t="s">
        <v>16</v>
      </c>
      <c r="G1916" t="s">
        <v>17</v>
      </c>
      <c r="H1916" t="s">
        <v>29</v>
      </c>
      <c r="I1916" t="s">
        <v>19</v>
      </c>
      <c r="J1916" t="s">
        <v>9</v>
      </c>
      <c r="K1916" t="s">
        <v>1399</v>
      </c>
      <c r="L1916" s="2">
        <v>1650000</v>
      </c>
      <c r="M1916" s="2">
        <v>6420.2334630350197</v>
      </c>
      <c r="N1916" s="2">
        <v>330000</v>
      </c>
      <c r="O1916" t="s">
        <v>212</v>
      </c>
    </row>
    <row r="1917" spans="1:15" x14ac:dyDescent="0.3">
      <c r="A1917" t="s">
        <v>1672</v>
      </c>
      <c r="B1917" t="s">
        <v>104</v>
      </c>
      <c r="C1917" s="1">
        <v>485000</v>
      </c>
      <c r="D1917">
        <v>2</v>
      </c>
      <c r="E1917">
        <v>95</v>
      </c>
      <c r="F1917" s="1" t="s">
        <v>16</v>
      </c>
      <c r="G1917" t="s">
        <v>35</v>
      </c>
      <c r="H1917" t="s">
        <v>29</v>
      </c>
      <c r="I1917" t="s">
        <v>19</v>
      </c>
      <c r="J1917" t="s">
        <v>20</v>
      </c>
      <c r="K1917" t="s">
        <v>1399</v>
      </c>
      <c r="L1917" s="2">
        <v>485000</v>
      </c>
      <c r="M1917" s="2">
        <v>5105.2631578947367</v>
      </c>
      <c r="N1917" s="2">
        <v>242500</v>
      </c>
      <c r="O1917" t="s">
        <v>212</v>
      </c>
    </row>
    <row r="1918" spans="1:15" x14ac:dyDescent="0.3">
      <c r="A1918" t="s">
        <v>2155</v>
      </c>
      <c r="B1918" t="s">
        <v>103</v>
      </c>
      <c r="C1918" s="1">
        <v>850000</v>
      </c>
      <c r="D1918">
        <v>4</v>
      </c>
      <c r="E1918">
        <v>186</v>
      </c>
      <c r="F1918" s="1" t="s">
        <v>16</v>
      </c>
      <c r="G1918" t="s">
        <v>17</v>
      </c>
      <c r="H1918" t="s">
        <v>29</v>
      </c>
      <c r="I1918" t="s">
        <v>19</v>
      </c>
      <c r="J1918" t="s">
        <v>9</v>
      </c>
      <c r="K1918" t="s">
        <v>1399</v>
      </c>
      <c r="L1918" s="2">
        <v>850000</v>
      </c>
      <c r="M1918" s="2">
        <v>4569.8924731182797</v>
      </c>
      <c r="N1918" s="2">
        <v>212500</v>
      </c>
      <c r="O1918" t="s">
        <v>212</v>
      </c>
    </row>
    <row r="1919" spans="1:15" x14ac:dyDescent="0.3">
      <c r="A1919" t="s">
        <v>2156</v>
      </c>
      <c r="B1919" t="s">
        <v>103</v>
      </c>
      <c r="C1919" s="1">
        <v>1245000</v>
      </c>
      <c r="D1919">
        <v>3</v>
      </c>
      <c r="E1919">
        <v>225</v>
      </c>
      <c r="F1919" s="1" t="s">
        <v>16</v>
      </c>
      <c r="G1919" t="s">
        <v>17</v>
      </c>
      <c r="H1919" t="s">
        <v>29</v>
      </c>
      <c r="I1919" t="s">
        <v>19</v>
      </c>
      <c r="J1919" t="s">
        <v>9</v>
      </c>
      <c r="K1919" t="s">
        <v>1399</v>
      </c>
      <c r="L1919" s="2">
        <v>1245000</v>
      </c>
      <c r="M1919" s="2">
        <v>5533.333333333333</v>
      </c>
      <c r="N1919" s="2">
        <v>415000</v>
      </c>
      <c r="O1919" t="s">
        <v>212</v>
      </c>
    </row>
    <row r="1920" spans="1:15" x14ac:dyDescent="0.3">
      <c r="A1920" t="s">
        <v>2157</v>
      </c>
      <c r="B1920" t="s">
        <v>103</v>
      </c>
      <c r="C1920" s="1">
        <v>199900</v>
      </c>
      <c r="D1920">
        <v>3</v>
      </c>
      <c r="E1920">
        <v>76</v>
      </c>
      <c r="F1920" s="1" t="s">
        <v>16</v>
      </c>
      <c r="G1920" t="s">
        <v>17</v>
      </c>
      <c r="H1920" t="s">
        <v>29</v>
      </c>
      <c r="I1920" t="s">
        <v>19</v>
      </c>
      <c r="J1920" t="s">
        <v>88</v>
      </c>
      <c r="K1920" t="s">
        <v>1399</v>
      </c>
      <c r="L1920" s="2">
        <v>199900</v>
      </c>
      <c r="M1920" s="2">
        <v>2630.2631578947367</v>
      </c>
      <c r="N1920" s="2">
        <v>66633.333333333328</v>
      </c>
      <c r="O1920" t="s">
        <v>212</v>
      </c>
    </row>
    <row r="1921" spans="1:15" x14ac:dyDescent="0.3">
      <c r="A1921" t="s">
        <v>2158</v>
      </c>
      <c r="B1921" t="s">
        <v>103</v>
      </c>
      <c r="C1921" s="1">
        <v>1450000</v>
      </c>
      <c r="D1921">
        <v>3</v>
      </c>
      <c r="E1921">
        <v>286</v>
      </c>
      <c r="F1921" s="1" t="s">
        <v>16</v>
      </c>
      <c r="G1921" t="s">
        <v>17</v>
      </c>
      <c r="H1921" t="s">
        <v>29</v>
      </c>
      <c r="I1921" t="s">
        <v>19</v>
      </c>
      <c r="J1921" t="s">
        <v>9</v>
      </c>
      <c r="K1921" t="s">
        <v>1399</v>
      </c>
      <c r="L1921" s="2">
        <v>1450000</v>
      </c>
      <c r="M1921" s="2">
        <v>5069.9300699300702</v>
      </c>
      <c r="N1921" s="2">
        <v>483333.33333333331</v>
      </c>
      <c r="O1921" t="s">
        <v>212</v>
      </c>
    </row>
    <row r="1922" spans="1:15" x14ac:dyDescent="0.3">
      <c r="A1922" t="s">
        <v>2159</v>
      </c>
      <c r="B1922" t="s">
        <v>103</v>
      </c>
      <c r="C1922" s="1">
        <v>207500</v>
      </c>
      <c r="D1922">
        <v>2</v>
      </c>
      <c r="E1922">
        <v>83</v>
      </c>
      <c r="F1922" s="1" t="s">
        <v>16</v>
      </c>
      <c r="G1922" t="s">
        <v>17</v>
      </c>
      <c r="H1922" t="s">
        <v>29</v>
      </c>
      <c r="I1922" t="s">
        <v>19</v>
      </c>
      <c r="J1922" t="s">
        <v>9</v>
      </c>
      <c r="K1922" t="s">
        <v>1399</v>
      </c>
      <c r="L1922" s="2">
        <v>207500</v>
      </c>
      <c r="M1922" s="2">
        <v>2500</v>
      </c>
      <c r="N1922" s="2">
        <v>103750</v>
      </c>
      <c r="O1922" t="s">
        <v>212</v>
      </c>
    </row>
    <row r="1923" spans="1:15" x14ac:dyDescent="0.3">
      <c r="A1923" t="s">
        <v>2160</v>
      </c>
      <c r="B1923" t="s">
        <v>103</v>
      </c>
      <c r="C1923" s="1">
        <v>4170000</v>
      </c>
      <c r="D1923">
        <v>4</v>
      </c>
      <c r="E1923">
        <v>355</v>
      </c>
      <c r="F1923" s="1" t="s">
        <v>16</v>
      </c>
      <c r="G1923" t="s">
        <v>17</v>
      </c>
      <c r="H1923" t="s">
        <v>29</v>
      </c>
      <c r="I1923" t="s">
        <v>19</v>
      </c>
      <c r="J1923" t="s">
        <v>9</v>
      </c>
      <c r="K1923" t="s">
        <v>1399</v>
      </c>
      <c r="L1923" s="2">
        <v>4170000</v>
      </c>
      <c r="M1923" s="2">
        <v>11746.478873239437</v>
      </c>
      <c r="N1923" s="2">
        <v>1042500</v>
      </c>
      <c r="O1923" t="s">
        <v>212</v>
      </c>
    </row>
    <row r="1924" spans="1:15" x14ac:dyDescent="0.3">
      <c r="A1924" t="s">
        <v>2161</v>
      </c>
      <c r="B1924" t="s">
        <v>103</v>
      </c>
      <c r="C1924" s="1">
        <v>367000</v>
      </c>
      <c r="D1924">
        <v>3</v>
      </c>
      <c r="E1924">
        <v>138</v>
      </c>
      <c r="F1924" s="1" t="s">
        <v>16</v>
      </c>
      <c r="G1924" t="s">
        <v>17</v>
      </c>
      <c r="H1924" t="s">
        <v>29</v>
      </c>
      <c r="I1924" t="s">
        <v>19</v>
      </c>
      <c r="J1924" t="s">
        <v>9</v>
      </c>
      <c r="K1924" t="s">
        <v>1399</v>
      </c>
      <c r="L1924" s="2">
        <v>367000</v>
      </c>
      <c r="M1924" s="2">
        <v>2659.4202898550725</v>
      </c>
      <c r="N1924" s="2">
        <v>122333.33333333333</v>
      </c>
      <c r="O1924" t="s">
        <v>212</v>
      </c>
    </row>
    <row r="1925" spans="1:15" x14ac:dyDescent="0.3">
      <c r="A1925" t="s">
        <v>2162</v>
      </c>
      <c r="B1925" t="s">
        <v>103</v>
      </c>
      <c r="C1925" s="1">
        <v>1925000</v>
      </c>
      <c r="D1925">
        <v>3</v>
      </c>
      <c r="E1925">
        <v>193</v>
      </c>
      <c r="F1925" s="1" t="s">
        <v>16</v>
      </c>
      <c r="G1925" t="s">
        <v>17</v>
      </c>
      <c r="H1925" t="s">
        <v>29</v>
      </c>
      <c r="I1925" t="s">
        <v>19</v>
      </c>
      <c r="J1925" t="s">
        <v>9</v>
      </c>
      <c r="K1925" t="s">
        <v>1399</v>
      </c>
      <c r="L1925" s="2">
        <v>1925000</v>
      </c>
      <c r="M1925" s="2">
        <v>9974.0932642487041</v>
      </c>
      <c r="N1925" s="2">
        <v>641666.66666666663</v>
      </c>
      <c r="O1925" t="s">
        <v>212</v>
      </c>
    </row>
    <row r="1926" spans="1:15" x14ac:dyDescent="0.3">
      <c r="A1926" t="s">
        <v>1673</v>
      </c>
      <c r="B1926" t="s">
        <v>104</v>
      </c>
      <c r="C1926" s="1">
        <v>310000</v>
      </c>
      <c r="D1926">
        <v>4</v>
      </c>
      <c r="E1926">
        <v>113</v>
      </c>
      <c r="F1926" s="1" t="s">
        <v>16</v>
      </c>
      <c r="G1926" t="s">
        <v>35</v>
      </c>
      <c r="H1926" t="s">
        <v>29</v>
      </c>
      <c r="I1926" t="s">
        <v>19</v>
      </c>
      <c r="J1926" t="s">
        <v>20</v>
      </c>
      <c r="K1926" t="s">
        <v>1399</v>
      </c>
      <c r="L1926" s="2">
        <v>310000</v>
      </c>
      <c r="M1926" s="2">
        <v>2743.3628318584069</v>
      </c>
      <c r="N1926" s="2">
        <v>77500</v>
      </c>
      <c r="O1926" t="s">
        <v>212</v>
      </c>
    </row>
    <row r="1927" spans="1:15" x14ac:dyDescent="0.3">
      <c r="A1927" t="s">
        <v>2164</v>
      </c>
      <c r="B1927" t="s">
        <v>103</v>
      </c>
      <c r="C1927" s="1">
        <v>875000</v>
      </c>
      <c r="D1927">
        <v>3</v>
      </c>
      <c r="E1927">
        <v>140</v>
      </c>
      <c r="F1927" s="1" t="s">
        <v>16</v>
      </c>
      <c r="G1927" t="s">
        <v>17</v>
      </c>
      <c r="H1927" t="s">
        <v>29</v>
      </c>
      <c r="I1927" t="s">
        <v>19</v>
      </c>
      <c r="J1927" t="s">
        <v>9</v>
      </c>
      <c r="K1927" t="s">
        <v>1399</v>
      </c>
      <c r="L1927" s="2">
        <v>875000</v>
      </c>
      <c r="M1927" s="2">
        <v>6250</v>
      </c>
      <c r="N1927" s="2">
        <v>291666.66666666669</v>
      </c>
      <c r="O1927" t="s">
        <v>212</v>
      </c>
    </row>
    <row r="1928" spans="1:15" x14ac:dyDescent="0.3">
      <c r="A1928" t="s">
        <v>2165</v>
      </c>
      <c r="B1928" t="s">
        <v>103</v>
      </c>
      <c r="C1928" s="1">
        <v>860000</v>
      </c>
      <c r="D1928">
        <v>2</v>
      </c>
      <c r="E1928">
        <v>126</v>
      </c>
      <c r="F1928" s="1" t="s">
        <v>16</v>
      </c>
      <c r="G1928" t="s">
        <v>17</v>
      </c>
      <c r="H1928" t="s">
        <v>29</v>
      </c>
      <c r="I1928" t="s">
        <v>19</v>
      </c>
      <c r="J1928" t="s">
        <v>9</v>
      </c>
      <c r="K1928" t="s">
        <v>1399</v>
      </c>
      <c r="L1928" s="2">
        <v>860000</v>
      </c>
      <c r="M1928" s="2">
        <v>6825.3968253968251</v>
      </c>
      <c r="N1928" s="2">
        <v>430000</v>
      </c>
      <c r="O1928" t="s">
        <v>212</v>
      </c>
    </row>
    <row r="1929" spans="1:15" x14ac:dyDescent="0.3">
      <c r="A1929" t="s">
        <v>1674</v>
      </c>
      <c r="B1929" t="s">
        <v>104</v>
      </c>
      <c r="C1929" s="1">
        <v>222800</v>
      </c>
      <c r="D1929">
        <v>3</v>
      </c>
      <c r="E1929">
        <v>114</v>
      </c>
      <c r="F1929" s="1" t="s">
        <v>16</v>
      </c>
      <c r="G1929" t="s">
        <v>35</v>
      </c>
      <c r="H1929" t="s">
        <v>29</v>
      </c>
      <c r="I1929" t="s">
        <v>19</v>
      </c>
      <c r="J1929" t="s">
        <v>20</v>
      </c>
      <c r="K1929" t="s">
        <v>1399</v>
      </c>
      <c r="L1929" s="2">
        <v>222800</v>
      </c>
      <c r="M1929" s="2">
        <v>1954.3859649122808</v>
      </c>
      <c r="N1929" s="2">
        <v>74266.666666666672</v>
      </c>
      <c r="O1929" t="s">
        <v>212</v>
      </c>
    </row>
    <row r="1930" spans="1:15" x14ac:dyDescent="0.3">
      <c r="A1930" t="s">
        <v>1676</v>
      </c>
      <c r="B1930" t="s">
        <v>104</v>
      </c>
      <c r="C1930" s="1">
        <v>398000</v>
      </c>
      <c r="D1930">
        <v>3</v>
      </c>
      <c r="E1930">
        <v>115</v>
      </c>
      <c r="F1930" s="1" t="s">
        <v>16</v>
      </c>
      <c r="G1930" t="s">
        <v>35</v>
      </c>
      <c r="H1930" t="s">
        <v>29</v>
      </c>
      <c r="I1930" t="s">
        <v>19</v>
      </c>
      <c r="J1930" t="s">
        <v>20</v>
      </c>
      <c r="K1930" t="s">
        <v>1399</v>
      </c>
      <c r="L1930" s="2">
        <v>398000</v>
      </c>
      <c r="M1930" s="2">
        <v>3460.8695652173915</v>
      </c>
      <c r="N1930" s="2">
        <v>132666.66666666666</v>
      </c>
      <c r="O1930" t="s">
        <v>212</v>
      </c>
    </row>
    <row r="1931" spans="1:15" x14ac:dyDescent="0.3">
      <c r="A1931" t="s">
        <v>1677</v>
      </c>
      <c r="B1931" t="s">
        <v>104</v>
      </c>
      <c r="C1931" s="1">
        <v>482000</v>
      </c>
      <c r="D1931">
        <v>4</v>
      </c>
      <c r="E1931">
        <v>135</v>
      </c>
      <c r="F1931" s="1" t="s">
        <v>16</v>
      </c>
      <c r="G1931" t="s">
        <v>35</v>
      </c>
      <c r="H1931" t="s">
        <v>29</v>
      </c>
      <c r="I1931" t="s">
        <v>19</v>
      </c>
      <c r="J1931" t="s">
        <v>20</v>
      </c>
      <c r="K1931" t="s">
        <v>1399</v>
      </c>
      <c r="L1931" s="2">
        <v>482000</v>
      </c>
      <c r="M1931" s="2">
        <v>3570.3703703703704</v>
      </c>
      <c r="N1931" s="2">
        <v>120500</v>
      </c>
      <c r="O1931" t="s">
        <v>212</v>
      </c>
    </row>
    <row r="1932" spans="1:15" x14ac:dyDescent="0.3">
      <c r="A1932" t="s">
        <v>1678</v>
      </c>
      <c r="B1932" t="s">
        <v>104</v>
      </c>
      <c r="C1932" s="1">
        <v>415000</v>
      </c>
      <c r="D1932">
        <v>4</v>
      </c>
      <c r="E1932">
        <v>172</v>
      </c>
      <c r="F1932" s="1" t="s">
        <v>16</v>
      </c>
      <c r="G1932" t="s">
        <v>35</v>
      </c>
      <c r="H1932" t="s">
        <v>29</v>
      </c>
      <c r="I1932" t="s">
        <v>19</v>
      </c>
      <c r="J1932" t="s">
        <v>20</v>
      </c>
      <c r="K1932" t="s">
        <v>1399</v>
      </c>
      <c r="L1932" s="2">
        <v>415000</v>
      </c>
      <c r="M1932" s="2">
        <v>2412.7906976744184</v>
      </c>
      <c r="N1932" s="2">
        <v>103750</v>
      </c>
      <c r="O1932" t="s">
        <v>212</v>
      </c>
    </row>
    <row r="1933" spans="1:15" x14ac:dyDescent="0.3">
      <c r="A1933" t="s">
        <v>1680</v>
      </c>
      <c r="B1933" t="s">
        <v>104</v>
      </c>
      <c r="C1933" s="1">
        <v>238000</v>
      </c>
      <c r="D1933">
        <v>3</v>
      </c>
      <c r="E1933">
        <v>118</v>
      </c>
      <c r="F1933" s="1" t="s">
        <v>16</v>
      </c>
      <c r="G1933" t="s">
        <v>35</v>
      </c>
      <c r="H1933" t="s">
        <v>29</v>
      </c>
      <c r="I1933" t="s">
        <v>19</v>
      </c>
      <c r="J1933" t="s">
        <v>20</v>
      </c>
      <c r="K1933" t="s">
        <v>1399</v>
      </c>
      <c r="L1933" s="2">
        <v>238000</v>
      </c>
      <c r="M1933" s="2">
        <v>2016.949152542373</v>
      </c>
      <c r="N1933" s="2">
        <v>79333.333333333328</v>
      </c>
      <c r="O1933" t="s">
        <v>212</v>
      </c>
    </row>
    <row r="1934" spans="1:15" x14ac:dyDescent="0.3">
      <c r="A1934" t="s">
        <v>1681</v>
      </c>
      <c r="B1934" t="s">
        <v>104</v>
      </c>
      <c r="C1934" s="1">
        <v>186000</v>
      </c>
      <c r="D1934">
        <v>2</v>
      </c>
      <c r="E1934">
        <v>78</v>
      </c>
      <c r="F1934" s="1" t="s">
        <v>16</v>
      </c>
      <c r="G1934" t="s">
        <v>35</v>
      </c>
      <c r="H1934" t="s">
        <v>29</v>
      </c>
      <c r="I1934" t="s">
        <v>19</v>
      </c>
      <c r="J1934" t="s">
        <v>20</v>
      </c>
      <c r="K1934" t="s">
        <v>1399</v>
      </c>
      <c r="L1934" s="2">
        <v>186000</v>
      </c>
      <c r="M1934" s="2">
        <v>2384.6153846153848</v>
      </c>
      <c r="N1934" s="2">
        <v>93000</v>
      </c>
      <c r="O1934" t="s">
        <v>212</v>
      </c>
    </row>
    <row r="1935" spans="1:15" x14ac:dyDescent="0.3">
      <c r="A1935" t="s">
        <v>2172</v>
      </c>
      <c r="B1935" t="s">
        <v>103</v>
      </c>
      <c r="C1935" s="1">
        <v>904000</v>
      </c>
      <c r="D1935">
        <v>4</v>
      </c>
      <c r="E1935">
        <v>162</v>
      </c>
      <c r="F1935" s="1" t="s">
        <v>16</v>
      </c>
      <c r="G1935" t="s">
        <v>17</v>
      </c>
      <c r="H1935" t="s">
        <v>29</v>
      </c>
      <c r="I1935" t="s">
        <v>19</v>
      </c>
      <c r="J1935" t="s">
        <v>9</v>
      </c>
      <c r="K1935" t="s">
        <v>1399</v>
      </c>
      <c r="L1935" s="2">
        <v>904000</v>
      </c>
      <c r="M1935" s="2">
        <v>5580.2469135802467</v>
      </c>
      <c r="N1935" s="2">
        <v>226000</v>
      </c>
      <c r="O1935" t="s">
        <v>212</v>
      </c>
    </row>
    <row r="1936" spans="1:15" x14ac:dyDescent="0.3">
      <c r="A1936" t="s">
        <v>2173</v>
      </c>
      <c r="B1936" t="s">
        <v>103</v>
      </c>
      <c r="C1936" s="1">
        <v>515000</v>
      </c>
      <c r="D1936">
        <v>1</v>
      </c>
      <c r="E1936">
        <v>80</v>
      </c>
      <c r="F1936" s="1" t="s">
        <v>16</v>
      </c>
      <c r="G1936" t="s">
        <v>17</v>
      </c>
      <c r="H1936" t="s">
        <v>29</v>
      </c>
      <c r="I1936" t="s">
        <v>19</v>
      </c>
      <c r="J1936" t="s">
        <v>9</v>
      </c>
      <c r="K1936" t="s">
        <v>1399</v>
      </c>
      <c r="L1936" s="2">
        <v>515000</v>
      </c>
      <c r="M1936" s="2">
        <v>6437.5</v>
      </c>
      <c r="N1936" s="2">
        <v>515000</v>
      </c>
      <c r="O1936" t="s">
        <v>212</v>
      </c>
    </row>
    <row r="1937" spans="1:15" x14ac:dyDescent="0.3">
      <c r="A1937" t="s">
        <v>2174</v>
      </c>
      <c r="B1937" t="s">
        <v>103</v>
      </c>
      <c r="C1937" s="1">
        <v>2600000</v>
      </c>
      <c r="D1937">
        <v>6</v>
      </c>
      <c r="E1937">
        <v>423</v>
      </c>
      <c r="F1937" s="1" t="s">
        <v>16</v>
      </c>
      <c r="G1937" t="s">
        <v>17</v>
      </c>
      <c r="H1937" t="s">
        <v>29</v>
      </c>
      <c r="I1937" t="s">
        <v>19</v>
      </c>
      <c r="J1937" t="s">
        <v>9</v>
      </c>
      <c r="K1937" t="s">
        <v>1399</v>
      </c>
      <c r="L1937" s="2">
        <v>2600000</v>
      </c>
      <c r="M1937" s="2">
        <v>6146.5721040189128</v>
      </c>
      <c r="N1937" s="2">
        <v>433333.33333333331</v>
      </c>
      <c r="O1937" t="s">
        <v>212</v>
      </c>
    </row>
    <row r="1938" spans="1:15" x14ac:dyDescent="0.3">
      <c r="A1938" t="s">
        <v>2175</v>
      </c>
      <c r="B1938" t="s">
        <v>103</v>
      </c>
      <c r="C1938" s="1">
        <v>7900000</v>
      </c>
      <c r="D1938">
        <v>3</v>
      </c>
      <c r="E1938">
        <v>473</v>
      </c>
      <c r="F1938" s="1" t="s">
        <v>16</v>
      </c>
      <c r="G1938" t="s">
        <v>17</v>
      </c>
      <c r="H1938" t="s">
        <v>29</v>
      </c>
      <c r="I1938" t="s">
        <v>19</v>
      </c>
      <c r="J1938" t="s">
        <v>9</v>
      </c>
      <c r="K1938" t="s">
        <v>1399</v>
      </c>
      <c r="L1938" s="2">
        <v>7900000</v>
      </c>
      <c r="M1938" s="2">
        <v>16701.902748414377</v>
      </c>
      <c r="N1938" s="2">
        <v>2633333.3333333335</v>
      </c>
      <c r="O1938" t="s">
        <v>212</v>
      </c>
    </row>
    <row r="1939" spans="1:15" x14ac:dyDescent="0.3">
      <c r="A1939" t="s">
        <v>2176</v>
      </c>
      <c r="B1939" t="s">
        <v>103</v>
      </c>
      <c r="C1939" s="1">
        <v>960000</v>
      </c>
      <c r="D1939">
        <v>4</v>
      </c>
      <c r="E1939">
        <v>160</v>
      </c>
      <c r="F1939" s="1" t="s">
        <v>16</v>
      </c>
      <c r="G1939" t="s">
        <v>17</v>
      </c>
      <c r="H1939" t="s">
        <v>29</v>
      </c>
      <c r="I1939" t="s">
        <v>19</v>
      </c>
      <c r="J1939" t="s">
        <v>9</v>
      </c>
      <c r="K1939" t="s">
        <v>1399</v>
      </c>
      <c r="L1939" s="2">
        <v>960000</v>
      </c>
      <c r="M1939" s="2">
        <v>6000</v>
      </c>
      <c r="N1939" s="2">
        <v>240000</v>
      </c>
      <c r="O1939" t="s">
        <v>212</v>
      </c>
    </row>
    <row r="1940" spans="1:15" x14ac:dyDescent="0.3">
      <c r="A1940" t="s">
        <v>2177</v>
      </c>
      <c r="B1940" t="s">
        <v>103</v>
      </c>
      <c r="C1940" s="1">
        <v>835000</v>
      </c>
      <c r="D1940">
        <v>2</v>
      </c>
      <c r="E1940">
        <v>95</v>
      </c>
      <c r="F1940" s="1" t="s">
        <v>16</v>
      </c>
      <c r="G1940" t="s">
        <v>17</v>
      </c>
      <c r="H1940" t="s">
        <v>29</v>
      </c>
      <c r="I1940" t="s">
        <v>19</v>
      </c>
      <c r="J1940" t="s">
        <v>9</v>
      </c>
      <c r="K1940" t="s">
        <v>1399</v>
      </c>
      <c r="L1940" s="2">
        <v>835000</v>
      </c>
      <c r="M1940" s="2">
        <v>8789.4736842105267</v>
      </c>
      <c r="N1940" s="2">
        <v>417500</v>
      </c>
      <c r="O1940" t="s">
        <v>212</v>
      </c>
    </row>
    <row r="1941" spans="1:15" x14ac:dyDescent="0.3">
      <c r="A1941" t="s">
        <v>1683</v>
      </c>
      <c r="B1941" t="s">
        <v>104</v>
      </c>
      <c r="C1941" s="1">
        <v>380000</v>
      </c>
      <c r="D1941">
        <v>3</v>
      </c>
      <c r="E1941">
        <v>113</v>
      </c>
      <c r="F1941" s="1" t="s">
        <v>16</v>
      </c>
      <c r="G1941" t="s">
        <v>35</v>
      </c>
      <c r="H1941" t="s">
        <v>29</v>
      </c>
      <c r="I1941" t="s">
        <v>19</v>
      </c>
      <c r="J1941" t="s">
        <v>20</v>
      </c>
      <c r="K1941" t="s">
        <v>1399</v>
      </c>
      <c r="L1941" s="2">
        <v>380000</v>
      </c>
      <c r="M1941" s="2">
        <v>3362.8318584070798</v>
      </c>
      <c r="N1941" s="2">
        <v>126666.66666666667</v>
      </c>
      <c r="O1941" t="s">
        <v>212</v>
      </c>
    </row>
    <row r="1942" spans="1:15" x14ac:dyDescent="0.3">
      <c r="A1942" t="s">
        <v>1684</v>
      </c>
      <c r="B1942" t="s">
        <v>104</v>
      </c>
      <c r="C1942" s="1">
        <v>308000</v>
      </c>
      <c r="D1942">
        <v>2</v>
      </c>
      <c r="E1942">
        <v>90</v>
      </c>
      <c r="F1942" s="1" t="s">
        <v>16</v>
      </c>
      <c r="G1942" t="s">
        <v>35</v>
      </c>
      <c r="H1942" t="s">
        <v>29</v>
      </c>
      <c r="I1942" t="s">
        <v>19</v>
      </c>
      <c r="J1942" t="s">
        <v>20</v>
      </c>
      <c r="K1942" t="s">
        <v>1399</v>
      </c>
      <c r="L1942" s="2">
        <v>308000</v>
      </c>
      <c r="M1942" s="2">
        <v>3422.2222222222222</v>
      </c>
      <c r="N1942" s="2">
        <v>154000</v>
      </c>
      <c r="O1942" t="s">
        <v>212</v>
      </c>
    </row>
    <row r="1943" spans="1:15" x14ac:dyDescent="0.3">
      <c r="A1943" t="s">
        <v>2180</v>
      </c>
      <c r="B1943" t="s">
        <v>103</v>
      </c>
      <c r="C1943" s="1">
        <v>327000</v>
      </c>
      <c r="D1943">
        <v>3</v>
      </c>
      <c r="E1943">
        <v>140</v>
      </c>
      <c r="F1943" s="1" t="s">
        <v>16</v>
      </c>
      <c r="G1943" t="s">
        <v>17</v>
      </c>
      <c r="H1943" t="s">
        <v>29</v>
      </c>
      <c r="I1943" t="s">
        <v>19</v>
      </c>
      <c r="J1943" t="s">
        <v>9</v>
      </c>
      <c r="K1943" t="s">
        <v>1399</v>
      </c>
      <c r="L1943" s="2">
        <v>327000</v>
      </c>
      <c r="M1943" s="2">
        <v>2335.7142857142858</v>
      </c>
      <c r="N1943" s="2">
        <v>109000</v>
      </c>
      <c r="O1943" t="s">
        <v>212</v>
      </c>
    </row>
    <row r="1944" spans="1:15" x14ac:dyDescent="0.3">
      <c r="A1944" t="s">
        <v>2181</v>
      </c>
      <c r="B1944" t="s">
        <v>103</v>
      </c>
      <c r="C1944" s="1">
        <v>390000</v>
      </c>
      <c r="D1944">
        <v>3</v>
      </c>
      <c r="E1944">
        <v>120</v>
      </c>
      <c r="F1944" s="1" t="s">
        <v>16</v>
      </c>
      <c r="G1944" t="s">
        <v>17</v>
      </c>
      <c r="H1944" t="s">
        <v>29</v>
      </c>
      <c r="I1944" t="s">
        <v>19</v>
      </c>
      <c r="J1944" t="s">
        <v>9</v>
      </c>
      <c r="K1944" t="s">
        <v>1399</v>
      </c>
      <c r="L1944" s="2">
        <v>390000</v>
      </c>
      <c r="M1944" s="2">
        <v>3250</v>
      </c>
      <c r="N1944" s="2">
        <v>130000</v>
      </c>
      <c r="O1944" t="s">
        <v>212</v>
      </c>
    </row>
    <row r="1945" spans="1:15" x14ac:dyDescent="0.3">
      <c r="A1945" t="s">
        <v>1687</v>
      </c>
      <c r="B1945" t="s">
        <v>104</v>
      </c>
      <c r="C1945" s="1">
        <v>257500</v>
      </c>
      <c r="D1945">
        <v>4</v>
      </c>
      <c r="E1945">
        <v>148</v>
      </c>
      <c r="F1945" s="1" t="s">
        <v>16</v>
      </c>
      <c r="G1945" t="s">
        <v>35</v>
      </c>
      <c r="H1945" t="s">
        <v>29</v>
      </c>
      <c r="I1945" t="s">
        <v>19</v>
      </c>
      <c r="J1945" t="s">
        <v>20</v>
      </c>
      <c r="K1945" t="s">
        <v>1399</v>
      </c>
      <c r="L1945" s="2">
        <v>257500</v>
      </c>
      <c r="M1945" s="2">
        <v>1739.8648648648648</v>
      </c>
      <c r="N1945" s="2">
        <v>64375</v>
      </c>
      <c r="O1945" t="s">
        <v>212</v>
      </c>
    </row>
    <row r="1946" spans="1:15" x14ac:dyDescent="0.3">
      <c r="A1946" t="s">
        <v>2183</v>
      </c>
      <c r="B1946" t="s">
        <v>103</v>
      </c>
      <c r="C1946" s="1">
        <v>3300000</v>
      </c>
      <c r="D1946">
        <v>5</v>
      </c>
      <c r="E1946">
        <v>540</v>
      </c>
      <c r="F1946" s="1" t="s">
        <v>16</v>
      </c>
      <c r="G1946" t="s">
        <v>17</v>
      </c>
      <c r="H1946" t="s">
        <v>29</v>
      </c>
      <c r="I1946" t="s">
        <v>19</v>
      </c>
      <c r="J1946" t="s">
        <v>9</v>
      </c>
      <c r="K1946" t="s">
        <v>1399</v>
      </c>
      <c r="L1946" s="2">
        <v>3300000</v>
      </c>
      <c r="M1946" s="2">
        <v>6111.1111111111113</v>
      </c>
      <c r="N1946" s="2">
        <v>660000</v>
      </c>
      <c r="O1946" t="s">
        <v>212</v>
      </c>
    </row>
    <row r="1947" spans="1:15" x14ac:dyDescent="0.3">
      <c r="A1947" t="s">
        <v>2184</v>
      </c>
      <c r="B1947" t="s">
        <v>103</v>
      </c>
      <c r="C1947" s="1">
        <v>272000</v>
      </c>
      <c r="D1947">
        <v>3</v>
      </c>
      <c r="E1947">
        <v>89</v>
      </c>
      <c r="F1947" s="1" t="s">
        <v>16</v>
      </c>
      <c r="G1947" t="s">
        <v>17</v>
      </c>
      <c r="H1947" t="s">
        <v>29</v>
      </c>
      <c r="I1947" t="s">
        <v>19</v>
      </c>
      <c r="J1947" t="s">
        <v>9</v>
      </c>
      <c r="K1947" t="s">
        <v>1399</v>
      </c>
      <c r="L1947" s="2">
        <v>272000</v>
      </c>
      <c r="M1947" s="2">
        <v>3056.1797752808989</v>
      </c>
      <c r="N1947" s="2">
        <v>90666.666666666672</v>
      </c>
      <c r="O1947" t="s">
        <v>212</v>
      </c>
    </row>
    <row r="1948" spans="1:15" x14ac:dyDescent="0.3">
      <c r="A1948" t="s">
        <v>1689</v>
      </c>
      <c r="B1948" t="s">
        <v>104</v>
      </c>
      <c r="C1948" s="1">
        <v>210000</v>
      </c>
      <c r="D1948">
        <v>3</v>
      </c>
      <c r="E1948">
        <v>127</v>
      </c>
      <c r="F1948" s="1" t="s">
        <v>16</v>
      </c>
      <c r="G1948" t="s">
        <v>35</v>
      </c>
      <c r="H1948" t="s">
        <v>29</v>
      </c>
      <c r="I1948" t="s">
        <v>19</v>
      </c>
      <c r="J1948" t="s">
        <v>20</v>
      </c>
      <c r="K1948" t="s">
        <v>1399</v>
      </c>
      <c r="L1948" s="2">
        <v>210000</v>
      </c>
      <c r="M1948" s="2">
        <v>1653.5433070866143</v>
      </c>
      <c r="N1948" s="2">
        <v>70000</v>
      </c>
      <c r="O1948" t="s">
        <v>212</v>
      </c>
    </row>
    <row r="1949" spans="1:15" x14ac:dyDescent="0.3">
      <c r="A1949" t="s">
        <v>2186</v>
      </c>
      <c r="B1949" t="s">
        <v>103</v>
      </c>
      <c r="C1949" s="1">
        <v>3500000</v>
      </c>
      <c r="D1949">
        <v>5</v>
      </c>
      <c r="E1949">
        <v>336</v>
      </c>
      <c r="F1949" s="1" t="s">
        <v>16</v>
      </c>
      <c r="G1949" t="s">
        <v>17</v>
      </c>
      <c r="H1949" t="s">
        <v>29</v>
      </c>
      <c r="I1949" t="s">
        <v>19</v>
      </c>
      <c r="J1949" t="s">
        <v>9</v>
      </c>
      <c r="K1949" t="s">
        <v>1399</v>
      </c>
      <c r="L1949" s="2">
        <v>3500000</v>
      </c>
      <c r="M1949" s="2">
        <v>10416.666666666666</v>
      </c>
      <c r="N1949" s="2">
        <v>700000</v>
      </c>
      <c r="O1949" t="s">
        <v>212</v>
      </c>
    </row>
    <row r="1950" spans="1:15" x14ac:dyDescent="0.3">
      <c r="A1950" t="s">
        <v>2187</v>
      </c>
      <c r="B1950" t="s">
        <v>103</v>
      </c>
      <c r="C1950" s="1">
        <v>860000</v>
      </c>
      <c r="D1950">
        <v>2</v>
      </c>
      <c r="E1950">
        <v>126</v>
      </c>
      <c r="F1950" s="1" t="s">
        <v>16</v>
      </c>
      <c r="G1950" t="s">
        <v>17</v>
      </c>
      <c r="H1950" t="s">
        <v>29</v>
      </c>
      <c r="I1950" t="s">
        <v>19</v>
      </c>
      <c r="J1950" t="s">
        <v>9</v>
      </c>
      <c r="K1950" t="s">
        <v>1399</v>
      </c>
      <c r="L1950" s="2">
        <v>860000</v>
      </c>
      <c r="M1950" s="2">
        <v>6825.3968253968251</v>
      </c>
      <c r="N1950" s="2">
        <v>430000</v>
      </c>
      <c r="O1950" t="s">
        <v>212</v>
      </c>
    </row>
    <row r="1951" spans="1:15" x14ac:dyDescent="0.3">
      <c r="A1951" t="s">
        <v>1691</v>
      </c>
      <c r="B1951" t="s">
        <v>104</v>
      </c>
      <c r="C1951" s="1">
        <v>277500</v>
      </c>
      <c r="D1951">
        <v>4</v>
      </c>
      <c r="E1951">
        <v>149</v>
      </c>
      <c r="F1951" s="1" t="s">
        <v>16</v>
      </c>
      <c r="G1951" t="s">
        <v>35</v>
      </c>
      <c r="H1951" t="s">
        <v>29</v>
      </c>
      <c r="I1951" t="s">
        <v>19</v>
      </c>
      <c r="J1951" t="s">
        <v>20</v>
      </c>
      <c r="K1951" t="s">
        <v>1399</v>
      </c>
      <c r="L1951" s="2">
        <v>277500</v>
      </c>
      <c r="M1951" s="2">
        <v>1862.4161073825503</v>
      </c>
      <c r="N1951" s="2">
        <v>69375</v>
      </c>
      <c r="O1951" t="s">
        <v>212</v>
      </c>
    </row>
    <row r="1952" spans="1:15" x14ac:dyDescent="0.3">
      <c r="A1952" t="s">
        <v>1700</v>
      </c>
      <c r="B1952" t="s">
        <v>104</v>
      </c>
      <c r="C1952" s="1">
        <v>246100</v>
      </c>
      <c r="D1952">
        <v>3</v>
      </c>
      <c r="E1952">
        <v>107</v>
      </c>
      <c r="F1952" s="1" t="s">
        <v>16</v>
      </c>
      <c r="G1952" t="s">
        <v>35</v>
      </c>
      <c r="H1952" t="s">
        <v>29</v>
      </c>
      <c r="I1952" t="s">
        <v>19</v>
      </c>
      <c r="J1952" t="s">
        <v>20</v>
      </c>
      <c r="K1952" t="s">
        <v>1399</v>
      </c>
      <c r="L1952" s="2">
        <v>246100</v>
      </c>
      <c r="M1952" s="2">
        <v>2300</v>
      </c>
      <c r="N1952" s="2">
        <v>82033.333333333328</v>
      </c>
      <c r="O1952" t="s">
        <v>212</v>
      </c>
    </row>
    <row r="1953" spans="1:15" x14ac:dyDescent="0.3">
      <c r="A1953" t="s">
        <v>1701</v>
      </c>
      <c r="B1953" t="s">
        <v>104</v>
      </c>
      <c r="C1953" s="1">
        <v>340000</v>
      </c>
      <c r="D1953">
        <v>2</v>
      </c>
      <c r="E1953">
        <v>78</v>
      </c>
      <c r="F1953" s="1" t="s">
        <v>16</v>
      </c>
      <c r="G1953" t="s">
        <v>35</v>
      </c>
      <c r="H1953" t="s">
        <v>29</v>
      </c>
      <c r="I1953" t="s">
        <v>19</v>
      </c>
      <c r="J1953" t="s">
        <v>20</v>
      </c>
      <c r="K1953" t="s">
        <v>1399</v>
      </c>
      <c r="L1953" s="2">
        <v>340000</v>
      </c>
      <c r="M1953" s="2">
        <v>4358.9743589743593</v>
      </c>
      <c r="N1953" s="2">
        <v>170000</v>
      </c>
      <c r="O1953" t="s">
        <v>212</v>
      </c>
    </row>
    <row r="1954" spans="1:15" x14ac:dyDescent="0.3">
      <c r="A1954" t="s">
        <v>2191</v>
      </c>
      <c r="B1954" t="s">
        <v>103</v>
      </c>
      <c r="C1954" s="1">
        <v>960000</v>
      </c>
      <c r="D1954">
        <v>3</v>
      </c>
      <c r="E1954">
        <v>240</v>
      </c>
      <c r="F1954" s="1" t="s">
        <v>16</v>
      </c>
      <c r="G1954" t="s">
        <v>17</v>
      </c>
      <c r="H1954" t="s">
        <v>29</v>
      </c>
      <c r="I1954" t="s">
        <v>19</v>
      </c>
      <c r="J1954" t="s">
        <v>9</v>
      </c>
      <c r="K1954" t="s">
        <v>1399</v>
      </c>
      <c r="L1954" s="2">
        <v>960000</v>
      </c>
      <c r="M1954" s="2">
        <v>4000</v>
      </c>
      <c r="N1954" s="2">
        <v>320000</v>
      </c>
      <c r="O1954" t="s">
        <v>212</v>
      </c>
    </row>
    <row r="1955" spans="1:15" x14ac:dyDescent="0.3">
      <c r="A1955" t="s">
        <v>2192</v>
      </c>
      <c r="B1955" t="s">
        <v>103</v>
      </c>
      <c r="C1955" s="1">
        <v>329700</v>
      </c>
      <c r="D1955">
        <v>2</v>
      </c>
      <c r="E1955">
        <v>140</v>
      </c>
      <c r="F1955" s="1" t="s">
        <v>16</v>
      </c>
      <c r="G1955" t="s">
        <v>17</v>
      </c>
      <c r="H1955" t="s">
        <v>29</v>
      </c>
      <c r="I1955" t="s">
        <v>19</v>
      </c>
      <c r="J1955" t="s">
        <v>9</v>
      </c>
      <c r="K1955" t="s">
        <v>1399</v>
      </c>
      <c r="L1955" s="2">
        <v>329700</v>
      </c>
      <c r="M1955" s="2">
        <v>2355</v>
      </c>
      <c r="N1955" s="2">
        <v>164850</v>
      </c>
      <c r="O1955" t="s">
        <v>212</v>
      </c>
    </row>
    <row r="1956" spans="1:15" x14ac:dyDescent="0.3">
      <c r="A1956" t="s">
        <v>2193</v>
      </c>
      <c r="B1956" t="s">
        <v>103</v>
      </c>
      <c r="C1956" s="1">
        <v>1600000</v>
      </c>
      <c r="D1956">
        <v>4</v>
      </c>
      <c r="E1956">
        <v>142</v>
      </c>
      <c r="F1956" s="1" t="s">
        <v>16</v>
      </c>
      <c r="G1956" t="s">
        <v>17</v>
      </c>
      <c r="H1956" t="s">
        <v>29</v>
      </c>
      <c r="I1956" t="s">
        <v>19</v>
      </c>
      <c r="J1956" t="s">
        <v>88</v>
      </c>
      <c r="K1956" t="s">
        <v>1399</v>
      </c>
      <c r="L1956" s="2">
        <v>1600000</v>
      </c>
      <c r="M1956" s="2">
        <v>11267.605633802817</v>
      </c>
      <c r="N1956" s="2">
        <v>400000</v>
      </c>
      <c r="O1956" t="s">
        <v>212</v>
      </c>
    </row>
    <row r="1957" spans="1:15" x14ac:dyDescent="0.3">
      <c r="A1957" t="s">
        <v>1702</v>
      </c>
      <c r="B1957" t="s">
        <v>104</v>
      </c>
      <c r="C1957" s="1">
        <v>234000</v>
      </c>
      <c r="D1957">
        <v>3</v>
      </c>
      <c r="E1957">
        <v>106</v>
      </c>
      <c r="F1957" s="1" t="s">
        <v>16</v>
      </c>
      <c r="G1957" t="s">
        <v>35</v>
      </c>
      <c r="H1957" t="s">
        <v>29</v>
      </c>
      <c r="I1957" t="s">
        <v>19</v>
      </c>
      <c r="J1957" t="s">
        <v>20</v>
      </c>
      <c r="K1957" t="s">
        <v>1399</v>
      </c>
      <c r="L1957" s="2">
        <v>234000</v>
      </c>
      <c r="M1957" s="2">
        <v>2207.5471698113206</v>
      </c>
      <c r="N1957" s="2">
        <v>78000</v>
      </c>
      <c r="O1957" t="s">
        <v>212</v>
      </c>
    </row>
    <row r="1958" spans="1:15" x14ac:dyDescent="0.3">
      <c r="A1958" t="s">
        <v>2195</v>
      </c>
      <c r="B1958" t="s">
        <v>103</v>
      </c>
      <c r="C1958" s="1">
        <v>2100000</v>
      </c>
      <c r="D1958">
        <v>6</v>
      </c>
      <c r="E1958">
        <v>280</v>
      </c>
      <c r="F1958" s="1" t="s">
        <v>16</v>
      </c>
      <c r="G1958" t="s">
        <v>17</v>
      </c>
      <c r="H1958" t="s">
        <v>29</v>
      </c>
      <c r="I1958" t="s">
        <v>19</v>
      </c>
      <c r="J1958" t="s">
        <v>9</v>
      </c>
      <c r="K1958" t="s">
        <v>1399</v>
      </c>
      <c r="L1958" s="2">
        <v>2100000</v>
      </c>
      <c r="M1958" s="2">
        <v>7500</v>
      </c>
      <c r="N1958" s="2">
        <v>350000</v>
      </c>
      <c r="O1958" t="s">
        <v>212</v>
      </c>
    </row>
    <row r="1959" spans="1:15" x14ac:dyDescent="0.3">
      <c r="A1959" t="s">
        <v>2196</v>
      </c>
      <c r="B1959" t="s">
        <v>103</v>
      </c>
      <c r="C1959" s="1">
        <v>1290000</v>
      </c>
      <c r="D1959">
        <v>5</v>
      </c>
      <c r="E1959">
        <v>190</v>
      </c>
      <c r="F1959" s="1" t="s">
        <v>16</v>
      </c>
      <c r="G1959" t="s">
        <v>17</v>
      </c>
      <c r="H1959" t="s">
        <v>29</v>
      </c>
      <c r="I1959" t="s">
        <v>19</v>
      </c>
      <c r="J1959" t="s">
        <v>9</v>
      </c>
      <c r="K1959" t="s">
        <v>1399</v>
      </c>
      <c r="L1959" s="2">
        <v>1290000</v>
      </c>
      <c r="M1959" s="2">
        <v>6789.4736842105267</v>
      </c>
      <c r="N1959" s="2">
        <v>258000</v>
      </c>
      <c r="O1959" t="s">
        <v>212</v>
      </c>
    </row>
    <row r="1960" spans="1:15" x14ac:dyDescent="0.3">
      <c r="A1960" t="s">
        <v>2197</v>
      </c>
      <c r="B1960" t="s">
        <v>103</v>
      </c>
      <c r="C1960" s="1">
        <v>1290000</v>
      </c>
      <c r="D1960">
        <v>5</v>
      </c>
      <c r="E1960">
        <v>190</v>
      </c>
      <c r="F1960" s="1" t="s">
        <v>16</v>
      </c>
      <c r="G1960" t="s">
        <v>17</v>
      </c>
      <c r="H1960" t="s">
        <v>29</v>
      </c>
      <c r="I1960" t="s">
        <v>19</v>
      </c>
      <c r="J1960" t="s">
        <v>9</v>
      </c>
      <c r="K1960" t="s">
        <v>1399</v>
      </c>
      <c r="L1960" s="2">
        <v>1290000</v>
      </c>
      <c r="M1960" s="2">
        <v>6789.4736842105267</v>
      </c>
      <c r="N1960" s="2">
        <v>258000</v>
      </c>
      <c r="O1960" t="s">
        <v>212</v>
      </c>
    </row>
    <row r="1961" spans="1:15" x14ac:dyDescent="0.3">
      <c r="A1961" t="s">
        <v>1703</v>
      </c>
      <c r="B1961" t="s">
        <v>104</v>
      </c>
      <c r="C1961" s="1">
        <v>298000</v>
      </c>
      <c r="D1961">
        <v>4</v>
      </c>
      <c r="E1961">
        <v>133</v>
      </c>
      <c r="F1961" s="1" t="s">
        <v>16</v>
      </c>
      <c r="G1961" t="s">
        <v>35</v>
      </c>
      <c r="H1961" t="s">
        <v>29</v>
      </c>
      <c r="I1961" t="s">
        <v>19</v>
      </c>
      <c r="J1961" t="s">
        <v>20</v>
      </c>
      <c r="K1961" t="s">
        <v>1399</v>
      </c>
      <c r="L1961" s="2">
        <v>298000</v>
      </c>
      <c r="M1961" s="2">
        <v>2240.6015037593984</v>
      </c>
      <c r="N1961" s="2">
        <v>74500</v>
      </c>
      <c r="O1961" t="s">
        <v>212</v>
      </c>
    </row>
    <row r="1962" spans="1:15" x14ac:dyDescent="0.3">
      <c r="A1962" t="s">
        <v>1708</v>
      </c>
      <c r="B1962" t="s">
        <v>104</v>
      </c>
      <c r="C1962" s="1">
        <v>370000</v>
      </c>
      <c r="D1962">
        <v>1</v>
      </c>
      <c r="E1962">
        <v>60</v>
      </c>
      <c r="F1962" s="1" t="s">
        <v>16</v>
      </c>
      <c r="G1962" t="s">
        <v>35</v>
      </c>
      <c r="H1962" t="s">
        <v>29</v>
      </c>
      <c r="I1962" t="s">
        <v>19</v>
      </c>
      <c r="J1962" t="s">
        <v>20</v>
      </c>
      <c r="K1962" t="s">
        <v>1399</v>
      </c>
      <c r="L1962" s="2">
        <v>370000</v>
      </c>
      <c r="M1962" s="2">
        <v>6166.666666666667</v>
      </c>
      <c r="N1962" s="2">
        <v>370000</v>
      </c>
      <c r="O1962" t="s">
        <v>212</v>
      </c>
    </row>
    <row r="1963" spans="1:15" x14ac:dyDescent="0.3">
      <c r="A1963" t="s">
        <v>1709</v>
      </c>
      <c r="B1963" t="s">
        <v>104</v>
      </c>
      <c r="C1963" s="1">
        <v>370000</v>
      </c>
      <c r="D1963">
        <v>1</v>
      </c>
      <c r="E1963">
        <v>60</v>
      </c>
      <c r="F1963" s="1" t="s">
        <v>16</v>
      </c>
      <c r="G1963" t="s">
        <v>35</v>
      </c>
      <c r="H1963" t="s">
        <v>29</v>
      </c>
      <c r="I1963" t="s">
        <v>19</v>
      </c>
      <c r="J1963" t="s">
        <v>20</v>
      </c>
      <c r="K1963" t="s">
        <v>1399</v>
      </c>
      <c r="L1963" s="2">
        <v>370000</v>
      </c>
      <c r="M1963" s="2">
        <v>6166.666666666667</v>
      </c>
      <c r="N1963" s="2">
        <v>370000</v>
      </c>
      <c r="O1963" t="s">
        <v>212</v>
      </c>
    </row>
    <row r="1964" spans="1:15" x14ac:dyDescent="0.3">
      <c r="A1964" t="s">
        <v>1712</v>
      </c>
      <c r="B1964" t="s">
        <v>104</v>
      </c>
      <c r="C1964" s="1">
        <v>273000</v>
      </c>
      <c r="D1964">
        <v>2</v>
      </c>
      <c r="E1964">
        <v>133</v>
      </c>
      <c r="F1964" s="1" t="s">
        <v>16</v>
      </c>
      <c r="G1964" t="s">
        <v>35</v>
      </c>
      <c r="H1964" t="s">
        <v>29</v>
      </c>
      <c r="I1964" t="s">
        <v>19</v>
      </c>
      <c r="J1964" t="s">
        <v>20</v>
      </c>
      <c r="K1964" t="s">
        <v>1399</v>
      </c>
      <c r="L1964" s="2">
        <v>273000</v>
      </c>
      <c r="M1964" s="2">
        <v>2052.6315789473683</v>
      </c>
      <c r="N1964" s="2">
        <v>136500</v>
      </c>
      <c r="O1964" t="s">
        <v>212</v>
      </c>
    </row>
    <row r="1965" spans="1:15" x14ac:dyDescent="0.3">
      <c r="A1965" t="s">
        <v>2202</v>
      </c>
      <c r="B1965" t="s">
        <v>103</v>
      </c>
      <c r="C1965" s="1">
        <v>550000</v>
      </c>
      <c r="D1965">
        <v>2</v>
      </c>
      <c r="E1965">
        <v>95</v>
      </c>
      <c r="F1965" s="1" t="s">
        <v>16</v>
      </c>
      <c r="G1965" t="s">
        <v>17</v>
      </c>
      <c r="H1965" t="s">
        <v>29</v>
      </c>
      <c r="I1965" t="s">
        <v>19</v>
      </c>
      <c r="J1965" t="s">
        <v>9</v>
      </c>
      <c r="K1965" t="s">
        <v>1399</v>
      </c>
      <c r="L1965" s="2">
        <v>550000</v>
      </c>
      <c r="M1965" s="2">
        <v>5789.4736842105267</v>
      </c>
      <c r="N1965" s="2">
        <v>275000</v>
      </c>
      <c r="O1965" t="s">
        <v>212</v>
      </c>
    </row>
    <row r="1966" spans="1:15" x14ac:dyDescent="0.3">
      <c r="A1966" t="s">
        <v>2203</v>
      </c>
      <c r="B1966" t="s">
        <v>103</v>
      </c>
      <c r="C1966" s="1">
        <v>550000</v>
      </c>
      <c r="D1966">
        <v>2</v>
      </c>
      <c r="E1966">
        <v>95</v>
      </c>
      <c r="F1966" s="1" t="s">
        <v>16</v>
      </c>
      <c r="G1966" t="s">
        <v>17</v>
      </c>
      <c r="H1966" t="s">
        <v>29</v>
      </c>
      <c r="I1966" t="s">
        <v>19</v>
      </c>
      <c r="J1966" t="s">
        <v>9</v>
      </c>
      <c r="K1966" t="s">
        <v>1399</v>
      </c>
      <c r="L1966" s="2">
        <v>550000</v>
      </c>
      <c r="M1966" s="2">
        <v>5789.4736842105267</v>
      </c>
      <c r="N1966" s="2">
        <v>275000</v>
      </c>
      <c r="O1966" t="s">
        <v>212</v>
      </c>
    </row>
    <row r="1967" spans="1:15" x14ac:dyDescent="0.3">
      <c r="A1967" t="s">
        <v>2204</v>
      </c>
      <c r="B1967" t="s">
        <v>103</v>
      </c>
      <c r="C1967" s="1">
        <v>580000</v>
      </c>
      <c r="D1967">
        <v>2</v>
      </c>
      <c r="E1967">
        <v>90</v>
      </c>
      <c r="F1967" s="1" t="s">
        <v>16</v>
      </c>
      <c r="G1967" t="s">
        <v>17</v>
      </c>
      <c r="H1967" t="s">
        <v>29</v>
      </c>
      <c r="I1967" t="s">
        <v>19</v>
      </c>
      <c r="J1967" t="s">
        <v>9</v>
      </c>
      <c r="K1967" t="s">
        <v>1399</v>
      </c>
      <c r="L1967" s="2">
        <v>580000</v>
      </c>
      <c r="M1967" s="2">
        <v>6444.4444444444443</v>
      </c>
      <c r="N1967" s="2">
        <v>290000</v>
      </c>
      <c r="O1967" t="s">
        <v>212</v>
      </c>
    </row>
    <row r="1968" spans="1:15" x14ac:dyDescent="0.3">
      <c r="A1968" t="s">
        <v>2205</v>
      </c>
      <c r="B1968" t="s">
        <v>103</v>
      </c>
      <c r="C1968" s="1">
        <v>275000</v>
      </c>
      <c r="D1968">
        <v>1</v>
      </c>
      <c r="E1968">
        <v>96</v>
      </c>
      <c r="F1968" s="1" t="s">
        <v>16</v>
      </c>
      <c r="G1968" t="s">
        <v>17</v>
      </c>
      <c r="H1968" t="s">
        <v>29</v>
      </c>
      <c r="I1968" t="s">
        <v>19</v>
      </c>
      <c r="J1968" t="s">
        <v>9</v>
      </c>
      <c r="K1968" t="s">
        <v>1399</v>
      </c>
      <c r="L1968" s="2">
        <v>275000</v>
      </c>
      <c r="M1968" s="2">
        <v>2864.5833333333335</v>
      </c>
      <c r="N1968" s="2">
        <v>275000</v>
      </c>
      <c r="O1968" t="s">
        <v>212</v>
      </c>
    </row>
    <row r="1969" spans="1:15" x14ac:dyDescent="0.3">
      <c r="A1969" t="s">
        <v>2206</v>
      </c>
      <c r="B1969" t="s">
        <v>104</v>
      </c>
      <c r="C1969" s="1">
        <v>205000</v>
      </c>
      <c r="D1969">
        <v>3</v>
      </c>
      <c r="E1969">
        <v>134</v>
      </c>
      <c r="F1969" s="1" t="s">
        <v>16</v>
      </c>
      <c r="G1969" t="s">
        <v>17</v>
      </c>
      <c r="H1969" t="s">
        <v>18</v>
      </c>
      <c r="I1969" t="s">
        <v>19</v>
      </c>
      <c r="J1969" t="s">
        <v>9</v>
      </c>
      <c r="K1969" t="s">
        <v>1399</v>
      </c>
      <c r="L1969" s="2">
        <v>205000</v>
      </c>
      <c r="M1969" s="2">
        <v>1529.8507462686566</v>
      </c>
      <c r="N1969" s="2">
        <v>68333.333333333328</v>
      </c>
      <c r="O1969" t="s">
        <v>212</v>
      </c>
    </row>
    <row r="1970" spans="1:15" x14ac:dyDescent="0.3">
      <c r="A1970" t="s">
        <v>1713</v>
      </c>
      <c r="B1970" t="s">
        <v>104</v>
      </c>
      <c r="C1970" s="1">
        <v>400000</v>
      </c>
      <c r="D1970">
        <v>3</v>
      </c>
      <c r="E1970">
        <v>100</v>
      </c>
      <c r="F1970" s="1" t="s">
        <v>16</v>
      </c>
      <c r="G1970" t="s">
        <v>35</v>
      </c>
      <c r="H1970" t="s">
        <v>29</v>
      </c>
      <c r="I1970" t="s">
        <v>19</v>
      </c>
      <c r="J1970" t="s">
        <v>20</v>
      </c>
      <c r="K1970" t="s">
        <v>1399</v>
      </c>
      <c r="L1970" s="2">
        <v>400000</v>
      </c>
      <c r="M1970" s="2">
        <v>4000</v>
      </c>
      <c r="N1970" s="2">
        <v>133333.33333333334</v>
      </c>
      <c r="O1970" t="s">
        <v>212</v>
      </c>
    </row>
    <row r="1971" spans="1:15" x14ac:dyDescent="0.3">
      <c r="A1971" t="s">
        <v>2208</v>
      </c>
      <c r="B1971" t="s">
        <v>104</v>
      </c>
      <c r="C1971" s="1">
        <v>170000</v>
      </c>
      <c r="D1971">
        <v>2</v>
      </c>
      <c r="E1971">
        <v>93</v>
      </c>
      <c r="F1971" s="1" t="s">
        <v>16</v>
      </c>
      <c r="G1971" t="s">
        <v>17</v>
      </c>
      <c r="H1971" t="s">
        <v>18</v>
      </c>
      <c r="I1971" t="s">
        <v>19</v>
      </c>
      <c r="J1971" t="s">
        <v>9</v>
      </c>
      <c r="K1971" t="s">
        <v>1399</v>
      </c>
      <c r="L1971" s="2">
        <v>170000</v>
      </c>
      <c r="M1971" s="2">
        <v>1827.9569892473119</v>
      </c>
      <c r="N1971" s="2">
        <v>85000</v>
      </c>
      <c r="O1971" t="s">
        <v>212</v>
      </c>
    </row>
    <row r="1972" spans="1:15" x14ac:dyDescent="0.3">
      <c r="A1972" t="s">
        <v>1732</v>
      </c>
      <c r="B1972" t="s">
        <v>103</v>
      </c>
      <c r="C1972" s="1">
        <v>188000</v>
      </c>
      <c r="D1972">
        <v>1</v>
      </c>
      <c r="E1972">
        <v>84</v>
      </c>
      <c r="F1972" s="1" t="s">
        <v>16</v>
      </c>
      <c r="G1972" t="s">
        <v>35</v>
      </c>
      <c r="H1972" t="s">
        <v>29</v>
      </c>
      <c r="I1972" t="s">
        <v>19</v>
      </c>
      <c r="J1972" t="s">
        <v>20</v>
      </c>
      <c r="K1972" t="s">
        <v>1399</v>
      </c>
      <c r="L1972" s="2">
        <v>188000</v>
      </c>
      <c r="M1972" s="2">
        <v>2238.0952380952381</v>
      </c>
      <c r="N1972" s="2">
        <v>188000</v>
      </c>
      <c r="O1972" t="s">
        <v>212</v>
      </c>
    </row>
    <row r="1973" spans="1:15" x14ac:dyDescent="0.3">
      <c r="A1973" t="s">
        <v>1738</v>
      </c>
      <c r="B1973" t="s">
        <v>103</v>
      </c>
      <c r="C1973" s="1">
        <v>190000</v>
      </c>
      <c r="D1973">
        <v>3</v>
      </c>
      <c r="E1973">
        <v>68</v>
      </c>
      <c r="F1973" s="1" t="s">
        <v>16</v>
      </c>
      <c r="G1973" t="s">
        <v>35</v>
      </c>
      <c r="H1973" t="s">
        <v>29</v>
      </c>
      <c r="I1973" t="s">
        <v>19</v>
      </c>
      <c r="J1973" t="s">
        <v>20</v>
      </c>
      <c r="K1973" t="s">
        <v>1399</v>
      </c>
      <c r="L1973" s="2">
        <v>190000</v>
      </c>
      <c r="M1973" s="2">
        <v>2794.1176470588234</v>
      </c>
      <c r="N1973" s="2">
        <v>63333.333333333336</v>
      </c>
      <c r="O1973" t="s">
        <v>212</v>
      </c>
    </row>
    <row r="1974" spans="1:15" x14ac:dyDescent="0.3">
      <c r="A1974" t="s">
        <v>2211</v>
      </c>
      <c r="B1974" t="s">
        <v>104</v>
      </c>
      <c r="C1974" s="1">
        <v>155000</v>
      </c>
      <c r="D1974">
        <v>3</v>
      </c>
      <c r="E1974">
        <v>101</v>
      </c>
      <c r="F1974" s="1" t="s">
        <v>16</v>
      </c>
      <c r="G1974" t="s">
        <v>17</v>
      </c>
      <c r="H1974" t="s">
        <v>18</v>
      </c>
      <c r="I1974" t="s">
        <v>19</v>
      </c>
      <c r="J1974" t="s">
        <v>9</v>
      </c>
      <c r="K1974" t="s">
        <v>1399</v>
      </c>
      <c r="L1974" s="2">
        <v>155000</v>
      </c>
      <c r="M1974" s="2">
        <v>1534.6534653465346</v>
      </c>
      <c r="N1974" s="2">
        <v>51666.666666666664</v>
      </c>
      <c r="O1974" t="s">
        <v>212</v>
      </c>
    </row>
    <row r="1975" spans="1:15" x14ac:dyDescent="0.3">
      <c r="A1975" t="s">
        <v>1739</v>
      </c>
      <c r="B1975" t="s">
        <v>103</v>
      </c>
      <c r="C1975" s="1">
        <v>185000</v>
      </c>
      <c r="D1975">
        <v>3</v>
      </c>
      <c r="E1975">
        <v>72</v>
      </c>
      <c r="F1975" s="1" t="s">
        <v>16</v>
      </c>
      <c r="G1975" t="s">
        <v>35</v>
      </c>
      <c r="H1975" t="s">
        <v>29</v>
      </c>
      <c r="I1975" t="s">
        <v>19</v>
      </c>
      <c r="J1975" t="s">
        <v>20</v>
      </c>
      <c r="K1975" t="s">
        <v>1399</v>
      </c>
      <c r="L1975" s="2">
        <v>185000</v>
      </c>
      <c r="M1975" s="2">
        <v>2569.4444444444443</v>
      </c>
      <c r="N1975" s="2">
        <v>61666.666666666664</v>
      </c>
      <c r="O1975" t="s">
        <v>212</v>
      </c>
    </row>
    <row r="1976" spans="1:15" x14ac:dyDescent="0.3">
      <c r="A1976" t="s">
        <v>1740</v>
      </c>
      <c r="B1976" t="s">
        <v>103</v>
      </c>
      <c r="C1976" s="1">
        <v>1555000</v>
      </c>
      <c r="D1976">
        <v>5</v>
      </c>
      <c r="E1976">
        <v>220</v>
      </c>
      <c r="F1976" s="1" t="s">
        <v>16</v>
      </c>
      <c r="G1976" t="s">
        <v>35</v>
      </c>
      <c r="H1976" t="s">
        <v>29</v>
      </c>
      <c r="I1976" t="s">
        <v>19</v>
      </c>
      <c r="J1976" t="s">
        <v>20</v>
      </c>
      <c r="K1976" t="s">
        <v>1399</v>
      </c>
      <c r="L1976" s="2">
        <v>1555000</v>
      </c>
      <c r="M1976" s="2">
        <v>7068.181818181818</v>
      </c>
      <c r="N1976" s="2">
        <v>311000</v>
      </c>
      <c r="O1976" t="s">
        <v>212</v>
      </c>
    </row>
    <row r="1977" spans="1:15" x14ac:dyDescent="0.3">
      <c r="A1977" t="s">
        <v>1743</v>
      </c>
      <c r="B1977" t="s">
        <v>103</v>
      </c>
      <c r="C1977" s="1">
        <v>194900</v>
      </c>
      <c r="D1977">
        <v>3</v>
      </c>
      <c r="E1977">
        <v>89</v>
      </c>
      <c r="F1977" s="1" t="s">
        <v>16</v>
      </c>
      <c r="G1977" t="s">
        <v>35</v>
      </c>
      <c r="H1977" t="s">
        <v>29</v>
      </c>
      <c r="I1977" t="s">
        <v>19</v>
      </c>
      <c r="J1977" t="s">
        <v>20</v>
      </c>
      <c r="K1977" t="s">
        <v>1399</v>
      </c>
      <c r="L1977" s="2">
        <v>194900</v>
      </c>
      <c r="M1977" s="2">
        <v>2189.8876404494381</v>
      </c>
      <c r="N1977" s="2">
        <v>64966.666666666664</v>
      </c>
      <c r="O1977" t="s">
        <v>212</v>
      </c>
    </row>
    <row r="1978" spans="1:15" x14ac:dyDescent="0.3">
      <c r="A1978" t="s">
        <v>1744</v>
      </c>
      <c r="B1978" t="s">
        <v>103</v>
      </c>
      <c r="C1978" s="1">
        <v>242900</v>
      </c>
      <c r="D1978">
        <v>3</v>
      </c>
      <c r="E1978">
        <v>94</v>
      </c>
      <c r="F1978" s="1" t="s">
        <v>16</v>
      </c>
      <c r="G1978" t="s">
        <v>35</v>
      </c>
      <c r="H1978" t="s">
        <v>29</v>
      </c>
      <c r="I1978" t="s">
        <v>19</v>
      </c>
      <c r="J1978" t="s">
        <v>20</v>
      </c>
      <c r="K1978" t="s">
        <v>1399</v>
      </c>
      <c r="L1978" s="2">
        <v>242900</v>
      </c>
      <c r="M1978" s="2">
        <v>2584.0425531914893</v>
      </c>
      <c r="N1978" s="2">
        <v>80966.666666666672</v>
      </c>
      <c r="O1978" t="s">
        <v>212</v>
      </c>
    </row>
    <row r="1979" spans="1:15" x14ac:dyDescent="0.3">
      <c r="A1979" t="s">
        <v>1746</v>
      </c>
      <c r="B1979" t="s">
        <v>103</v>
      </c>
      <c r="C1979" s="1">
        <v>215000</v>
      </c>
      <c r="D1979">
        <v>3</v>
      </c>
      <c r="E1979">
        <v>78</v>
      </c>
      <c r="F1979" s="1" t="s">
        <v>16</v>
      </c>
      <c r="G1979" t="s">
        <v>35</v>
      </c>
      <c r="H1979" t="s">
        <v>29</v>
      </c>
      <c r="I1979" t="s">
        <v>19</v>
      </c>
      <c r="J1979" t="s">
        <v>20</v>
      </c>
      <c r="K1979" t="s">
        <v>1399</v>
      </c>
      <c r="L1979" s="2">
        <v>215000</v>
      </c>
      <c r="M1979" s="2">
        <v>2756.4102564102564</v>
      </c>
      <c r="N1979" s="2">
        <v>71666.666666666672</v>
      </c>
      <c r="O1979" t="s">
        <v>212</v>
      </c>
    </row>
    <row r="1980" spans="1:15" x14ac:dyDescent="0.3">
      <c r="A1980" t="s">
        <v>1747</v>
      </c>
      <c r="B1980" t="s">
        <v>103</v>
      </c>
      <c r="C1980" s="1">
        <v>219900</v>
      </c>
      <c r="D1980">
        <v>3</v>
      </c>
      <c r="E1980">
        <v>80</v>
      </c>
      <c r="F1980" s="1" t="s">
        <v>16</v>
      </c>
      <c r="G1980" t="s">
        <v>35</v>
      </c>
      <c r="H1980" t="s">
        <v>29</v>
      </c>
      <c r="I1980" t="s">
        <v>19</v>
      </c>
      <c r="J1980" t="s">
        <v>20</v>
      </c>
      <c r="K1980" t="s">
        <v>1399</v>
      </c>
      <c r="L1980" s="2">
        <v>219900</v>
      </c>
      <c r="M1980" s="2">
        <v>2748.75</v>
      </c>
      <c r="N1980" s="2">
        <v>73300</v>
      </c>
      <c r="O1980" t="s">
        <v>212</v>
      </c>
    </row>
    <row r="1981" spans="1:15" x14ac:dyDescent="0.3">
      <c r="A1981" t="s">
        <v>1749</v>
      </c>
      <c r="B1981" t="s">
        <v>103</v>
      </c>
      <c r="C1981" s="1">
        <v>154990</v>
      </c>
      <c r="D1981">
        <v>1</v>
      </c>
      <c r="E1981">
        <v>64</v>
      </c>
      <c r="F1981" s="1" t="s">
        <v>16</v>
      </c>
      <c r="G1981" t="s">
        <v>35</v>
      </c>
      <c r="H1981" t="s">
        <v>29</v>
      </c>
      <c r="I1981" t="s">
        <v>19</v>
      </c>
      <c r="J1981" t="s">
        <v>20</v>
      </c>
      <c r="K1981" t="s">
        <v>1399</v>
      </c>
      <c r="L1981" s="2">
        <v>154990</v>
      </c>
      <c r="M1981" s="2">
        <v>2421.71875</v>
      </c>
      <c r="N1981" s="2">
        <v>154990</v>
      </c>
      <c r="O1981" t="s">
        <v>212</v>
      </c>
    </row>
    <row r="1982" spans="1:15" x14ac:dyDescent="0.3">
      <c r="A1982" t="s">
        <v>2219</v>
      </c>
      <c r="B1982" t="s">
        <v>103</v>
      </c>
      <c r="C1982" s="1">
        <v>448000</v>
      </c>
      <c r="D1982">
        <v>2</v>
      </c>
      <c r="E1982">
        <v>110</v>
      </c>
      <c r="F1982" s="1" t="s">
        <v>16</v>
      </c>
      <c r="G1982" t="s">
        <v>17</v>
      </c>
      <c r="H1982" t="s">
        <v>18</v>
      </c>
      <c r="I1982" t="s">
        <v>19</v>
      </c>
      <c r="J1982" t="s">
        <v>9</v>
      </c>
      <c r="K1982" t="s">
        <v>1399</v>
      </c>
      <c r="L1982" s="2">
        <v>448000</v>
      </c>
      <c r="M1982" s="2">
        <v>4072.7272727272725</v>
      </c>
      <c r="N1982" s="2">
        <v>224000</v>
      </c>
      <c r="O1982" t="s">
        <v>212</v>
      </c>
    </row>
    <row r="1983" spans="1:15" x14ac:dyDescent="0.3">
      <c r="A1983" t="s">
        <v>1750</v>
      </c>
      <c r="B1983" t="s">
        <v>103</v>
      </c>
      <c r="C1983" s="1">
        <v>154990</v>
      </c>
      <c r="D1983">
        <v>1</v>
      </c>
      <c r="E1983">
        <v>64</v>
      </c>
      <c r="F1983" s="1" t="s">
        <v>16</v>
      </c>
      <c r="G1983" t="s">
        <v>35</v>
      </c>
      <c r="H1983" t="s">
        <v>29</v>
      </c>
      <c r="I1983" t="s">
        <v>19</v>
      </c>
      <c r="J1983" t="s">
        <v>20</v>
      </c>
      <c r="K1983" t="s">
        <v>1399</v>
      </c>
      <c r="L1983" s="2">
        <v>154990</v>
      </c>
      <c r="M1983" s="2">
        <v>2421.71875</v>
      </c>
      <c r="N1983" s="2">
        <v>154990</v>
      </c>
      <c r="O1983" t="s">
        <v>212</v>
      </c>
    </row>
    <row r="1984" spans="1:15" x14ac:dyDescent="0.3">
      <c r="A1984" t="s">
        <v>1751</v>
      </c>
      <c r="B1984" t="s">
        <v>103</v>
      </c>
      <c r="C1984" s="1">
        <v>369999</v>
      </c>
      <c r="D1984">
        <v>3</v>
      </c>
      <c r="E1984">
        <v>107</v>
      </c>
      <c r="F1984" s="1" t="s">
        <v>16</v>
      </c>
      <c r="G1984" t="s">
        <v>35</v>
      </c>
      <c r="H1984" t="s">
        <v>29</v>
      </c>
      <c r="I1984" t="s">
        <v>19</v>
      </c>
      <c r="J1984" t="s">
        <v>20</v>
      </c>
      <c r="K1984" t="s">
        <v>1399</v>
      </c>
      <c r="L1984" s="2">
        <v>369999</v>
      </c>
      <c r="M1984" s="2">
        <v>3457.9345794392525</v>
      </c>
      <c r="N1984" s="2">
        <v>123333</v>
      </c>
      <c r="O1984" t="s">
        <v>212</v>
      </c>
    </row>
    <row r="1985" spans="1:15" x14ac:dyDescent="0.3">
      <c r="A1985" t="s">
        <v>2222</v>
      </c>
      <c r="B1985" t="s">
        <v>103</v>
      </c>
      <c r="C1985" s="1">
        <v>164900</v>
      </c>
      <c r="D1985">
        <v>2</v>
      </c>
      <c r="E1985">
        <v>174</v>
      </c>
      <c r="F1985" s="1" t="s">
        <v>16</v>
      </c>
      <c r="G1985" t="s">
        <v>17</v>
      </c>
      <c r="H1985" t="s">
        <v>18</v>
      </c>
      <c r="I1985" t="s">
        <v>19</v>
      </c>
      <c r="J1985" t="s">
        <v>9</v>
      </c>
      <c r="K1985" t="s">
        <v>1399</v>
      </c>
      <c r="L1985" s="2">
        <v>164900</v>
      </c>
      <c r="M1985" s="2">
        <v>947.70114942528733</v>
      </c>
      <c r="N1985" s="2">
        <v>82450</v>
      </c>
      <c r="O1985" t="s">
        <v>212</v>
      </c>
    </row>
    <row r="1986" spans="1:15" x14ac:dyDescent="0.3">
      <c r="A1986" t="s">
        <v>1753</v>
      </c>
      <c r="B1986" t="s">
        <v>103</v>
      </c>
      <c r="C1986" s="1">
        <v>998800</v>
      </c>
      <c r="D1986">
        <v>4</v>
      </c>
      <c r="E1986">
        <v>256</v>
      </c>
      <c r="F1986" s="1" t="s">
        <v>16</v>
      </c>
      <c r="G1986" t="s">
        <v>35</v>
      </c>
      <c r="H1986" t="s">
        <v>29</v>
      </c>
      <c r="I1986" t="s">
        <v>19</v>
      </c>
      <c r="J1986" t="s">
        <v>20</v>
      </c>
      <c r="K1986" t="s">
        <v>1399</v>
      </c>
      <c r="L1986" s="2">
        <v>998800</v>
      </c>
      <c r="M1986" s="2">
        <v>3901.5625</v>
      </c>
      <c r="N1986" s="2">
        <v>249700</v>
      </c>
      <c r="O1986" t="s">
        <v>212</v>
      </c>
    </row>
    <row r="1987" spans="1:15" x14ac:dyDescent="0.3">
      <c r="A1987" t="s">
        <v>1755</v>
      </c>
      <c r="B1987" t="s">
        <v>103</v>
      </c>
      <c r="C1987" s="1">
        <v>770000</v>
      </c>
      <c r="D1987">
        <v>4</v>
      </c>
      <c r="E1987">
        <v>104</v>
      </c>
      <c r="F1987" s="1" t="s">
        <v>16</v>
      </c>
      <c r="G1987" t="s">
        <v>35</v>
      </c>
      <c r="H1987" t="s">
        <v>29</v>
      </c>
      <c r="I1987" t="s">
        <v>19</v>
      </c>
      <c r="J1987" t="s">
        <v>20</v>
      </c>
      <c r="K1987" t="s">
        <v>1399</v>
      </c>
      <c r="L1987" s="2">
        <v>770000</v>
      </c>
      <c r="M1987" s="2">
        <v>7403.8461538461543</v>
      </c>
      <c r="N1987" s="2">
        <v>192500</v>
      </c>
      <c r="O1987" t="s">
        <v>212</v>
      </c>
    </row>
    <row r="1988" spans="1:15" x14ac:dyDescent="0.3">
      <c r="A1988" t="s">
        <v>1756</v>
      </c>
      <c r="B1988" t="s">
        <v>103</v>
      </c>
      <c r="C1988" s="1">
        <v>595000</v>
      </c>
      <c r="D1988">
        <v>2</v>
      </c>
      <c r="E1988">
        <v>61</v>
      </c>
      <c r="F1988" s="1" t="s">
        <v>16</v>
      </c>
      <c r="G1988" t="s">
        <v>35</v>
      </c>
      <c r="H1988" t="s">
        <v>29</v>
      </c>
      <c r="I1988" t="s">
        <v>19</v>
      </c>
      <c r="J1988" t="s">
        <v>20</v>
      </c>
      <c r="K1988" t="s">
        <v>1399</v>
      </c>
      <c r="L1988" s="2">
        <v>595000</v>
      </c>
      <c r="M1988" s="2">
        <v>9754.0983606557384</v>
      </c>
      <c r="N1988" s="2">
        <v>297500</v>
      </c>
      <c r="O1988" t="s">
        <v>212</v>
      </c>
    </row>
    <row r="1989" spans="1:15" x14ac:dyDescent="0.3">
      <c r="A1989" t="s">
        <v>1757</v>
      </c>
      <c r="B1989" t="s">
        <v>103</v>
      </c>
      <c r="C1989" s="1">
        <v>700000</v>
      </c>
      <c r="D1989">
        <v>3</v>
      </c>
      <c r="E1989">
        <v>92</v>
      </c>
      <c r="F1989" s="1" t="s">
        <v>16</v>
      </c>
      <c r="G1989" t="s">
        <v>35</v>
      </c>
      <c r="H1989" t="s">
        <v>29</v>
      </c>
      <c r="I1989" t="s">
        <v>19</v>
      </c>
      <c r="J1989" t="s">
        <v>20</v>
      </c>
      <c r="K1989" t="s">
        <v>1399</v>
      </c>
      <c r="L1989" s="2">
        <v>700000</v>
      </c>
      <c r="M1989" s="2">
        <v>7608.695652173913</v>
      </c>
      <c r="N1989" s="2">
        <v>233333.33333333334</v>
      </c>
      <c r="O1989" t="s">
        <v>212</v>
      </c>
    </row>
    <row r="1990" spans="1:15" x14ac:dyDescent="0.3">
      <c r="A1990" t="s">
        <v>2227</v>
      </c>
      <c r="B1990" t="s">
        <v>103</v>
      </c>
      <c r="C1990" s="1">
        <v>750000</v>
      </c>
      <c r="D1990">
        <v>1</v>
      </c>
      <c r="E1990">
        <v>76</v>
      </c>
      <c r="F1990" s="1" t="s">
        <v>16</v>
      </c>
      <c r="G1990" t="s">
        <v>17</v>
      </c>
      <c r="H1990" t="s">
        <v>18</v>
      </c>
      <c r="I1990" t="s">
        <v>19</v>
      </c>
      <c r="J1990" t="s">
        <v>9</v>
      </c>
      <c r="K1990" t="s">
        <v>1399</v>
      </c>
      <c r="L1990" s="2">
        <v>750000</v>
      </c>
      <c r="M1990" s="2">
        <v>9868.4210526315783</v>
      </c>
      <c r="N1990" s="2">
        <v>750000</v>
      </c>
      <c r="O1990" t="s">
        <v>212</v>
      </c>
    </row>
    <row r="1991" spans="1:15" x14ac:dyDescent="0.3">
      <c r="A1991" t="s">
        <v>1761</v>
      </c>
      <c r="B1991" t="s">
        <v>103</v>
      </c>
      <c r="C1991" s="1">
        <v>1260000</v>
      </c>
      <c r="D1991">
        <v>3</v>
      </c>
      <c r="E1991">
        <v>149</v>
      </c>
      <c r="F1991" s="1" t="s">
        <v>16</v>
      </c>
      <c r="G1991" t="s">
        <v>35</v>
      </c>
      <c r="H1991" t="s">
        <v>29</v>
      </c>
      <c r="I1991" t="s">
        <v>19</v>
      </c>
      <c r="J1991" t="s">
        <v>20</v>
      </c>
      <c r="K1991" t="s">
        <v>1399</v>
      </c>
      <c r="L1991" s="2">
        <v>1260000</v>
      </c>
      <c r="M1991" s="2">
        <v>8456.3758389261748</v>
      </c>
      <c r="N1991" s="2">
        <v>420000</v>
      </c>
      <c r="O1991" t="s">
        <v>212</v>
      </c>
    </row>
    <row r="1992" spans="1:15" x14ac:dyDescent="0.3">
      <c r="A1992" t="s">
        <v>1762</v>
      </c>
      <c r="B1992" t="s">
        <v>103</v>
      </c>
      <c r="C1992" s="1">
        <v>3180000</v>
      </c>
      <c r="D1992">
        <v>4</v>
      </c>
      <c r="E1992">
        <v>250</v>
      </c>
      <c r="F1992" s="1" t="s">
        <v>16</v>
      </c>
      <c r="G1992" t="s">
        <v>35</v>
      </c>
      <c r="H1992" t="s">
        <v>29</v>
      </c>
      <c r="I1992" t="s">
        <v>19</v>
      </c>
      <c r="J1992" t="s">
        <v>20</v>
      </c>
      <c r="K1992" t="s">
        <v>1399</v>
      </c>
      <c r="L1992" s="2">
        <v>3180000</v>
      </c>
      <c r="M1992" s="2">
        <v>12720</v>
      </c>
      <c r="N1992" s="2">
        <v>795000</v>
      </c>
      <c r="O1992" t="s">
        <v>212</v>
      </c>
    </row>
    <row r="1993" spans="1:15" x14ac:dyDescent="0.3">
      <c r="A1993" t="s">
        <v>1767</v>
      </c>
      <c r="B1993" t="s">
        <v>103</v>
      </c>
      <c r="C1993" s="1">
        <v>299900</v>
      </c>
      <c r="D1993">
        <v>3</v>
      </c>
      <c r="E1993">
        <v>118</v>
      </c>
      <c r="F1993" s="1" t="s">
        <v>16</v>
      </c>
      <c r="G1993" t="s">
        <v>35</v>
      </c>
      <c r="H1993" t="s">
        <v>29</v>
      </c>
      <c r="I1993" t="s">
        <v>19</v>
      </c>
      <c r="J1993" t="s">
        <v>20</v>
      </c>
      <c r="K1993" t="s">
        <v>1399</v>
      </c>
      <c r="L1993" s="2">
        <v>299900</v>
      </c>
      <c r="M1993" s="2">
        <v>2541.5254237288136</v>
      </c>
      <c r="N1993" s="2">
        <v>99966.666666666672</v>
      </c>
      <c r="O1993" t="s">
        <v>212</v>
      </c>
    </row>
    <row r="1994" spans="1:15" x14ac:dyDescent="0.3">
      <c r="A1994" t="s">
        <v>1768</v>
      </c>
      <c r="B1994" t="s">
        <v>103</v>
      </c>
      <c r="C1994" s="1">
        <v>429900</v>
      </c>
      <c r="D1994">
        <v>5</v>
      </c>
      <c r="E1994">
        <v>201</v>
      </c>
      <c r="F1994" s="1" t="s">
        <v>16</v>
      </c>
      <c r="G1994" t="s">
        <v>35</v>
      </c>
      <c r="H1994" t="s">
        <v>29</v>
      </c>
      <c r="I1994" t="s">
        <v>19</v>
      </c>
      <c r="J1994" t="s">
        <v>20</v>
      </c>
      <c r="K1994" t="s">
        <v>1399</v>
      </c>
      <c r="L1994" s="2">
        <v>429900</v>
      </c>
      <c r="M1994" s="2">
        <v>2138.8059701492539</v>
      </c>
      <c r="N1994" s="2">
        <v>85980</v>
      </c>
      <c r="O1994" t="s">
        <v>212</v>
      </c>
    </row>
    <row r="1995" spans="1:15" x14ac:dyDescent="0.3">
      <c r="A1995" t="s">
        <v>1775</v>
      </c>
      <c r="B1995" t="s">
        <v>103</v>
      </c>
      <c r="C1995" s="1">
        <v>329900</v>
      </c>
      <c r="D1995">
        <v>4</v>
      </c>
      <c r="E1995">
        <v>101</v>
      </c>
      <c r="F1995" s="1" t="s">
        <v>16</v>
      </c>
      <c r="G1995" t="s">
        <v>35</v>
      </c>
      <c r="H1995" t="s">
        <v>29</v>
      </c>
      <c r="I1995" t="s">
        <v>19</v>
      </c>
      <c r="J1995" t="s">
        <v>20</v>
      </c>
      <c r="K1995" t="s">
        <v>1399</v>
      </c>
      <c r="L1995" s="2">
        <v>329900</v>
      </c>
      <c r="M1995" s="2">
        <v>3266.3366336633662</v>
      </c>
      <c r="N1995" s="2">
        <v>82475</v>
      </c>
      <c r="O1995" t="s">
        <v>212</v>
      </c>
    </row>
    <row r="1996" spans="1:15" x14ac:dyDescent="0.3">
      <c r="A1996" t="s">
        <v>1776</v>
      </c>
      <c r="B1996" t="s">
        <v>103</v>
      </c>
      <c r="C1996" s="1">
        <v>1450000</v>
      </c>
      <c r="D1996">
        <v>3</v>
      </c>
      <c r="E1996">
        <v>170</v>
      </c>
      <c r="F1996" s="1" t="s">
        <v>16</v>
      </c>
      <c r="G1996" t="s">
        <v>35</v>
      </c>
      <c r="H1996" t="s">
        <v>29</v>
      </c>
      <c r="I1996" t="s">
        <v>19</v>
      </c>
      <c r="J1996" t="s">
        <v>20</v>
      </c>
      <c r="K1996" t="s">
        <v>1399</v>
      </c>
      <c r="L1996" s="2">
        <v>1450000</v>
      </c>
      <c r="M1996" s="2">
        <v>8529.4117647058829</v>
      </c>
      <c r="N1996" s="2">
        <v>483333.33333333331</v>
      </c>
      <c r="O1996" t="s">
        <v>212</v>
      </c>
    </row>
    <row r="1997" spans="1:15" x14ac:dyDescent="0.3">
      <c r="A1997" t="s">
        <v>1777</v>
      </c>
      <c r="B1997" t="s">
        <v>103</v>
      </c>
      <c r="C1997" s="1">
        <v>164900</v>
      </c>
      <c r="D1997">
        <v>1</v>
      </c>
      <c r="E1997">
        <v>48</v>
      </c>
      <c r="F1997" s="1" t="s">
        <v>16</v>
      </c>
      <c r="G1997" t="s">
        <v>35</v>
      </c>
      <c r="H1997" t="s">
        <v>29</v>
      </c>
      <c r="I1997" t="s">
        <v>19</v>
      </c>
      <c r="J1997" t="s">
        <v>20</v>
      </c>
      <c r="K1997" t="s">
        <v>1399</v>
      </c>
      <c r="L1997" s="2">
        <v>164900</v>
      </c>
      <c r="M1997" s="2">
        <v>3435.4166666666665</v>
      </c>
      <c r="N1997" s="2">
        <v>164900</v>
      </c>
      <c r="O1997" t="s">
        <v>212</v>
      </c>
    </row>
    <row r="1998" spans="1:15" x14ac:dyDescent="0.3">
      <c r="A1998" t="s">
        <v>1778</v>
      </c>
      <c r="B1998" t="s">
        <v>103</v>
      </c>
      <c r="C1998" s="1">
        <v>1580000</v>
      </c>
      <c r="D1998">
        <v>3</v>
      </c>
      <c r="E1998">
        <v>128</v>
      </c>
      <c r="F1998" s="1" t="s">
        <v>16</v>
      </c>
      <c r="G1998" t="s">
        <v>35</v>
      </c>
      <c r="H1998" t="s">
        <v>29</v>
      </c>
      <c r="I1998" t="s">
        <v>19</v>
      </c>
      <c r="J1998" t="s">
        <v>20</v>
      </c>
      <c r="K1998" t="s">
        <v>1399</v>
      </c>
      <c r="L1998" s="2">
        <v>1580000</v>
      </c>
      <c r="M1998" s="2">
        <v>12343.75</v>
      </c>
      <c r="N1998" s="2">
        <v>526666.66666666663</v>
      </c>
      <c r="O1998" t="s">
        <v>212</v>
      </c>
    </row>
    <row r="1999" spans="1:15" x14ac:dyDescent="0.3">
      <c r="A1999" t="s">
        <v>1779</v>
      </c>
      <c r="B1999" t="s">
        <v>103</v>
      </c>
      <c r="C1999" s="1">
        <v>470000</v>
      </c>
      <c r="D1999">
        <v>1</v>
      </c>
      <c r="E1999">
        <v>57</v>
      </c>
      <c r="F1999" s="1" t="s">
        <v>16</v>
      </c>
      <c r="G1999" t="s">
        <v>35</v>
      </c>
      <c r="H1999" t="s">
        <v>29</v>
      </c>
      <c r="I1999" t="s">
        <v>19</v>
      </c>
      <c r="J1999" t="s">
        <v>20</v>
      </c>
      <c r="K1999" t="s">
        <v>1399</v>
      </c>
      <c r="L1999" s="2">
        <v>470000</v>
      </c>
      <c r="M1999" s="2">
        <v>8245.6140350877195</v>
      </c>
      <c r="N1999" s="2">
        <v>470000</v>
      </c>
      <c r="O1999" t="s">
        <v>212</v>
      </c>
    </row>
    <row r="2000" spans="1:15" x14ac:dyDescent="0.3">
      <c r="A2000" t="s">
        <v>1780</v>
      </c>
      <c r="B2000" t="s">
        <v>103</v>
      </c>
      <c r="C2000" s="1">
        <v>810000</v>
      </c>
      <c r="D2000">
        <v>2</v>
      </c>
      <c r="E2000">
        <v>111</v>
      </c>
      <c r="F2000" s="1" t="s">
        <v>16</v>
      </c>
      <c r="G2000" t="s">
        <v>35</v>
      </c>
      <c r="H2000" t="s">
        <v>29</v>
      </c>
      <c r="I2000" t="s">
        <v>19</v>
      </c>
      <c r="J2000" t="s">
        <v>20</v>
      </c>
      <c r="K2000" t="s">
        <v>1399</v>
      </c>
      <c r="L2000" s="2">
        <v>810000</v>
      </c>
      <c r="M2000" s="2">
        <v>7297.2972972972975</v>
      </c>
      <c r="N2000" s="2">
        <v>405000</v>
      </c>
      <c r="O2000" t="s">
        <v>212</v>
      </c>
    </row>
    <row r="2001" spans="1:15" x14ac:dyDescent="0.3">
      <c r="A2001" t="s">
        <v>1786</v>
      </c>
      <c r="B2001" t="s">
        <v>103</v>
      </c>
      <c r="C2001" s="1">
        <v>795000</v>
      </c>
      <c r="D2001">
        <v>3</v>
      </c>
      <c r="E2001">
        <v>127</v>
      </c>
      <c r="F2001" s="1" t="s">
        <v>16</v>
      </c>
      <c r="G2001" t="s">
        <v>35</v>
      </c>
      <c r="H2001" t="s">
        <v>29</v>
      </c>
      <c r="I2001" t="s">
        <v>19</v>
      </c>
      <c r="J2001" t="s">
        <v>20</v>
      </c>
      <c r="K2001" t="s">
        <v>1399</v>
      </c>
      <c r="L2001" s="2">
        <v>795000</v>
      </c>
      <c r="M2001" s="2">
        <v>6259.8425196850394</v>
      </c>
      <c r="N2001" s="2">
        <v>265000</v>
      </c>
      <c r="O2001" t="s">
        <v>212</v>
      </c>
    </row>
    <row r="2002" spans="1:15" x14ac:dyDescent="0.3">
      <c r="A2002" t="s">
        <v>2239</v>
      </c>
      <c r="B2002" t="s">
        <v>103</v>
      </c>
      <c r="C2002" s="1">
        <v>385000</v>
      </c>
      <c r="D2002">
        <v>2</v>
      </c>
      <c r="E2002">
        <v>102</v>
      </c>
      <c r="F2002" s="1" t="s">
        <v>16</v>
      </c>
      <c r="G2002" t="s">
        <v>17</v>
      </c>
      <c r="H2002" t="s">
        <v>18</v>
      </c>
      <c r="I2002" t="s">
        <v>19</v>
      </c>
      <c r="J2002" t="s">
        <v>9</v>
      </c>
      <c r="K2002" t="s">
        <v>1399</v>
      </c>
      <c r="L2002" s="2">
        <v>385000</v>
      </c>
      <c r="M2002" s="2">
        <v>3774.5098039215686</v>
      </c>
      <c r="N2002" s="2">
        <v>192500</v>
      </c>
      <c r="O2002" t="s">
        <v>212</v>
      </c>
    </row>
    <row r="2003" spans="1:15" x14ac:dyDescent="0.3">
      <c r="A2003" t="s">
        <v>2240</v>
      </c>
      <c r="B2003" t="s">
        <v>103</v>
      </c>
      <c r="C2003" s="1">
        <v>2600000</v>
      </c>
      <c r="D2003">
        <v>4</v>
      </c>
      <c r="E2003">
        <v>235</v>
      </c>
      <c r="F2003" s="1" t="s">
        <v>16</v>
      </c>
      <c r="G2003" t="s">
        <v>17</v>
      </c>
      <c r="H2003" t="s">
        <v>18</v>
      </c>
      <c r="I2003" t="s">
        <v>19</v>
      </c>
      <c r="J2003" t="s">
        <v>9</v>
      </c>
      <c r="K2003" t="s">
        <v>1399</v>
      </c>
      <c r="L2003" s="2">
        <v>2600000</v>
      </c>
      <c r="M2003" s="2">
        <v>11063.829787234043</v>
      </c>
      <c r="N2003" s="2">
        <v>650000</v>
      </c>
      <c r="O2003" t="s">
        <v>212</v>
      </c>
    </row>
    <row r="2004" spans="1:15" x14ac:dyDescent="0.3">
      <c r="A2004" t="s">
        <v>1787</v>
      </c>
      <c r="B2004" t="s">
        <v>103</v>
      </c>
      <c r="C2004" s="1">
        <v>476000</v>
      </c>
      <c r="D2004">
        <v>1</v>
      </c>
      <c r="E2004">
        <v>76</v>
      </c>
      <c r="F2004" s="1" t="s">
        <v>16</v>
      </c>
      <c r="G2004" t="s">
        <v>35</v>
      </c>
      <c r="H2004" t="s">
        <v>29</v>
      </c>
      <c r="I2004" t="s">
        <v>19</v>
      </c>
      <c r="J2004" t="s">
        <v>20</v>
      </c>
      <c r="K2004" t="s">
        <v>1399</v>
      </c>
      <c r="L2004" s="2">
        <v>476000</v>
      </c>
      <c r="M2004" s="2">
        <v>6263.1578947368425</v>
      </c>
      <c r="N2004" s="2">
        <v>476000</v>
      </c>
      <c r="O2004" t="s">
        <v>212</v>
      </c>
    </row>
    <row r="2005" spans="1:15" x14ac:dyDescent="0.3">
      <c r="A2005" t="s">
        <v>2242</v>
      </c>
      <c r="B2005" t="s">
        <v>103</v>
      </c>
      <c r="C2005" s="1">
        <v>448000</v>
      </c>
      <c r="D2005">
        <v>2</v>
      </c>
      <c r="E2005">
        <v>114</v>
      </c>
      <c r="F2005" s="1" t="s">
        <v>16</v>
      </c>
      <c r="G2005" t="s">
        <v>17</v>
      </c>
      <c r="H2005" t="s">
        <v>18</v>
      </c>
      <c r="I2005" t="s">
        <v>19</v>
      </c>
      <c r="J2005" t="s">
        <v>9</v>
      </c>
      <c r="K2005" t="s">
        <v>1399</v>
      </c>
      <c r="L2005" s="2">
        <v>448000</v>
      </c>
      <c r="M2005" s="2">
        <v>3929.8245614035086</v>
      </c>
      <c r="N2005" s="2">
        <v>224000</v>
      </c>
      <c r="O2005" t="s">
        <v>212</v>
      </c>
    </row>
    <row r="2006" spans="1:15" x14ac:dyDescent="0.3">
      <c r="A2006" t="s">
        <v>2243</v>
      </c>
      <c r="B2006" t="s">
        <v>103</v>
      </c>
      <c r="C2006" s="1">
        <v>750000</v>
      </c>
      <c r="D2006">
        <v>1</v>
      </c>
      <c r="E2006">
        <v>76</v>
      </c>
      <c r="F2006" s="1" t="s">
        <v>16</v>
      </c>
      <c r="G2006" t="s">
        <v>17</v>
      </c>
      <c r="H2006" t="s">
        <v>18</v>
      </c>
      <c r="I2006" t="s">
        <v>19</v>
      </c>
      <c r="J2006" t="s">
        <v>9</v>
      </c>
      <c r="K2006" t="s">
        <v>1399</v>
      </c>
      <c r="L2006" s="2">
        <v>750000</v>
      </c>
      <c r="M2006" s="2">
        <v>9868.4210526315783</v>
      </c>
      <c r="N2006" s="2">
        <v>750000</v>
      </c>
      <c r="O2006" t="s">
        <v>212</v>
      </c>
    </row>
    <row r="2007" spans="1:15" x14ac:dyDescent="0.3">
      <c r="A2007" t="s">
        <v>1788</v>
      </c>
      <c r="B2007" t="s">
        <v>103</v>
      </c>
      <c r="C2007" s="1">
        <v>1580000</v>
      </c>
      <c r="D2007">
        <v>3</v>
      </c>
      <c r="E2007">
        <v>128</v>
      </c>
      <c r="F2007" s="1" t="s">
        <v>16</v>
      </c>
      <c r="G2007" t="s">
        <v>35</v>
      </c>
      <c r="H2007" t="s">
        <v>29</v>
      </c>
      <c r="I2007" t="s">
        <v>19</v>
      </c>
      <c r="J2007" t="s">
        <v>20</v>
      </c>
      <c r="K2007" t="s">
        <v>1399</v>
      </c>
      <c r="L2007" s="2">
        <v>1580000</v>
      </c>
      <c r="M2007" s="2">
        <v>12343.75</v>
      </c>
      <c r="N2007" s="2">
        <v>526666.66666666663</v>
      </c>
      <c r="O2007" t="s">
        <v>212</v>
      </c>
    </row>
    <row r="2008" spans="1:15" x14ac:dyDescent="0.3">
      <c r="A2008" t="s">
        <v>1789</v>
      </c>
      <c r="B2008" t="s">
        <v>103</v>
      </c>
      <c r="C2008" s="1">
        <v>510000</v>
      </c>
      <c r="D2008">
        <v>2</v>
      </c>
      <c r="E2008">
        <v>105</v>
      </c>
      <c r="F2008" s="1" t="s">
        <v>16</v>
      </c>
      <c r="G2008" t="s">
        <v>35</v>
      </c>
      <c r="H2008" t="s">
        <v>29</v>
      </c>
      <c r="I2008" t="s">
        <v>19</v>
      </c>
      <c r="J2008" t="s">
        <v>20</v>
      </c>
      <c r="K2008" t="s">
        <v>1399</v>
      </c>
      <c r="L2008" s="2">
        <v>510000</v>
      </c>
      <c r="M2008" s="2">
        <v>4857.1428571428569</v>
      </c>
      <c r="N2008" s="2">
        <v>255000</v>
      </c>
      <c r="O2008" t="s">
        <v>212</v>
      </c>
    </row>
    <row r="2009" spans="1:15" x14ac:dyDescent="0.3">
      <c r="A2009" t="s">
        <v>1793</v>
      </c>
      <c r="B2009" t="s">
        <v>103</v>
      </c>
      <c r="C2009" s="1">
        <v>2500000</v>
      </c>
      <c r="D2009">
        <v>3</v>
      </c>
      <c r="E2009">
        <v>227</v>
      </c>
      <c r="F2009" s="1" t="s">
        <v>16</v>
      </c>
      <c r="G2009" t="s">
        <v>35</v>
      </c>
      <c r="H2009" t="s">
        <v>29</v>
      </c>
      <c r="I2009" t="s">
        <v>19</v>
      </c>
      <c r="J2009" t="s">
        <v>20</v>
      </c>
      <c r="K2009" t="s">
        <v>1399</v>
      </c>
      <c r="L2009" s="2">
        <v>2500000</v>
      </c>
      <c r="M2009" s="2">
        <v>11013.215859030837</v>
      </c>
      <c r="N2009" s="2">
        <v>833333.33333333337</v>
      </c>
      <c r="O2009" t="s">
        <v>212</v>
      </c>
    </row>
    <row r="2010" spans="1:15" x14ac:dyDescent="0.3">
      <c r="A2010" t="s">
        <v>1794</v>
      </c>
      <c r="B2010" t="s">
        <v>103</v>
      </c>
      <c r="C2010" s="1">
        <v>2000000</v>
      </c>
      <c r="D2010">
        <v>8</v>
      </c>
      <c r="E2010">
        <v>462</v>
      </c>
      <c r="F2010" s="1" t="s">
        <v>16</v>
      </c>
      <c r="G2010" t="s">
        <v>35</v>
      </c>
      <c r="H2010" t="s">
        <v>29</v>
      </c>
      <c r="I2010" t="s">
        <v>19</v>
      </c>
      <c r="J2010" t="s">
        <v>20</v>
      </c>
      <c r="K2010" t="s">
        <v>1399</v>
      </c>
      <c r="L2010" s="2">
        <v>2000000</v>
      </c>
      <c r="M2010" s="2">
        <v>4329.0043290043286</v>
      </c>
      <c r="N2010" s="2">
        <v>250000</v>
      </c>
      <c r="O2010" t="s">
        <v>212</v>
      </c>
    </row>
    <row r="2011" spans="1:15" x14ac:dyDescent="0.3">
      <c r="A2011" t="s">
        <v>1795</v>
      </c>
      <c r="B2011" t="s">
        <v>103</v>
      </c>
      <c r="C2011" s="1">
        <v>1700000</v>
      </c>
      <c r="D2011">
        <v>2</v>
      </c>
      <c r="E2011">
        <v>175</v>
      </c>
      <c r="F2011" s="1" t="s">
        <v>16</v>
      </c>
      <c r="G2011" t="s">
        <v>35</v>
      </c>
      <c r="H2011" t="s">
        <v>29</v>
      </c>
      <c r="I2011" t="s">
        <v>19</v>
      </c>
      <c r="J2011" t="s">
        <v>20</v>
      </c>
      <c r="K2011" t="s">
        <v>1399</v>
      </c>
      <c r="L2011" s="2">
        <v>1700000</v>
      </c>
      <c r="M2011" s="2">
        <v>9714.2857142857138</v>
      </c>
      <c r="N2011" s="2">
        <v>850000</v>
      </c>
      <c r="O2011" t="s">
        <v>212</v>
      </c>
    </row>
    <row r="2012" spans="1:15" x14ac:dyDescent="0.3">
      <c r="A2012" t="s">
        <v>1797</v>
      </c>
      <c r="B2012" t="s">
        <v>103</v>
      </c>
      <c r="C2012" s="1">
        <v>949000</v>
      </c>
      <c r="D2012">
        <v>3</v>
      </c>
      <c r="E2012">
        <v>122</v>
      </c>
      <c r="F2012" s="1" t="s">
        <v>16</v>
      </c>
      <c r="G2012" t="s">
        <v>35</v>
      </c>
      <c r="H2012" t="s">
        <v>29</v>
      </c>
      <c r="I2012" t="s">
        <v>19</v>
      </c>
      <c r="J2012" t="s">
        <v>20</v>
      </c>
      <c r="K2012" t="s">
        <v>1399</v>
      </c>
      <c r="L2012" s="2">
        <v>949000</v>
      </c>
      <c r="M2012" s="2">
        <v>7778.688524590164</v>
      </c>
      <c r="N2012" s="2">
        <v>316333.33333333331</v>
      </c>
      <c r="O2012" t="s">
        <v>212</v>
      </c>
    </row>
    <row r="2013" spans="1:15" x14ac:dyDescent="0.3">
      <c r="A2013" t="s">
        <v>2250</v>
      </c>
      <c r="B2013" t="s">
        <v>103</v>
      </c>
      <c r="C2013" s="1">
        <v>209900</v>
      </c>
      <c r="D2013">
        <v>4</v>
      </c>
      <c r="E2013">
        <v>98</v>
      </c>
      <c r="F2013" s="1" t="s">
        <v>16</v>
      </c>
      <c r="G2013" t="s">
        <v>17</v>
      </c>
      <c r="H2013" t="s">
        <v>18</v>
      </c>
      <c r="I2013" t="s">
        <v>19</v>
      </c>
      <c r="J2013" t="s">
        <v>9</v>
      </c>
      <c r="K2013" t="s">
        <v>1399</v>
      </c>
      <c r="L2013" s="2">
        <v>209900</v>
      </c>
      <c r="M2013" s="2">
        <v>2141.8367346938776</v>
      </c>
      <c r="N2013" s="2">
        <v>52475</v>
      </c>
      <c r="O2013" t="s">
        <v>212</v>
      </c>
    </row>
    <row r="2014" spans="1:15" x14ac:dyDescent="0.3">
      <c r="A2014" t="s">
        <v>2251</v>
      </c>
      <c r="B2014" t="s">
        <v>104</v>
      </c>
      <c r="C2014" s="1">
        <v>183000</v>
      </c>
      <c r="D2014">
        <v>2</v>
      </c>
      <c r="E2014">
        <v>69</v>
      </c>
      <c r="F2014" s="1" t="s">
        <v>16</v>
      </c>
      <c r="G2014" t="s">
        <v>17</v>
      </c>
      <c r="H2014" t="s">
        <v>29</v>
      </c>
      <c r="I2014" t="s">
        <v>30</v>
      </c>
      <c r="J2014" t="s">
        <v>9</v>
      </c>
      <c r="K2014" t="s">
        <v>1399</v>
      </c>
      <c r="L2014" s="2">
        <v>183000</v>
      </c>
      <c r="M2014" s="2">
        <v>2652.1739130434785</v>
      </c>
      <c r="N2014" s="2">
        <v>91500</v>
      </c>
      <c r="O2014" t="s">
        <v>212</v>
      </c>
    </row>
    <row r="2015" spans="1:15" x14ac:dyDescent="0.3">
      <c r="A2015" t="s">
        <v>1798</v>
      </c>
      <c r="B2015" t="s">
        <v>103</v>
      </c>
      <c r="C2015" s="1">
        <v>1495000</v>
      </c>
      <c r="D2015">
        <v>3</v>
      </c>
      <c r="E2015">
        <v>198</v>
      </c>
      <c r="F2015" s="1" t="s">
        <v>16</v>
      </c>
      <c r="G2015" t="s">
        <v>35</v>
      </c>
      <c r="H2015" t="s">
        <v>29</v>
      </c>
      <c r="I2015" t="s">
        <v>19</v>
      </c>
      <c r="J2015" t="s">
        <v>20</v>
      </c>
      <c r="K2015" t="s">
        <v>1399</v>
      </c>
      <c r="L2015" s="2">
        <v>1495000</v>
      </c>
      <c r="M2015" s="2">
        <v>7550.5050505050503</v>
      </c>
      <c r="N2015" s="2">
        <v>498333.33333333331</v>
      </c>
      <c r="O2015" t="s">
        <v>212</v>
      </c>
    </row>
    <row r="2016" spans="1:15" x14ac:dyDescent="0.3">
      <c r="A2016" t="s">
        <v>2253</v>
      </c>
      <c r="B2016" t="s">
        <v>104</v>
      </c>
      <c r="C2016" s="1">
        <v>210000</v>
      </c>
      <c r="D2016">
        <v>3</v>
      </c>
      <c r="E2016">
        <v>93</v>
      </c>
      <c r="F2016" s="1" t="s">
        <v>16</v>
      </c>
      <c r="G2016" t="s">
        <v>17</v>
      </c>
      <c r="H2016" t="s">
        <v>29</v>
      </c>
      <c r="I2016" t="s">
        <v>30</v>
      </c>
      <c r="J2016" t="s">
        <v>9</v>
      </c>
      <c r="K2016" t="s">
        <v>1399</v>
      </c>
      <c r="L2016" s="2">
        <v>210000</v>
      </c>
      <c r="M2016" s="2">
        <v>2258.0645161290322</v>
      </c>
      <c r="N2016" s="2">
        <v>70000</v>
      </c>
      <c r="O2016" t="s">
        <v>212</v>
      </c>
    </row>
    <row r="2017" spans="1:15" x14ac:dyDescent="0.3">
      <c r="A2017" t="s">
        <v>1799</v>
      </c>
      <c r="B2017" t="s">
        <v>103</v>
      </c>
      <c r="C2017" s="1">
        <v>1450000</v>
      </c>
      <c r="D2017">
        <v>3</v>
      </c>
      <c r="E2017">
        <v>170</v>
      </c>
      <c r="F2017" s="1" t="s">
        <v>16</v>
      </c>
      <c r="G2017" t="s">
        <v>35</v>
      </c>
      <c r="H2017" t="s">
        <v>29</v>
      </c>
      <c r="I2017" t="s">
        <v>19</v>
      </c>
      <c r="J2017" t="s">
        <v>20</v>
      </c>
      <c r="K2017" t="s">
        <v>1399</v>
      </c>
      <c r="L2017" s="2">
        <v>1450000</v>
      </c>
      <c r="M2017" s="2">
        <v>8529.4117647058829</v>
      </c>
      <c r="N2017" s="2">
        <v>483333.33333333331</v>
      </c>
      <c r="O2017" t="s">
        <v>212</v>
      </c>
    </row>
    <row r="2018" spans="1:15" x14ac:dyDescent="0.3">
      <c r="A2018" t="s">
        <v>2255</v>
      </c>
      <c r="B2018" t="s">
        <v>103</v>
      </c>
      <c r="C2018" s="1">
        <v>420000</v>
      </c>
      <c r="D2018">
        <v>2</v>
      </c>
      <c r="E2018">
        <v>90</v>
      </c>
      <c r="F2018" s="1" t="s">
        <v>16</v>
      </c>
      <c r="G2018" t="s">
        <v>17</v>
      </c>
      <c r="H2018" t="s">
        <v>29</v>
      </c>
      <c r="I2018" t="s">
        <v>30</v>
      </c>
      <c r="J2018" t="s">
        <v>9</v>
      </c>
      <c r="K2018" t="s">
        <v>1399</v>
      </c>
      <c r="L2018" s="2">
        <v>420000</v>
      </c>
      <c r="M2018" s="2">
        <v>4666.666666666667</v>
      </c>
      <c r="N2018" s="2">
        <v>210000</v>
      </c>
      <c r="O2018" t="s">
        <v>212</v>
      </c>
    </row>
    <row r="2019" spans="1:15" x14ac:dyDescent="0.3">
      <c r="A2019" t="s">
        <v>2256</v>
      </c>
      <c r="B2019" t="s">
        <v>103</v>
      </c>
      <c r="C2019" s="1">
        <v>820000</v>
      </c>
      <c r="D2019">
        <v>4</v>
      </c>
      <c r="E2019">
        <v>162</v>
      </c>
      <c r="F2019" s="1" t="s">
        <v>16</v>
      </c>
      <c r="G2019" t="s">
        <v>17</v>
      </c>
      <c r="H2019" t="s">
        <v>29</v>
      </c>
      <c r="I2019" t="s">
        <v>30</v>
      </c>
      <c r="J2019" t="s">
        <v>9</v>
      </c>
      <c r="K2019" t="s">
        <v>1399</v>
      </c>
      <c r="L2019" s="2">
        <v>820000</v>
      </c>
      <c r="M2019" s="2">
        <v>5061.7283950617284</v>
      </c>
      <c r="N2019" s="2">
        <v>205000</v>
      </c>
      <c r="O2019" t="s">
        <v>212</v>
      </c>
    </row>
    <row r="2020" spans="1:15" x14ac:dyDescent="0.3">
      <c r="A2020" t="s">
        <v>1800</v>
      </c>
      <c r="B2020" t="s">
        <v>103</v>
      </c>
      <c r="C2020" s="1">
        <v>595000</v>
      </c>
      <c r="D2020">
        <v>2</v>
      </c>
      <c r="E2020">
        <v>70</v>
      </c>
      <c r="F2020" s="1" t="s">
        <v>16</v>
      </c>
      <c r="G2020" t="s">
        <v>35</v>
      </c>
      <c r="H2020" t="s">
        <v>29</v>
      </c>
      <c r="I2020" t="s">
        <v>19</v>
      </c>
      <c r="J2020" t="s">
        <v>20</v>
      </c>
      <c r="K2020" t="s">
        <v>1399</v>
      </c>
      <c r="L2020" s="2">
        <v>595000</v>
      </c>
      <c r="M2020" s="2">
        <v>8500</v>
      </c>
      <c r="N2020" s="2">
        <v>297500</v>
      </c>
      <c r="O2020" t="s">
        <v>212</v>
      </c>
    </row>
    <row r="2021" spans="1:15" x14ac:dyDescent="0.3">
      <c r="A2021" t="s">
        <v>2258</v>
      </c>
      <c r="B2021" t="s">
        <v>103</v>
      </c>
      <c r="C2021" s="1">
        <v>320000</v>
      </c>
      <c r="D2021">
        <v>3</v>
      </c>
      <c r="E2021">
        <v>131</v>
      </c>
      <c r="F2021" s="1" t="s">
        <v>16</v>
      </c>
      <c r="G2021" t="s">
        <v>17</v>
      </c>
      <c r="H2021" t="s">
        <v>29</v>
      </c>
      <c r="I2021" t="s">
        <v>30</v>
      </c>
      <c r="J2021" t="s">
        <v>9</v>
      </c>
      <c r="K2021" t="s">
        <v>1399</v>
      </c>
      <c r="L2021" s="2">
        <v>320000</v>
      </c>
      <c r="M2021" s="2">
        <v>2442.7480916030536</v>
      </c>
      <c r="N2021" s="2">
        <v>106666.66666666667</v>
      </c>
      <c r="O2021" t="s">
        <v>212</v>
      </c>
    </row>
    <row r="2022" spans="1:15" x14ac:dyDescent="0.3">
      <c r="A2022" t="s">
        <v>1801</v>
      </c>
      <c r="B2022" t="s">
        <v>103</v>
      </c>
      <c r="C2022" s="1">
        <v>1050000</v>
      </c>
      <c r="D2022">
        <v>5</v>
      </c>
      <c r="E2022">
        <v>200</v>
      </c>
      <c r="F2022" s="1" t="s">
        <v>16</v>
      </c>
      <c r="G2022" t="s">
        <v>35</v>
      </c>
      <c r="H2022" t="s">
        <v>29</v>
      </c>
      <c r="I2022" t="s">
        <v>19</v>
      </c>
      <c r="J2022" t="s">
        <v>20</v>
      </c>
      <c r="K2022" t="s">
        <v>1399</v>
      </c>
      <c r="L2022" s="2">
        <v>1050000</v>
      </c>
      <c r="M2022" s="2">
        <v>5250</v>
      </c>
      <c r="N2022" s="2">
        <v>210000</v>
      </c>
      <c r="O2022" t="s">
        <v>212</v>
      </c>
    </row>
    <row r="2023" spans="1:15" x14ac:dyDescent="0.3">
      <c r="A2023" t="s">
        <v>1802</v>
      </c>
      <c r="B2023" t="s">
        <v>103</v>
      </c>
      <c r="C2023" s="1">
        <v>1050000</v>
      </c>
      <c r="D2023">
        <v>5</v>
      </c>
      <c r="E2023">
        <v>200</v>
      </c>
      <c r="F2023" s="1" t="s">
        <v>16</v>
      </c>
      <c r="G2023" t="s">
        <v>35</v>
      </c>
      <c r="H2023" t="s">
        <v>29</v>
      </c>
      <c r="I2023" t="s">
        <v>19</v>
      </c>
      <c r="J2023" t="s">
        <v>20</v>
      </c>
      <c r="K2023" t="s">
        <v>1399</v>
      </c>
      <c r="L2023" s="2">
        <v>1050000</v>
      </c>
      <c r="M2023" s="2">
        <v>5250</v>
      </c>
      <c r="N2023" s="2">
        <v>210000</v>
      </c>
      <c r="O2023" t="s">
        <v>212</v>
      </c>
    </row>
    <row r="2024" spans="1:15" x14ac:dyDescent="0.3">
      <c r="A2024" t="s">
        <v>2261</v>
      </c>
      <c r="B2024" t="s">
        <v>103</v>
      </c>
      <c r="C2024" s="1">
        <v>285000</v>
      </c>
      <c r="D2024">
        <v>4</v>
      </c>
      <c r="E2024">
        <v>136</v>
      </c>
      <c r="F2024" s="1" t="s">
        <v>16</v>
      </c>
      <c r="G2024" t="s">
        <v>17</v>
      </c>
      <c r="H2024" t="s">
        <v>18</v>
      </c>
      <c r="I2024" t="s">
        <v>30</v>
      </c>
      <c r="J2024" t="s">
        <v>9</v>
      </c>
      <c r="K2024" t="s">
        <v>1399</v>
      </c>
      <c r="L2024" s="2">
        <v>285000</v>
      </c>
      <c r="M2024" s="2">
        <v>2095.5882352941176</v>
      </c>
      <c r="N2024" s="2">
        <v>71250</v>
      </c>
      <c r="O2024" t="s">
        <v>212</v>
      </c>
    </row>
    <row r="2025" spans="1:15" x14ac:dyDescent="0.3">
      <c r="A2025" t="s">
        <v>2262</v>
      </c>
      <c r="B2025" t="s">
        <v>103</v>
      </c>
      <c r="C2025" s="1">
        <v>285000</v>
      </c>
      <c r="D2025">
        <v>4</v>
      </c>
      <c r="E2025">
        <v>136</v>
      </c>
      <c r="F2025" s="1" t="s">
        <v>16</v>
      </c>
      <c r="G2025" t="s">
        <v>17</v>
      </c>
      <c r="H2025" t="s">
        <v>18</v>
      </c>
      <c r="I2025" t="s">
        <v>30</v>
      </c>
      <c r="J2025" t="s">
        <v>9</v>
      </c>
      <c r="K2025" t="s">
        <v>1399</v>
      </c>
      <c r="L2025" s="2">
        <v>285000</v>
      </c>
      <c r="M2025" s="2">
        <v>2095.5882352941176</v>
      </c>
      <c r="N2025" s="2">
        <v>71250</v>
      </c>
      <c r="O2025" t="s">
        <v>212</v>
      </c>
    </row>
    <row r="2026" spans="1:15" x14ac:dyDescent="0.3">
      <c r="A2026" t="s">
        <v>1803</v>
      </c>
      <c r="B2026" t="s">
        <v>103</v>
      </c>
      <c r="C2026" s="1">
        <v>1050000</v>
      </c>
      <c r="D2026">
        <v>5</v>
      </c>
      <c r="E2026">
        <v>200</v>
      </c>
      <c r="F2026" s="1" t="s">
        <v>16</v>
      </c>
      <c r="G2026" t="s">
        <v>35</v>
      </c>
      <c r="H2026" t="s">
        <v>29</v>
      </c>
      <c r="I2026" t="s">
        <v>19</v>
      </c>
      <c r="J2026" t="s">
        <v>20</v>
      </c>
      <c r="K2026" t="s">
        <v>1399</v>
      </c>
      <c r="L2026" s="2">
        <v>1050000</v>
      </c>
      <c r="M2026" s="2">
        <v>5250</v>
      </c>
      <c r="N2026" s="2">
        <v>210000</v>
      </c>
      <c r="O2026" t="s">
        <v>212</v>
      </c>
    </row>
    <row r="2027" spans="1:15" x14ac:dyDescent="0.3">
      <c r="A2027" t="s">
        <v>1806</v>
      </c>
      <c r="B2027" t="s">
        <v>103</v>
      </c>
      <c r="C2027" s="1">
        <v>1200000</v>
      </c>
      <c r="D2027">
        <v>3</v>
      </c>
      <c r="E2027">
        <v>169</v>
      </c>
      <c r="F2027" s="1" t="s">
        <v>16</v>
      </c>
      <c r="G2027" t="s">
        <v>35</v>
      </c>
      <c r="H2027" t="s">
        <v>29</v>
      </c>
      <c r="I2027" t="s">
        <v>19</v>
      </c>
      <c r="J2027" t="s">
        <v>20</v>
      </c>
      <c r="K2027" t="s">
        <v>1399</v>
      </c>
      <c r="L2027" s="2">
        <v>1200000</v>
      </c>
      <c r="M2027" s="2">
        <v>7100.5917159763312</v>
      </c>
      <c r="N2027" s="2">
        <v>400000</v>
      </c>
      <c r="O2027" t="s">
        <v>212</v>
      </c>
    </row>
    <row r="2028" spans="1:15" x14ac:dyDescent="0.3">
      <c r="A2028" t="s">
        <v>1807</v>
      </c>
      <c r="B2028" t="s">
        <v>103</v>
      </c>
      <c r="C2028" s="1">
        <v>1200000</v>
      </c>
      <c r="D2028">
        <v>3</v>
      </c>
      <c r="E2028">
        <v>169</v>
      </c>
      <c r="F2028" s="1" t="s">
        <v>16</v>
      </c>
      <c r="G2028" t="s">
        <v>35</v>
      </c>
      <c r="H2028" t="s">
        <v>29</v>
      </c>
      <c r="I2028" t="s">
        <v>19</v>
      </c>
      <c r="J2028" t="s">
        <v>20</v>
      </c>
      <c r="K2028" t="s">
        <v>1399</v>
      </c>
      <c r="L2028" s="2">
        <v>1200000</v>
      </c>
      <c r="M2028" s="2">
        <v>7100.5917159763312</v>
      </c>
      <c r="N2028" s="2">
        <v>400000</v>
      </c>
      <c r="O2028" t="s">
        <v>212</v>
      </c>
    </row>
    <row r="2029" spans="1:15" x14ac:dyDescent="0.3">
      <c r="A2029" t="s">
        <v>1808</v>
      </c>
      <c r="B2029" t="s">
        <v>103</v>
      </c>
      <c r="C2029" s="1">
        <v>1700000</v>
      </c>
      <c r="D2029">
        <v>2</v>
      </c>
      <c r="E2029">
        <v>175</v>
      </c>
      <c r="F2029" s="1" t="s">
        <v>16</v>
      </c>
      <c r="G2029" t="s">
        <v>35</v>
      </c>
      <c r="H2029" t="s">
        <v>29</v>
      </c>
      <c r="I2029" t="s">
        <v>19</v>
      </c>
      <c r="J2029" t="s">
        <v>20</v>
      </c>
      <c r="K2029" t="s">
        <v>1399</v>
      </c>
      <c r="L2029" s="2">
        <v>1700000</v>
      </c>
      <c r="M2029" s="2">
        <v>9714.2857142857138</v>
      </c>
      <c r="N2029" s="2">
        <v>850000</v>
      </c>
      <c r="O2029" t="s">
        <v>212</v>
      </c>
    </row>
    <row r="2030" spans="1:15" x14ac:dyDescent="0.3">
      <c r="A2030" t="s">
        <v>1811</v>
      </c>
      <c r="B2030" t="s">
        <v>103</v>
      </c>
      <c r="C2030" s="1">
        <v>370000</v>
      </c>
      <c r="D2030">
        <v>4</v>
      </c>
      <c r="E2030">
        <v>103</v>
      </c>
      <c r="F2030" s="1" t="s">
        <v>16</v>
      </c>
      <c r="G2030" t="s">
        <v>35</v>
      </c>
      <c r="H2030" t="s">
        <v>29</v>
      </c>
      <c r="I2030" t="s">
        <v>19</v>
      </c>
      <c r="J2030" t="s">
        <v>20</v>
      </c>
      <c r="K2030" t="s">
        <v>1399</v>
      </c>
      <c r="L2030" s="2">
        <v>370000</v>
      </c>
      <c r="M2030" s="2">
        <v>3592.2330097087379</v>
      </c>
      <c r="N2030" s="2">
        <v>92500</v>
      </c>
      <c r="O2030" t="s">
        <v>212</v>
      </c>
    </row>
    <row r="2031" spans="1:15" x14ac:dyDescent="0.3">
      <c r="A2031" t="s">
        <v>1816</v>
      </c>
      <c r="B2031" t="s">
        <v>103</v>
      </c>
      <c r="C2031" s="1">
        <v>1000000</v>
      </c>
      <c r="D2031">
        <v>2</v>
      </c>
      <c r="E2031">
        <v>99</v>
      </c>
      <c r="F2031" s="1" t="s">
        <v>16</v>
      </c>
      <c r="G2031" t="s">
        <v>35</v>
      </c>
      <c r="H2031" t="s">
        <v>29</v>
      </c>
      <c r="I2031" t="s">
        <v>19</v>
      </c>
      <c r="J2031" t="s">
        <v>20</v>
      </c>
      <c r="K2031" t="s">
        <v>1399</v>
      </c>
      <c r="L2031" s="2">
        <v>1000000</v>
      </c>
      <c r="M2031" s="2">
        <v>10101.010101010101</v>
      </c>
      <c r="N2031" s="2">
        <v>500000</v>
      </c>
      <c r="O2031" t="s">
        <v>212</v>
      </c>
    </row>
    <row r="2032" spans="1:15" x14ac:dyDescent="0.3">
      <c r="A2032" t="s">
        <v>1817</v>
      </c>
      <c r="B2032" t="s">
        <v>103</v>
      </c>
      <c r="C2032" s="1">
        <v>620000</v>
      </c>
      <c r="D2032">
        <v>2</v>
      </c>
      <c r="E2032">
        <v>68</v>
      </c>
      <c r="F2032" s="1" t="s">
        <v>16</v>
      </c>
      <c r="G2032" t="s">
        <v>35</v>
      </c>
      <c r="H2032" t="s">
        <v>29</v>
      </c>
      <c r="I2032" t="s">
        <v>19</v>
      </c>
      <c r="J2032" t="s">
        <v>20</v>
      </c>
      <c r="K2032" t="s">
        <v>1399</v>
      </c>
      <c r="L2032" s="2">
        <v>620000</v>
      </c>
      <c r="M2032" s="2">
        <v>9117.6470588235297</v>
      </c>
      <c r="N2032" s="2">
        <v>310000</v>
      </c>
      <c r="O2032" t="s">
        <v>212</v>
      </c>
    </row>
    <row r="2033" spans="1:15" x14ac:dyDescent="0.3">
      <c r="A2033" t="s">
        <v>2270</v>
      </c>
      <c r="B2033" t="s">
        <v>103</v>
      </c>
      <c r="C2033" s="1">
        <v>839800</v>
      </c>
      <c r="D2033">
        <v>2</v>
      </c>
      <c r="E2033">
        <v>114</v>
      </c>
      <c r="F2033" s="1" t="s">
        <v>16</v>
      </c>
      <c r="G2033" t="s">
        <v>41</v>
      </c>
      <c r="H2033" t="s">
        <v>29</v>
      </c>
      <c r="I2033" t="s">
        <v>19</v>
      </c>
      <c r="J2033" t="s">
        <v>9</v>
      </c>
      <c r="K2033" t="s">
        <v>1399</v>
      </c>
      <c r="L2033" s="2">
        <v>839800</v>
      </c>
      <c r="M2033" s="2">
        <v>7366.666666666667</v>
      </c>
      <c r="N2033" s="2">
        <v>419900</v>
      </c>
      <c r="O2033" t="s">
        <v>212</v>
      </c>
    </row>
    <row r="2034" spans="1:15" x14ac:dyDescent="0.3">
      <c r="A2034" t="s">
        <v>2271</v>
      </c>
      <c r="B2034" t="s">
        <v>104</v>
      </c>
      <c r="C2034" s="1">
        <v>270000</v>
      </c>
      <c r="D2034">
        <v>5</v>
      </c>
      <c r="E2034">
        <v>195</v>
      </c>
      <c r="F2034" s="1" t="s">
        <v>16</v>
      </c>
      <c r="G2034" t="s">
        <v>41</v>
      </c>
      <c r="H2034" t="s">
        <v>29</v>
      </c>
      <c r="I2034" t="s">
        <v>19</v>
      </c>
      <c r="J2034" t="s">
        <v>9</v>
      </c>
      <c r="K2034" t="s">
        <v>1399</v>
      </c>
      <c r="L2034" s="2">
        <v>270000</v>
      </c>
      <c r="M2034" s="2">
        <v>1384.6153846153845</v>
      </c>
      <c r="N2034" s="2">
        <v>54000</v>
      </c>
      <c r="O2034" t="s">
        <v>212</v>
      </c>
    </row>
    <row r="2035" spans="1:15" x14ac:dyDescent="0.3">
      <c r="A2035" t="s">
        <v>2272</v>
      </c>
      <c r="B2035" t="s">
        <v>104</v>
      </c>
      <c r="C2035" s="1">
        <v>195000</v>
      </c>
      <c r="D2035">
        <v>4</v>
      </c>
      <c r="E2035">
        <v>105</v>
      </c>
      <c r="F2035" s="1" t="s">
        <v>16</v>
      </c>
      <c r="G2035" t="s">
        <v>41</v>
      </c>
      <c r="H2035" t="s">
        <v>29</v>
      </c>
      <c r="I2035" t="s">
        <v>19</v>
      </c>
      <c r="J2035" t="s">
        <v>9</v>
      </c>
      <c r="K2035" t="s">
        <v>1399</v>
      </c>
      <c r="L2035" s="2">
        <v>195000</v>
      </c>
      <c r="M2035" s="2">
        <v>1857.1428571428571</v>
      </c>
      <c r="N2035" s="2">
        <v>48750</v>
      </c>
      <c r="O2035" t="s">
        <v>212</v>
      </c>
    </row>
    <row r="2036" spans="1:15" x14ac:dyDescent="0.3">
      <c r="A2036" t="s">
        <v>1818</v>
      </c>
      <c r="B2036" t="s">
        <v>103</v>
      </c>
      <c r="C2036" s="1">
        <v>2575000</v>
      </c>
      <c r="D2036">
        <v>4</v>
      </c>
      <c r="E2036">
        <v>215</v>
      </c>
      <c r="F2036" s="1" t="s">
        <v>16</v>
      </c>
      <c r="G2036" t="s">
        <v>35</v>
      </c>
      <c r="H2036" t="s">
        <v>29</v>
      </c>
      <c r="I2036" t="s">
        <v>19</v>
      </c>
      <c r="J2036" t="s">
        <v>20</v>
      </c>
      <c r="K2036" t="s">
        <v>1399</v>
      </c>
      <c r="L2036" s="2">
        <v>2575000</v>
      </c>
      <c r="M2036" s="2">
        <v>11976.744186046511</v>
      </c>
      <c r="N2036" s="2">
        <v>643750</v>
      </c>
      <c r="O2036" t="s">
        <v>212</v>
      </c>
    </row>
    <row r="2037" spans="1:15" x14ac:dyDescent="0.3">
      <c r="A2037" t="s">
        <v>2274</v>
      </c>
      <c r="B2037" t="s">
        <v>104</v>
      </c>
      <c r="C2037" s="1">
        <v>179000</v>
      </c>
      <c r="D2037">
        <v>2</v>
      </c>
      <c r="E2037">
        <v>68</v>
      </c>
      <c r="F2037" s="1" t="s">
        <v>16</v>
      </c>
      <c r="G2037" t="s">
        <v>41</v>
      </c>
      <c r="H2037" t="s">
        <v>29</v>
      </c>
      <c r="I2037" t="s">
        <v>19</v>
      </c>
      <c r="J2037" t="s">
        <v>9</v>
      </c>
      <c r="K2037" t="s">
        <v>1399</v>
      </c>
      <c r="L2037" s="2">
        <v>179000</v>
      </c>
      <c r="M2037" s="2">
        <v>2632.3529411764707</v>
      </c>
      <c r="N2037" s="2">
        <v>89500</v>
      </c>
      <c r="O2037" t="s">
        <v>212</v>
      </c>
    </row>
    <row r="2038" spans="1:15" x14ac:dyDescent="0.3">
      <c r="A2038" t="s">
        <v>1821</v>
      </c>
      <c r="B2038" t="s">
        <v>103</v>
      </c>
      <c r="C2038" s="1">
        <v>548000</v>
      </c>
      <c r="D2038">
        <v>2</v>
      </c>
      <c r="E2038">
        <v>119</v>
      </c>
      <c r="F2038" s="1" t="s">
        <v>16</v>
      </c>
      <c r="G2038" t="s">
        <v>35</v>
      </c>
      <c r="H2038" t="s">
        <v>29</v>
      </c>
      <c r="I2038" t="s">
        <v>19</v>
      </c>
      <c r="J2038" t="s">
        <v>20</v>
      </c>
      <c r="K2038" t="s">
        <v>1399</v>
      </c>
      <c r="L2038" s="2">
        <v>548000</v>
      </c>
      <c r="M2038" s="2">
        <v>4605.042016806723</v>
      </c>
      <c r="N2038" s="2">
        <v>274000</v>
      </c>
      <c r="O2038" t="s">
        <v>212</v>
      </c>
    </row>
    <row r="2039" spans="1:15" x14ac:dyDescent="0.3">
      <c r="A2039" t="s">
        <v>1822</v>
      </c>
      <c r="B2039" t="s">
        <v>103</v>
      </c>
      <c r="C2039" s="1">
        <v>1200000</v>
      </c>
      <c r="D2039">
        <v>3</v>
      </c>
      <c r="E2039">
        <v>169</v>
      </c>
      <c r="F2039" s="1" t="s">
        <v>16</v>
      </c>
      <c r="G2039" t="s">
        <v>35</v>
      </c>
      <c r="H2039" t="s">
        <v>29</v>
      </c>
      <c r="I2039" t="s">
        <v>19</v>
      </c>
      <c r="J2039" t="s">
        <v>20</v>
      </c>
      <c r="K2039" t="s">
        <v>1399</v>
      </c>
      <c r="L2039" s="2">
        <v>1200000</v>
      </c>
      <c r="M2039" s="2">
        <v>7100.5917159763312</v>
      </c>
      <c r="N2039" s="2">
        <v>400000</v>
      </c>
      <c r="O2039" t="s">
        <v>212</v>
      </c>
    </row>
    <row r="2040" spans="1:15" x14ac:dyDescent="0.3">
      <c r="A2040" t="s">
        <v>1825</v>
      </c>
      <c r="B2040" t="s">
        <v>103</v>
      </c>
      <c r="C2040" s="1">
        <v>950000</v>
      </c>
      <c r="D2040">
        <v>4</v>
      </c>
      <c r="E2040">
        <v>156</v>
      </c>
      <c r="F2040" s="1" t="s">
        <v>16</v>
      </c>
      <c r="G2040" t="s">
        <v>35</v>
      </c>
      <c r="H2040" t="s">
        <v>29</v>
      </c>
      <c r="I2040" t="s">
        <v>19</v>
      </c>
      <c r="J2040" t="s">
        <v>20</v>
      </c>
      <c r="K2040" t="s">
        <v>1399</v>
      </c>
      <c r="L2040" s="2">
        <v>950000</v>
      </c>
      <c r="M2040" s="2">
        <v>6089.7435897435898</v>
      </c>
      <c r="N2040" s="2">
        <v>237500</v>
      </c>
      <c r="O2040" t="s">
        <v>212</v>
      </c>
    </row>
    <row r="2041" spans="1:15" x14ac:dyDescent="0.3">
      <c r="A2041" t="s">
        <v>2278</v>
      </c>
      <c r="B2041" t="s">
        <v>104</v>
      </c>
      <c r="C2041" s="1">
        <v>599000</v>
      </c>
      <c r="D2041">
        <v>4</v>
      </c>
      <c r="E2041">
        <v>158</v>
      </c>
      <c r="F2041" s="1" t="s">
        <v>16</v>
      </c>
      <c r="G2041" t="s">
        <v>41</v>
      </c>
      <c r="H2041" t="s">
        <v>29</v>
      </c>
      <c r="I2041" t="s">
        <v>19</v>
      </c>
      <c r="J2041" t="s">
        <v>9</v>
      </c>
      <c r="K2041" t="s">
        <v>1399</v>
      </c>
      <c r="L2041" s="2">
        <v>599000</v>
      </c>
      <c r="M2041" s="2">
        <v>3791.1392405063293</v>
      </c>
      <c r="N2041" s="2">
        <v>149750</v>
      </c>
      <c r="O2041" t="s">
        <v>212</v>
      </c>
    </row>
    <row r="2042" spans="1:15" x14ac:dyDescent="0.3">
      <c r="A2042" t="s">
        <v>1826</v>
      </c>
      <c r="B2042" t="s">
        <v>103</v>
      </c>
      <c r="C2042" s="1">
        <v>3645000</v>
      </c>
      <c r="D2042">
        <v>5</v>
      </c>
      <c r="E2042">
        <v>355</v>
      </c>
      <c r="F2042" s="1" t="s">
        <v>16</v>
      </c>
      <c r="G2042" t="s">
        <v>35</v>
      </c>
      <c r="H2042" t="s">
        <v>29</v>
      </c>
      <c r="I2042" t="s">
        <v>19</v>
      </c>
      <c r="J2042" t="s">
        <v>20</v>
      </c>
      <c r="K2042" t="s">
        <v>1399</v>
      </c>
      <c r="L2042" s="2">
        <v>3645000</v>
      </c>
      <c r="M2042" s="2">
        <v>10267.605633802817</v>
      </c>
      <c r="N2042" s="2">
        <v>729000</v>
      </c>
      <c r="O2042" t="s">
        <v>212</v>
      </c>
    </row>
    <row r="2043" spans="1:15" x14ac:dyDescent="0.3">
      <c r="A2043" t="s">
        <v>1827</v>
      </c>
      <c r="B2043" t="s">
        <v>103</v>
      </c>
      <c r="C2043" s="1">
        <v>750000</v>
      </c>
      <c r="D2043">
        <v>3</v>
      </c>
      <c r="E2043">
        <v>114</v>
      </c>
      <c r="F2043" s="1" t="s">
        <v>16</v>
      </c>
      <c r="G2043" t="s">
        <v>35</v>
      </c>
      <c r="H2043" t="s">
        <v>29</v>
      </c>
      <c r="I2043" t="s">
        <v>19</v>
      </c>
      <c r="J2043" t="s">
        <v>20</v>
      </c>
      <c r="K2043" t="s">
        <v>1399</v>
      </c>
      <c r="L2043" s="2">
        <v>750000</v>
      </c>
      <c r="M2043" s="2">
        <v>6578.9473684210525</v>
      </c>
      <c r="N2043" s="2">
        <v>250000</v>
      </c>
      <c r="O2043" t="s">
        <v>212</v>
      </c>
    </row>
    <row r="2044" spans="1:15" x14ac:dyDescent="0.3">
      <c r="A2044" t="s">
        <v>1828</v>
      </c>
      <c r="B2044" t="s">
        <v>103</v>
      </c>
      <c r="C2044" s="1">
        <v>188000</v>
      </c>
      <c r="D2044">
        <v>1</v>
      </c>
      <c r="E2044">
        <v>84</v>
      </c>
      <c r="F2044" s="1" t="s">
        <v>16</v>
      </c>
      <c r="G2044" t="s">
        <v>35</v>
      </c>
      <c r="H2044" t="s">
        <v>29</v>
      </c>
      <c r="I2044" t="s">
        <v>19</v>
      </c>
      <c r="J2044" t="s">
        <v>20</v>
      </c>
      <c r="K2044" t="s">
        <v>1399</v>
      </c>
      <c r="L2044" s="2">
        <v>188000</v>
      </c>
      <c r="M2044" s="2">
        <v>2238.0952380952381</v>
      </c>
      <c r="N2044" s="2">
        <v>188000</v>
      </c>
      <c r="O2044" t="s">
        <v>212</v>
      </c>
    </row>
    <row r="2045" spans="1:15" x14ac:dyDescent="0.3">
      <c r="A2045" t="s">
        <v>2282</v>
      </c>
      <c r="B2045" t="s">
        <v>104</v>
      </c>
      <c r="C2045" s="1">
        <v>730000</v>
      </c>
      <c r="D2045">
        <v>6</v>
      </c>
      <c r="E2045">
        <v>201</v>
      </c>
      <c r="F2045" s="1" t="s">
        <v>16</v>
      </c>
      <c r="G2045" t="s">
        <v>41</v>
      </c>
      <c r="H2045" t="s">
        <v>29</v>
      </c>
      <c r="I2045" t="s">
        <v>19</v>
      </c>
      <c r="J2045" t="s">
        <v>9</v>
      </c>
      <c r="K2045" t="s">
        <v>1399</v>
      </c>
      <c r="L2045" s="2">
        <v>730000</v>
      </c>
      <c r="M2045" s="2">
        <v>3631.8407960199006</v>
      </c>
      <c r="N2045" s="2">
        <v>121666.66666666667</v>
      </c>
      <c r="O2045" t="s">
        <v>212</v>
      </c>
    </row>
    <row r="2046" spans="1:15" x14ac:dyDescent="0.3">
      <c r="A2046" t="s">
        <v>2283</v>
      </c>
      <c r="B2046" t="s">
        <v>104</v>
      </c>
      <c r="C2046" s="1">
        <v>239900</v>
      </c>
      <c r="D2046">
        <v>2</v>
      </c>
      <c r="E2046">
        <v>66</v>
      </c>
      <c r="F2046" s="1" t="s">
        <v>16</v>
      </c>
      <c r="G2046" t="s">
        <v>41</v>
      </c>
      <c r="H2046" t="s">
        <v>29</v>
      </c>
      <c r="I2046" t="s">
        <v>19</v>
      </c>
      <c r="J2046" t="s">
        <v>9</v>
      </c>
      <c r="K2046" t="s">
        <v>1399</v>
      </c>
      <c r="L2046" s="2">
        <v>239900</v>
      </c>
      <c r="M2046" s="2">
        <v>3634.848484848485</v>
      </c>
      <c r="N2046" s="2">
        <v>119950</v>
      </c>
      <c r="O2046" t="s">
        <v>212</v>
      </c>
    </row>
    <row r="2047" spans="1:15" x14ac:dyDescent="0.3">
      <c r="A2047" t="s">
        <v>1829</v>
      </c>
      <c r="B2047" t="s">
        <v>103</v>
      </c>
      <c r="C2047" s="1">
        <v>385000</v>
      </c>
      <c r="D2047">
        <v>3</v>
      </c>
      <c r="E2047">
        <v>89</v>
      </c>
      <c r="F2047" s="1" t="s">
        <v>16</v>
      </c>
      <c r="G2047" t="s">
        <v>35</v>
      </c>
      <c r="H2047" t="s">
        <v>29</v>
      </c>
      <c r="I2047" t="s">
        <v>19</v>
      </c>
      <c r="J2047" t="s">
        <v>20</v>
      </c>
      <c r="K2047" t="s">
        <v>1399</v>
      </c>
      <c r="L2047" s="2">
        <v>385000</v>
      </c>
      <c r="M2047" s="2">
        <v>4325.8426966292136</v>
      </c>
      <c r="N2047" s="2">
        <v>128333.33333333333</v>
      </c>
      <c r="O2047" t="s">
        <v>212</v>
      </c>
    </row>
    <row r="2048" spans="1:15" x14ac:dyDescent="0.3">
      <c r="A2048" t="s">
        <v>2285</v>
      </c>
      <c r="B2048" t="s">
        <v>104</v>
      </c>
      <c r="C2048" s="1">
        <v>280000</v>
      </c>
      <c r="D2048">
        <v>2</v>
      </c>
      <c r="E2048">
        <v>125</v>
      </c>
      <c r="F2048" s="1" t="s">
        <v>16</v>
      </c>
      <c r="G2048" t="s">
        <v>41</v>
      </c>
      <c r="H2048" t="s">
        <v>29</v>
      </c>
      <c r="I2048" t="s">
        <v>19</v>
      </c>
      <c r="J2048" t="s">
        <v>9</v>
      </c>
      <c r="K2048" t="s">
        <v>1399</v>
      </c>
      <c r="L2048" s="2">
        <v>280000</v>
      </c>
      <c r="M2048" s="2">
        <v>2240</v>
      </c>
      <c r="N2048" s="2">
        <v>140000</v>
      </c>
      <c r="O2048" t="s">
        <v>212</v>
      </c>
    </row>
    <row r="2049" spans="1:15" x14ac:dyDescent="0.3">
      <c r="A2049" t="s">
        <v>1830</v>
      </c>
      <c r="B2049" t="s">
        <v>103</v>
      </c>
      <c r="C2049" s="1">
        <v>289900</v>
      </c>
      <c r="D2049">
        <v>1</v>
      </c>
      <c r="E2049">
        <v>61</v>
      </c>
      <c r="F2049" s="1" t="s">
        <v>16</v>
      </c>
      <c r="G2049" t="s">
        <v>35</v>
      </c>
      <c r="H2049" t="s">
        <v>29</v>
      </c>
      <c r="I2049" t="s">
        <v>19</v>
      </c>
      <c r="J2049" t="s">
        <v>20</v>
      </c>
      <c r="K2049" t="s">
        <v>1399</v>
      </c>
      <c r="L2049" s="2">
        <v>289900</v>
      </c>
      <c r="M2049" s="2">
        <v>4752.4590163934427</v>
      </c>
      <c r="N2049" s="2">
        <v>289900</v>
      </c>
      <c r="O2049" t="s">
        <v>212</v>
      </c>
    </row>
    <row r="2050" spans="1:15" x14ac:dyDescent="0.3">
      <c r="A2050" t="s">
        <v>2287</v>
      </c>
      <c r="B2050" t="s">
        <v>104</v>
      </c>
      <c r="C2050" s="1">
        <v>450000</v>
      </c>
      <c r="D2050">
        <v>3</v>
      </c>
      <c r="E2050">
        <v>93</v>
      </c>
      <c r="F2050" s="1" t="s">
        <v>16</v>
      </c>
      <c r="G2050" t="s">
        <v>41</v>
      </c>
      <c r="H2050" t="s">
        <v>29</v>
      </c>
      <c r="I2050" t="s">
        <v>19</v>
      </c>
      <c r="J2050" t="s">
        <v>9</v>
      </c>
      <c r="K2050" t="s">
        <v>1399</v>
      </c>
      <c r="L2050" s="2">
        <v>450000</v>
      </c>
      <c r="M2050" s="2">
        <v>4838.7096774193551</v>
      </c>
      <c r="N2050" s="2">
        <v>150000</v>
      </c>
      <c r="O2050" t="s">
        <v>212</v>
      </c>
    </row>
    <row r="2051" spans="1:15" x14ac:dyDescent="0.3">
      <c r="A2051" t="s">
        <v>2288</v>
      </c>
      <c r="B2051" t="s">
        <v>104</v>
      </c>
      <c r="C2051" s="1">
        <v>265400</v>
      </c>
      <c r="D2051">
        <v>3</v>
      </c>
      <c r="E2051">
        <v>112</v>
      </c>
      <c r="F2051" s="1" t="s">
        <v>16</v>
      </c>
      <c r="G2051" t="s">
        <v>41</v>
      </c>
      <c r="H2051" t="s">
        <v>29</v>
      </c>
      <c r="I2051" t="s">
        <v>19</v>
      </c>
      <c r="J2051" t="s">
        <v>9</v>
      </c>
      <c r="K2051" t="s">
        <v>1399</v>
      </c>
      <c r="L2051" s="2">
        <v>265400</v>
      </c>
      <c r="M2051" s="2">
        <v>2369.6428571428573</v>
      </c>
      <c r="N2051" s="2">
        <v>88466.666666666672</v>
      </c>
      <c r="O2051" t="s">
        <v>212</v>
      </c>
    </row>
    <row r="2052" spans="1:15" x14ac:dyDescent="0.3">
      <c r="A2052" t="s">
        <v>2289</v>
      </c>
      <c r="B2052" t="s">
        <v>104</v>
      </c>
      <c r="C2052" s="1">
        <v>193000</v>
      </c>
      <c r="D2052">
        <v>3</v>
      </c>
      <c r="E2052">
        <v>94</v>
      </c>
      <c r="F2052" s="1" t="s">
        <v>16</v>
      </c>
      <c r="G2052" t="s">
        <v>41</v>
      </c>
      <c r="H2052" t="s">
        <v>29</v>
      </c>
      <c r="I2052" t="s">
        <v>19</v>
      </c>
      <c r="J2052" t="s">
        <v>9</v>
      </c>
      <c r="K2052" t="s">
        <v>1399</v>
      </c>
      <c r="L2052" s="2">
        <v>193000</v>
      </c>
      <c r="M2052" s="2">
        <v>2053.1914893617022</v>
      </c>
      <c r="N2052" s="2">
        <v>64333.333333333336</v>
      </c>
      <c r="O2052" t="s">
        <v>212</v>
      </c>
    </row>
    <row r="2053" spans="1:15" x14ac:dyDescent="0.3">
      <c r="A2053" t="s">
        <v>2290</v>
      </c>
      <c r="B2053" t="s">
        <v>104</v>
      </c>
      <c r="C2053" s="1">
        <v>199000</v>
      </c>
      <c r="D2053">
        <v>3</v>
      </c>
      <c r="E2053">
        <v>84</v>
      </c>
      <c r="F2053" s="1" t="s">
        <v>16</v>
      </c>
      <c r="G2053" t="s">
        <v>41</v>
      </c>
      <c r="H2053" t="s">
        <v>29</v>
      </c>
      <c r="I2053" t="s">
        <v>19</v>
      </c>
      <c r="J2053" t="s">
        <v>9</v>
      </c>
      <c r="K2053" t="s">
        <v>1399</v>
      </c>
      <c r="L2053" s="2">
        <v>199000</v>
      </c>
      <c r="M2053" s="2">
        <v>2369.0476190476193</v>
      </c>
      <c r="N2053" s="2">
        <v>66333.333333333328</v>
      </c>
      <c r="O2053" t="s">
        <v>212</v>
      </c>
    </row>
    <row r="2054" spans="1:15" x14ac:dyDescent="0.3">
      <c r="A2054" t="s">
        <v>1832</v>
      </c>
      <c r="B2054" t="s">
        <v>103</v>
      </c>
      <c r="C2054" s="1">
        <v>242000</v>
      </c>
      <c r="D2054">
        <v>3</v>
      </c>
      <c r="E2054">
        <v>88</v>
      </c>
      <c r="F2054" s="1" t="s">
        <v>16</v>
      </c>
      <c r="G2054" t="s">
        <v>35</v>
      </c>
      <c r="H2054" t="s">
        <v>29</v>
      </c>
      <c r="I2054" t="s">
        <v>19</v>
      </c>
      <c r="J2054" t="s">
        <v>20</v>
      </c>
      <c r="K2054" t="s">
        <v>1399</v>
      </c>
      <c r="L2054" s="2">
        <v>242000</v>
      </c>
      <c r="M2054" s="2">
        <v>2750</v>
      </c>
      <c r="N2054" s="2">
        <v>80666.666666666672</v>
      </c>
      <c r="O2054" t="s">
        <v>212</v>
      </c>
    </row>
    <row r="2055" spans="1:15" x14ac:dyDescent="0.3">
      <c r="A2055" t="s">
        <v>2292</v>
      </c>
      <c r="B2055" t="s">
        <v>104</v>
      </c>
      <c r="C2055" s="1">
        <v>670000</v>
      </c>
      <c r="D2055">
        <v>3</v>
      </c>
      <c r="E2055">
        <v>167</v>
      </c>
      <c r="F2055" s="1" t="s">
        <v>16</v>
      </c>
      <c r="G2055" t="s">
        <v>41</v>
      </c>
      <c r="H2055" t="s">
        <v>29</v>
      </c>
      <c r="I2055" t="s">
        <v>19</v>
      </c>
      <c r="J2055" t="s">
        <v>9</v>
      </c>
      <c r="K2055" t="s">
        <v>1399</v>
      </c>
      <c r="L2055" s="2">
        <v>670000</v>
      </c>
      <c r="M2055" s="2">
        <v>4011.9760479041915</v>
      </c>
      <c r="N2055" s="2">
        <v>223333.33333333334</v>
      </c>
      <c r="O2055" t="s">
        <v>212</v>
      </c>
    </row>
    <row r="2056" spans="1:15" x14ac:dyDescent="0.3">
      <c r="A2056" t="s">
        <v>1834</v>
      </c>
      <c r="B2056" t="s">
        <v>103</v>
      </c>
      <c r="C2056" s="1">
        <v>500000</v>
      </c>
      <c r="D2056">
        <v>1</v>
      </c>
      <c r="E2056">
        <v>55</v>
      </c>
      <c r="F2056" s="1" t="s">
        <v>16</v>
      </c>
      <c r="G2056" t="s">
        <v>35</v>
      </c>
      <c r="H2056" t="s">
        <v>29</v>
      </c>
      <c r="I2056" t="s">
        <v>19</v>
      </c>
      <c r="J2056" t="s">
        <v>20</v>
      </c>
      <c r="K2056" t="s">
        <v>1399</v>
      </c>
      <c r="L2056" s="2">
        <v>500000</v>
      </c>
      <c r="M2056" s="2">
        <v>9090.9090909090901</v>
      </c>
      <c r="N2056" s="2">
        <v>500000</v>
      </c>
      <c r="O2056" t="s">
        <v>212</v>
      </c>
    </row>
    <row r="2057" spans="1:15" x14ac:dyDescent="0.3">
      <c r="A2057" t="s">
        <v>2294</v>
      </c>
      <c r="B2057" t="s">
        <v>103</v>
      </c>
      <c r="C2057" s="1">
        <v>449000</v>
      </c>
      <c r="D2057">
        <v>3</v>
      </c>
      <c r="E2057">
        <v>140</v>
      </c>
      <c r="F2057" s="1" t="s">
        <v>16</v>
      </c>
      <c r="G2057" t="s">
        <v>41</v>
      </c>
      <c r="H2057" t="s">
        <v>29</v>
      </c>
      <c r="I2057" t="s">
        <v>19</v>
      </c>
      <c r="J2057" t="s">
        <v>9</v>
      </c>
      <c r="K2057" t="s">
        <v>1399</v>
      </c>
      <c r="L2057" s="2">
        <v>449000</v>
      </c>
      <c r="M2057" s="2">
        <v>3207.1428571428573</v>
      </c>
      <c r="N2057" s="2">
        <v>149666.66666666666</v>
      </c>
      <c r="O2057" t="s">
        <v>212</v>
      </c>
    </row>
    <row r="2058" spans="1:15" x14ac:dyDescent="0.3">
      <c r="A2058" t="s">
        <v>2295</v>
      </c>
      <c r="B2058" t="s">
        <v>103</v>
      </c>
      <c r="C2058" s="1">
        <v>169900</v>
      </c>
      <c r="D2058">
        <v>2</v>
      </c>
      <c r="E2058">
        <v>65</v>
      </c>
      <c r="F2058" s="1" t="s">
        <v>16</v>
      </c>
      <c r="G2058" t="s">
        <v>41</v>
      </c>
      <c r="H2058" t="s">
        <v>29</v>
      </c>
      <c r="I2058" t="s">
        <v>19</v>
      </c>
      <c r="J2058" t="s">
        <v>9</v>
      </c>
      <c r="K2058" t="s">
        <v>1399</v>
      </c>
      <c r="L2058" s="2">
        <v>169900</v>
      </c>
      <c r="M2058" s="2">
        <v>2613.8461538461538</v>
      </c>
      <c r="N2058" s="2">
        <v>84950</v>
      </c>
      <c r="O2058" t="s">
        <v>212</v>
      </c>
    </row>
    <row r="2059" spans="1:15" x14ac:dyDescent="0.3">
      <c r="A2059" t="s">
        <v>1836</v>
      </c>
      <c r="B2059" t="s">
        <v>103</v>
      </c>
      <c r="C2059" s="1">
        <v>1600000</v>
      </c>
      <c r="D2059">
        <v>4</v>
      </c>
      <c r="E2059">
        <v>228</v>
      </c>
      <c r="F2059" s="1" t="s">
        <v>16</v>
      </c>
      <c r="G2059" t="s">
        <v>35</v>
      </c>
      <c r="H2059" t="s">
        <v>29</v>
      </c>
      <c r="I2059" t="s">
        <v>19</v>
      </c>
      <c r="J2059" t="s">
        <v>20</v>
      </c>
      <c r="K2059" t="s">
        <v>1399</v>
      </c>
      <c r="L2059" s="2">
        <v>1600000</v>
      </c>
      <c r="M2059" s="2">
        <v>7017.5438596491231</v>
      </c>
      <c r="N2059" s="2">
        <v>400000</v>
      </c>
      <c r="O2059" t="s">
        <v>212</v>
      </c>
    </row>
    <row r="2060" spans="1:15" x14ac:dyDescent="0.3">
      <c r="A2060" t="s">
        <v>1838</v>
      </c>
      <c r="B2060" t="s">
        <v>103</v>
      </c>
      <c r="C2060" s="1">
        <v>225000</v>
      </c>
      <c r="D2060">
        <v>2</v>
      </c>
      <c r="E2060">
        <v>90</v>
      </c>
      <c r="F2060" s="1" t="s">
        <v>16</v>
      </c>
      <c r="G2060" t="s">
        <v>35</v>
      </c>
      <c r="H2060" t="s">
        <v>29</v>
      </c>
      <c r="I2060" t="s">
        <v>19</v>
      </c>
      <c r="J2060" t="s">
        <v>20</v>
      </c>
      <c r="K2060" t="s">
        <v>1399</v>
      </c>
      <c r="L2060" s="2">
        <v>225000</v>
      </c>
      <c r="M2060" s="2">
        <v>2500</v>
      </c>
      <c r="N2060" s="2">
        <v>112500</v>
      </c>
      <c r="O2060" t="s">
        <v>212</v>
      </c>
    </row>
    <row r="2061" spans="1:15" x14ac:dyDescent="0.3">
      <c r="A2061" t="s">
        <v>2298</v>
      </c>
      <c r="B2061" t="s">
        <v>103</v>
      </c>
      <c r="C2061" s="1">
        <v>289000</v>
      </c>
      <c r="D2061">
        <v>3</v>
      </c>
      <c r="E2061">
        <v>91</v>
      </c>
      <c r="F2061" s="1" t="s">
        <v>16</v>
      </c>
      <c r="G2061" t="s">
        <v>41</v>
      </c>
      <c r="H2061" t="s">
        <v>29</v>
      </c>
      <c r="I2061" t="s">
        <v>19</v>
      </c>
      <c r="J2061" t="s">
        <v>9</v>
      </c>
      <c r="K2061" t="s">
        <v>1399</v>
      </c>
      <c r="L2061" s="2">
        <v>289000</v>
      </c>
      <c r="M2061" s="2">
        <v>3175.8241758241757</v>
      </c>
      <c r="N2061" s="2">
        <v>96333.333333333328</v>
      </c>
      <c r="O2061" t="s">
        <v>212</v>
      </c>
    </row>
    <row r="2062" spans="1:15" x14ac:dyDescent="0.3">
      <c r="A2062" t="s">
        <v>2299</v>
      </c>
      <c r="B2062" t="s">
        <v>103</v>
      </c>
      <c r="C2062" s="1">
        <v>1950000</v>
      </c>
      <c r="D2062">
        <v>3</v>
      </c>
      <c r="E2062">
        <v>200</v>
      </c>
      <c r="F2062" s="1" t="s">
        <v>16</v>
      </c>
      <c r="G2062" t="s">
        <v>41</v>
      </c>
      <c r="H2062" t="s">
        <v>29</v>
      </c>
      <c r="I2062" t="s">
        <v>19</v>
      </c>
      <c r="J2062" t="s">
        <v>9</v>
      </c>
      <c r="K2062" t="s">
        <v>1399</v>
      </c>
      <c r="L2062" s="2">
        <v>1950000</v>
      </c>
      <c r="M2062" s="2">
        <v>9750</v>
      </c>
      <c r="N2062" s="2">
        <v>650000</v>
      </c>
      <c r="O2062" t="s">
        <v>212</v>
      </c>
    </row>
    <row r="2063" spans="1:15" x14ac:dyDescent="0.3">
      <c r="A2063" t="s">
        <v>1840</v>
      </c>
      <c r="B2063" t="s">
        <v>103</v>
      </c>
      <c r="C2063" s="1">
        <v>158000</v>
      </c>
      <c r="D2063">
        <v>3</v>
      </c>
      <c r="E2063">
        <v>107</v>
      </c>
      <c r="F2063" s="1" t="s">
        <v>16</v>
      </c>
      <c r="G2063" t="s">
        <v>35</v>
      </c>
      <c r="H2063" t="s">
        <v>29</v>
      </c>
      <c r="I2063" t="s">
        <v>19</v>
      </c>
      <c r="J2063" t="s">
        <v>20</v>
      </c>
      <c r="K2063" t="s">
        <v>1399</v>
      </c>
      <c r="L2063" s="2">
        <v>158000</v>
      </c>
      <c r="M2063" s="2">
        <v>1476.6355140186915</v>
      </c>
      <c r="N2063" s="2">
        <v>52666.666666666664</v>
      </c>
      <c r="O2063" t="s">
        <v>212</v>
      </c>
    </row>
    <row r="2064" spans="1:15" x14ac:dyDescent="0.3">
      <c r="A2064" t="s">
        <v>1842</v>
      </c>
      <c r="B2064" t="s">
        <v>103</v>
      </c>
      <c r="C2064" s="1">
        <v>2280000</v>
      </c>
      <c r="D2064">
        <v>4</v>
      </c>
      <c r="E2064">
        <v>174</v>
      </c>
      <c r="F2064" s="1" t="s">
        <v>16</v>
      </c>
      <c r="G2064" t="s">
        <v>35</v>
      </c>
      <c r="H2064" t="s">
        <v>29</v>
      </c>
      <c r="I2064" t="s">
        <v>19</v>
      </c>
      <c r="J2064" t="s">
        <v>20</v>
      </c>
      <c r="K2064" t="s">
        <v>1399</v>
      </c>
      <c r="L2064" s="2">
        <v>2280000</v>
      </c>
      <c r="M2064" s="2">
        <v>13103.448275862069</v>
      </c>
      <c r="N2064" s="2">
        <v>570000</v>
      </c>
      <c r="O2064" t="s">
        <v>212</v>
      </c>
    </row>
    <row r="2065" spans="1:15" x14ac:dyDescent="0.3">
      <c r="A2065" t="s">
        <v>2302</v>
      </c>
      <c r="B2065" t="s">
        <v>103</v>
      </c>
      <c r="C2065" s="1">
        <v>430000</v>
      </c>
      <c r="D2065">
        <v>3</v>
      </c>
      <c r="E2065">
        <v>105</v>
      </c>
      <c r="F2065" s="1" t="s">
        <v>16</v>
      </c>
      <c r="G2065" t="s">
        <v>41</v>
      </c>
      <c r="H2065" t="s">
        <v>29</v>
      </c>
      <c r="I2065" t="s">
        <v>19</v>
      </c>
      <c r="J2065" t="s">
        <v>9</v>
      </c>
      <c r="K2065" t="s">
        <v>1399</v>
      </c>
      <c r="L2065" s="2">
        <v>430000</v>
      </c>
      <c r="M2065" s="2">
        <v>4095.2380952380954</v>
      </c>
      <c r="N2065" s="2">
        <v>143333.33333333334</v>
      </c>
      <c r="O2065" t="s">
        <v>212</v>
      </c>
    </row>
    <row r="2066" spans="1:15" x14ac:dyDescent="0.3">
      <c r="A2066" t="s">
        <v>2303</v>
      </c>
      <c r="B2066" t="s">
        <v>103</v>
      </c>
      <c r="C2066" s="1">
        <v>309900</v>
      </c>
      <c r="D2066">
        <v>3</v>
      </c>
      <c r="E2066">
        <v>105</v>
      </c>
      <c r="F2066" s="1" t="s">
        <v>16</v>
      </c>
      <c r="G2066" t="s">
        <v>41</v>
      </c>
      <c r="H2066" t="s">
        <v>29</v>
      </c>
      <c r="I2066" t="s">
        <v>19</v>
      </c>
      <c r="J2066" t="s">
        <v>9</v>
      </c>
      <c r="K2066" t="s">
        <v>1399</v>
      </c>
      <c r="L2066" s="2">
        <v>309900</v>
      </c>
      <c r="M2066" s="2">
        <v>2951.4285714285716</v>
      </c>
      <c r="N2066" s="2">
        <v>103300</v>
      </c>
      <c r="O2066" t="s">
        <v>212</v>
      </c>
    </row>
    <row r="2067" spans="1:15" x14ac:dyDescent="0.3">
      <c r="A2067" t="s">
        <v>2304</v>
      </c>
      <c r="B2067" t="s">
        <v>103</v>
      </c>
      <c r="C2067" s="1">
        <v>444990</v>
      </c>
      <c r="D2067">
        <v>3</v>
      </c>
      <c r="E2067">
        <v>121</v>
      </c>
      <c r="F2067" s="1" t="s">
        <v>16</v>
      </c>
      <c r="G2067" t="s">
        <v>41</v>
      </c>
      <c r="H2067" t="s">
        <v>29</v>
      </c>
      <c r="I2067" t="s">
        <v>19</v>
      </c>
      <c r="J2067" t="s">
        <v>9</v>
      </c>
      <c r="K2067" t="s">
        <v>1399</v>
      </c>
      <c r="L2067" s="2">
        <v>444990</v>
      </c>
      <c r="M2067" s="2">
        <v>3677.6033057851241</v>
      </c>
      <c r="N2067" s="2">
        <v>148330</v>
      </c>
      <c r="O2067" t="s">
        <v>212</v>
      </c>
    </row>
    <row r="2068" spans="1:15" x14ac:dyDescent="0.3">
      <c r="A2068" t="s">
        <v>1843</v>
      </c>
      <c r="B2068" t="s">
        <v>103</v>
      </c>
      <c r="C2068" s="1">
        <v>246000</v>
      </c>
      <c r="D2068">
        <v>3</v>
      </c>
      <c r="E2068">
        <v>81</v>
      </c>
      <c r="F2068" s="1" t="s">
        <v>16</v>
      </c>
      <c r="G2068" t="s">
        <v>35</v>
      </c>
      <c r="H2068" t="s">
        <v>29</v>
      </c>
      <c r="I2068" t="s">
        <v>19</v>
      </c>
      <c r="J2068" t="s">
        <v>20</v>
      </c>
      <c r="K2068" t="s">
        <v>1399</v>
      </c>
      <c r="L2068" s="2">
        <v>246000</v>
      </c>
      <c r="M2068" s="2">
        <v>3037.037037037037</v>
      </c>
      <c r="N2068" s="2">
        <v>82000</v>
      </c>
      <c r="O2068" t="s">
        <v>212</v>
      </c>
    </row>
    <row r="2069" spans="1:15" x14ac:dyDescent="0.3">
      <c r="A2069" t="s">
        <v>2306</v>
      </c>
      <c r="B2069" t="s">
        <v>103</v>
      </c>
      <c r="C2069" s="1">
        <v>649000</v>
      </c>
      <c r="D2069">
        <v>3</v>
      </c>
      <c r="E2069">
        <v>111</v>
      </c>
      <c r="F2069" s="1" t="s">
        <v>16</v>
      </c>
      <c r="G2069" t="s">
        <v>41</v>
      </c>
      <c r="H2069" t="s">
        <v>29</v>
      </c>
      <c r="I2069" t="s">
        <v>19</v>
      </c>
      <c r="J2069" t="s">
        <v>9</v>
      </c>
      <c r="K2069" t="s">
        <v>1399</v>
      </c>
      <c r="L2069" s="2">
        <v>649000</v>
      </c>
      <c r="M2069" s="2">
        <v>5846.8468468468473</v>
      </c>
      <c r="N2069" s="2">
        <v>216333.33333333334</v>
      </c>
      <c r="O2069" t="s">
        <v>212</v>
      </c>
    </row>
    <row r="2070" spans="1:15" x14ac:dyDescent="0.3">
      <c r="A2070" t="s">
        <v>2307</v>
      </c>
      <c r="B2070" t="s">
        <v>103</v>
      </c>
      <c r="C2070" s="1">
        <v>775000</v>
      </c>
      <c r="D2070">
        <v>4</v>
      </c>
      <c r="E2070">
        <v>168</v>
      </c>
      <c r="F2070" s="1" t="s">
        <v>16</v>
      </c>
      <c r="G2070" t="s">
        <v>41</v>
      </c>
      <c r="H2070" t="s">
        <v>29</v>
      </c>
      <c r="I2070" t="s">
        <v>19</v>
      </c>
      <c r="J2070" t="s">
        <v>9</v>
      </c>
      <c r="K2070" t="s">
        <v>1399</v>
      </c>
      <c r="L2070" s="2">
        <v>775000</v>
      </c>
      <c r="M2070" s="2">
        <v>4613.0952380952385</v>
      </c>
      <c r="N2070" s="2">
        <v>193750</v>
      </c>
      <c r="O2070" t="s">
        <v>212</v>
      </c>
    </row>
    <row r="2071" spans="1:15" x14ac:dyDescent="0.3">
      <c r="A2071" t="s">
        <v>1844</v>
      </c>
      <c r="B2071" t="s">
        <v>103</v>
      </c>
      <c r="C2071" s="1">
        <v>570000</v>
      </c>
      <c r="D2071">
        <v>4</v>
      </c>
      <c r="E2071">
        <v>180</v>
      </c>
      <c r="F2071" s="1" t="s">
        <v>16</v>
      </c>
      <c r="G2071" t="s">
        <v>35</v>
      </c>
      <c r="H2071" t="s">
        <v>29</v>
      </c>
      <c r="I2071" t="s">
        <v>19</v>
      </c>
      <c r="J2071" t="s">
        <v>20</v>
      </c>
      <c r="K2071" t="s">
        <v>1399</v>
      </c>
      <c r="L2071" s="2">
        <v>570000</v>
      </c>
      <c r="M2071" s="2">
        <v>3166.6666666666665</v>
      </c>
      <c r="N2071" s="2">
        <v>142500</v>
      </c>
      <c r="O2071" t="s">
        <v>212</v>
      </c>
    </row>
    <row r="2072" spans="1:15" x14ac:dyDescent="0.3">
      <c r="A2072" t="s">
        <v>2309</v>
      </c>
      <c r="B2072" t="s">
        <v>103</v>
      </c>
      <c r="C2072" s="1">
        <v>449900</v>
      </c>
      <c r="D2072">
        <v>4</v>
      </c>
      <c r="E2072">
        <v>225</v>
      </c>
      <c r="F2072" s="1" t="s">
        <v>16</v>
      </c>
      <c r="G2072" t="s">
        <v>41</v>
      </c>
      <c r="H2072" t="s">
        <v>29</v>
      </c>
      <c r="I2072" t="s">
        <v>19</v>
      </c>
      <c r="J2072" t="s">
        <v>9</v>
      </c>
      <c r="K2072" t="s">
        <v>1399</v>
      </c>
      <c r="L2072" s="2">
        <v>449900</v>
      </c>
      <c r="M2072" s="2">
        <v>1999.5555555555557</v>
      </c>
      <c r="N2072" s="2">
        <v>112475</v>
      </c>
      <c r="O2072" t="s">
        <v>212</v>
      </c>
    </row>
    <row r="2073" spans="1:15" x14ac:dyDescent="0.3">
      <c r="A2073" t="s">
        <v>2310</v>
      </c>
      <c r="B2073" t="s">
        <v>103</v>
      </c>
      <c r="C2073" s="1">
        <v>399900</v>
      </c>
      <c r="D2073">
        <v>3</v>
      </c>
      <c r="E2073">
        <v>185</v>
      </c>
      <c r="F2073" s="1" t="s">
        <v>16</v>
      </c>
      <c r="G2073" t="s">
        <v>41</v>
      </c>
      <c r="H2073" t="s">
        <v>29</v>
      </c>
      <c r="I2073" t="s">
        <v>19</v>
      </c>
      <c r="J2073" t="s">
        <v>9</v>
      </c>
      <c r="K2073" t="s">
        <v>1399</v>
      </c>
      <c r="L2073" s="2">
        <v>399900</v>
      </c>
      <c r="M2073" s="2">
        <v>2161.6216216216217</v>
      </c>
      <c r="N2073" s="2">
        <v>133300</v>
      </c>
      <c r="O2073" t="s">
        <v>212</v>
      </c>
    </row>
    <row r="2074" spans="1:15" x14ac:dyDescent="0.3">
      <c r="A2074" t="s">
        <v>2311</v>
      </c>
      <c r="B2074" t="s">
        <v>103</v>
      </c>
      <c r="C2074" s="1">
        <v>234900</v>
      </c>
      <c r="D2074">
        <v>1</v>
      </c>
      <c r="E2074">
        <v>114</v>
      </c>
      <c r="F2074" s="1" t="s">
        <v>16</v>
      </c>
      <c r="G2074" t="s">
        <v>41</v>
      </c>
      <c r="H2074" t="s">
        <v>29</v>
      </c>
      <c r="I2074" t="s">
        <v>19</v>
      </c>
      <c r="J2074" t="s">
        <v>9</v>
      </c>
      <c r="K2074" t="s">
        <v>1399</v>
      </c>
      <c r="L2074" s="2">
        <v>234900</v>
      </c>
      <c r="M2074" s="2">
        <v>2060.5263157894738</v>
      </c>
      <c r="N2074" s="2">
        <v>234900</v>
      </c>
      <c r="O2074" t="s">
        <v>212</v>
      </c>
    </row>
    <row r="2075" spans="1:15" x14ac:dyDescent="0.3">
      <c r="A2075" t="s">
        <v>2312</v>
      </c>
      <c r="B2075" t="s">
        <v>103</v>
      </c>
      <c r="C2075" s="1">
        <v>319999</v>
      </c>
      <c r="D2075">
        <v>3</v>
      </c>
      <c r="E2075">
        <v>85</v>
      </c>
      <c r="F2075" s="1" t="s">
        <v>16</v>
      </c>
      <c r="G2075" t="s">
        <v>41</v>
      </c>
      <c r="H2075" t="s">
        <v>29</v>
      </c>
      <c r="I2075" t="s">
        <v>19</v>
      </c>
      <c r="J2075" t="s">
        <v>9</v>
      </c>
      <c r="K2075" t="s">
        <v>1399</v>
      </c>
      <c r="L2075" s="2">
        <v>319999</v>
      </c>
      <c r="M2075" s="2">
        <v>3764.6941176470586</v>
      </c>
      <c r="N2075" s="2">
        <v>106666.33333333333</v>
      </c>
      <c r="O2075" t="s">
        <v>212</v>
      </c>
    </row>
    <row r="2076" spans="1:15" x14ac:dyDescent="0.3">
      <c r="A2076" t="s">
        <v>1848</v>
      </c>
      <c r="B2076" t="s">
        <v>103</v>
      </c>
      <c r="C2076" s="1">
        <v>950000</v>
      </c>
      <c r="D2076">
        <v>4</v>
      </c>
      <c r="E2076">
        <v>153</v>
      </c>
      <c r="F2076" s="1" t="s">
        <v>16</v>
      </c>
      <c r="G2076" t="s">
        <v>35</v>
      </c>
      <c r="H2076" t="s">
        <v>29</v>
      </c>
      <c r="I2076" t="s">
        <v>19</v>
      </c>
      <c r="J2076" t="s">
        <v>20</v>
      </c>
      <c r="K2076" t="s">
        <v>1399</v>
      </c>
      <c r="L2076" s="2">
        <v>950000</v>
      </c>
      <c r="M2076" s="2">
        <v>6209.1503267973858</v>
      </c>
      <c r="N2076" s="2">
        <v>237500</v>
      </c>
      <c r="O2076" t="s">
        <v>212</v>
      </c>
    </row>
    <row r="2077" spans="1:15" x14ac:dyDescent="0.3">
      <c r="A2077" t="s">
        <v>1850</v>
      </c>
      <c r="B2077" t="s">
        <v>103</v>
      </c>
      <c r="C2077" s="1">
        <v>1350000</v>
      </c>
      <c r="D2077">
        <v>3</v>
      </c>
      <c r="E2077">
        <v>142</v>
      </c>
      <c r="F2077" s="1" t="s">
        <v>16</v>
      </c>
      <c r="G2077" t="s">
        <v>35</v>
      </c>
      <c r="H2077" t="s">
        <v>29</v>
      </c>
      <c r="I2077" t="s">
        <v>19</v>
      </c>
      <c r="J2077" t="s">
        <v>20</v>
      </c>
      <c r="K2077" t="s">
        <v>1399</v>
      </c>
      <c r="L2077" s="2">
        <v>1350000</v>
      </c>
      <c r="M2077" s="2">
        <v>9507.0422535211273</v>
      </c>
      <c r="N2077" s="2">
        <v>450000</v>
      </c>
      <c r="O2077" t="s">
        <v>212</v>
      </c>
    </row>
    <row r="2078" spans="1:15" x14ac:dyDescent="0.3">
      <c r="A2078" t="s">
        <v>2315</v>
      </c>
      <c r="B2078" t="s">
        <v>103</v>
      </c>
      <c r="C2078" s="1">
        <v>930000</v>
      </c>
      <c r="D2078">
        <v>4</v>
      </c>
      <c r="E2078">
        <v>160</v>
      </c>
      <c r="F2078" s="1" t="s">
        <v>16</v>
      </c>
      <c r="G2078" t="s">
        <v>41</v>
      </c>
      <c r="H2078" t="s">
        <v>29</v>
      </c>
      <c r="I2078" t="s">
        <v>19</v>
      </c>
      <c r="J2078" t="s">
        <v>9</v>
      </c>
      <c r="K2078" t="s">
        <v>1399</v>
      </c>
      <c r="L2078" s="2">
        <v>930000</v>
      </c>
      <c r="M2078" s="2">
        <v>5812.5</v>
      </c>
      <c r="N2078" s="2">
        <v>232500</v>
      </c>
      <c r="O2078" t="s">
        <v>212</v>
      </c>
    </row>
    <row r="2079" spans="1:15" x14ac:dyDescent="0.3">
      <c r="A2079" t="s">
        <v>2316</v>
      </c>
      <c r="B2079" t="s">
        <v>103</v>
      </c>
      <c r="C2079" s="1">
        <v>1750000</v>
      </c>
      <c r="D2079">
        <v>4</v>
      </c>
      <c r="E2079">
        <v>329</v>
      </c>
      <c r="F2079" s="1" t="s">
        <v>16</v>
      </c>
      <c r="G2079" t="s">
        <v>41</v>
      </c>
      <c r="H2079" t="s">
        <v>29</v>
      </c>
      <c r="I2079" t="s">
        <v>19</v>
      </c>
      <c r="J2079" t="s">
        <v>9</v>
      </c>
      <c r="K2079" t="s">
        <v>1399</v>
      </c>
      <c r="L2079" s="2">
        <v>1750000</v>
      </c>
      <c r="M2079" s="2">
        <v>5319.1489361702124</v>
      </c>
      <c r="N2079" s="2">
        <v>437500</v>
      </c>
      <c r="O2079" t="s">
        <v>212</v>
      </c>
    </row>
    <row r="2080" spans="1:15" x14ac:dyDescent="0.3">
      <c r="A2080" t="s">
        <v>2317</v>
      </c>
      <c r="B2080" t="s">
        <v>103</v>
      </c>
      <c r="C2080" s="1">
        <v>928000</v>
      </c>
      <c r="D2080">
        <v>2</v>
      </c>
      <c r="E2080">
        <v>90</v>
      </c>
      <c r="F2080" s="1" t="s">
        <v>16</v>
      </c>
      <c r="G2080" t="s">
        <v>41</v>
      </c>
      <c r="H2080" t="s">
        <v>29</v>
      </c>
      <c r="I2080" t="s">
        <v>19</v>
      </c>
      <c r="J2080" t="s">
        <v>9</v>
      </c>
      <c r="K2080" t="s">
        <v>1399</v>
      </c>
      <c r="L2080" s="2">
        <v>928000</v>
      </c>
      <c r="M2080" s="2">
        <v>10311.111111111111</v>
      </c>
      <c r="N2080" s="2">
        <v>464000</v>
      </c>
      <c r="O2080" t="s">
        <v>212</v>
      </c>
    </row>
    <row r="2081" spans="1:15" x14ac:dyDescent="0.3">
      <c r="A2081" t="s">
        <v>2318</v>
      </c>
      <c r="B2081" t="s">
        <v>103</v>
      </c>
      <c r="C2081" s="1">
        <v>850000</v>
      </c>
      <c r="D2081">
        <v>3</v>
      </c>
      <c r="E2081">
        <v>182</v>
      </c>
      <c r="F2081" s="1" t="s">
        <v>16</v>
      </c>
      <c r="G2081" t="s">
        <v>41</v>
      </c>
      <c r="H2081" t="s">
        <v>29</v>
      </c>
      <c r="I2081" t="s">
        <v>19</v>
      </c>
      <c r="J2081" t="s">
        <v>9</v>
      </c>
      <c r="K2081" t="s">
        <v>1399</v>
      </c>
      <c r="L2081" s="2">
        <v>850000</v>
      </c>
      <c r="M2081" s="2">
        <v>4670.3296703296701</v>
      </c>
      <c r="N2081" s="2">
        <v>283333.33333333331</v>
      </c>
      <c r="O2081" t="s">
        <v>212</v>
      </c>
    </row>
    <row r="2082" spans="1:15" x14ac:dyDescent="0.3">
      <c r="A2082" t="s">
        <v>2319</v>
      </c>
      <c r="B2082" t="s">
        <v>103</v>
      </c>
      <c r="C2082" s="1">
        <v>850000</v>
      </c>
      <c r="D2082">
        <v>3</v>
      </c>
      <c r="E2082">
        <v>182</v>
      </c>
      <c r="F2082" s="1" t="s">
        <v>16</v>
      </c>
      <c r="G2082" t="s">
        <v>41</v>
      </c>
      <c r="H2082" t="s">
        <v>29</v>
      </c>
      <c r="I2082" t="s">
        <v>19</v>
      </c>
      <c r="J2082" t="s">
        <v>9</v>
      </c>
      <c r="K2082" t="s">
        <v>1399</v>
      </c>
      <c r="L2082" s="2">
        <v>850000</v>
      </c>
      <c r="M2082" s="2">
        <v>4670.3296703296701</v>
      </c>
      <c r="N2082" s="2">
        <v>283333.33333333331</v>
      </c>
      <c r="O2082" t="s">
        <v>212</v>
      </c>
    </row>
    <row r="2083" spans="1:15" x14ac:dyDescent="0.3">
      <c r="A2083" t="s">
        <v>1851</v>
      </c>
      <c r="B2083" t="s">
        <v>103</v>
      </c>
      <c r="C2083" s="1">
        <v>1329000</v>
      </c>
      <c r="D2083">
        <v>2</v>
      </c>
      <c r="E2083">
        <v>135</v>
      </c>
      <c r="F2083" s="1" t="s">
        <v>16</v>
      </c>
      <c r="G2083" t="s">
        <v>35</v>
      </c>
      <c r="H2083" t="s">
        <v>29</v>
      </c>
      <c r="I2083" t="s">
        <v>19</v>
      </c>
      <c r="J2083" t="s">
        <v>20</v>
      </c>
      <c r="K2083" t="s">
        <v>1399</v>
      </c>
      <c r="L2083" s="2">
        <v>1329000</v>
      </c>
      <c r="M2083" s="2">
        <v>9844.4444444444453</v>
      </c>
      <c r="N2083" s="2">
        <v>664500</v>
      </c>
      <c r="O2083" t="s">
        <v>212</v>
      </c>
    </row>
    <row r="2084" spans="1:15" x14ac:dyDescent="0.3">
      <c r="A2084" t="s">
        <v>2321</v>
      </c>
      <c r="B2084" t="s">
        <v>103</v>
      </c>
      <c r="C2084" s="1">
        <v>930000</v>
      </c>
      <c r="D2084">
        <v>3</v>
      </c>
      <c r="E2084">
        <v>160</v>
      </c>
      <c r="F2084" s="1" t="s">
        <v>16</v>
      </c>
      <c r="G2084" t="s">
        <v>41</v>
      </c>
      <c r="H2084" t="s">
        <v>29</v>
      </c>
      <c r="I2084" t="s">
        <v>19</v>
      </c>
      <c r="J2084" t="s">
        <v>9</v>
      </c>
      <c r="K2084" t="s">
        <v>1399</v>
      </c>
      <c r="L2084" s="2">
        <v>930000</v>
      </c>
      <c r="M2084" s="2">
        <v>5812.5</v>
      </c>
      <c r="N2084" s="2">
        <v>310000</v>
      </c>
      <c r="O2084" t="s">
        <v>212</v>
      </c>
    </row>
    <row r="2085" spans="1:15" x14ac:dyDescent="0.3">
      <c r="A2085" t="s">
        <v>2322</v>
      </c>
      <c r="B2085" t="s">
        <v>103</v>
      </c>
      <c r="C2085" s="1">
        <v>1460000</v>
      </c>
      <c r="D2085">
        <v>5</v>
      </c>
      <c r="E2085">
        <v>186</v>
      </c>
      <c r="F2085" s="1" t="s">
        <v>16</v>
      </c>
      <c r="G2085" t="s">
        <v>41</v>
      </c>
      <c r="H2085" t="s">
        <v>29</v>
      </c>
      <c r="I2085" t="s">
        <v>19</v>
      </c>
      <c r="J2085" t="s">
        <v>9</v>
      </c>
      <c r="K2085" t="s">
        <v>1399</v>
      </c>
      <c r="L2085" s="2">
        <v>1460000</v>
      </c>
      <c r="M2085" s="2">
        <v>7849.4623655913974</v>
      </c>
      <c r="N2085" s="2">
        <v>292000</v>
      </c>
      <c r="O2085" t="s">
        <v>212</v>
      </c>
    </row>
    <row r="2086" spans="1:15" x14ac:dyDescent="0.3">
      <c r="A2086" t="s">
        <v>2323</v>
      </c>
      <c r="B2086" t="s">
        <v>103</v>
      </c>
      <c r="C2086" s="1">
        <v>410000</v>
      </c>
      <c r="D2086">
        <v>3</v>
      </c>
      <c r="E2086">
        <v>120</v>
      </c>
      <c r="F2086" s="1" t="s">
        <v>16</v>
      </c>
      <c r="G2086" t="s">
        <v>41</v>
      </c>
      <c r="H2086" t="s">
        <v>29</v>
      </c>
      <c r="I2086" t="s">
        <v>19</v>
      </c>
      <c r="J2086" t="s">
        <v>9</v>
      </c>
      <c r="K2086" t="s">
        <v>1399</v>
      </c>
      <c r="L2086" s="2">
        <v>410000</v>
      </c>
      <c r="M2086" s="2">
        <v>3416.6666666666665</v>
      </c>
      <c r="N2086" s="2">
        <v>136666.66666666666</v>
      </c>
      <c r="O2086" t="s">
        <v>212</v>
      </c>
    </row>
    <row r="2087" spans="1:15" x14ac:dyDescent="0.3">
      <c r="A2087" t="s">
        <v>2324</v>
      </c>
      <c r="B2087" t="s">
        <v>103</v>
      </c>
      <c r="C2087" s="1">
        <v>589000</v>
      </c>
      <c r="D2087">
        <v>3</v>
      </c>
      <c r="E2087">
        <v>92</v>
      </c>
      <c r="F2087" s="1" t="s">
        <v>16</v>
      </c>
      <c r="G2087" t="s">
        <v>41</v>
      </c>
      <c r="H2087" t="s">
        <v>29</v>
      </c>
      <c r="I2087" t="s">
        <v>19</v>
      </c>
      <c r="J2087" t="s">
        <v>88</v>
      </c>
      <c r="K2087" t="s">
        <v>1399</v>
      </c>
      <c r="L2087" s="2">
        <v>589000</v>
      </c>
      <c r="M2087" s="2">
        <v>6402.173913043478</v>
      </c>
      <c r="N2087" s="2">
        <v>196333.33333333334</v>
      </c>
      <c r="O2087" t="s">
        <v>212</v>
      </c>
    </row>
    <row r="2088" spans="1:15" x14ac:dyDescent="0.3">
      <c r="A2088" t="s">
        <v>2325</v>
      </c>
      <c r="B2088" t="s">
        <v>103</v>
      </c>
      <c r="C2088" s="1">
        <v>1000000</v>
      </c>
      <c r="D2088">
        <v>3</v>
      </c>
      <c r="E2088">
        <v>143</v>
      </c>
      <c r="F2088" s="1" t="s">
        <v>16</v>
      </c>
      <c r="G2088" t="s">
        <v>41</v>
      </c>
      <c r="H2088" t="s">
        <v>29</v>
      </c>
      <c r="I2088" t="s">
        <v>19</v>
      </c>
      <c r="J2088" t="s">
        <v>9</v>
      </c>
      <c r="K2088" t="s">
        <v>1399</v>
      </c>
      <c r="L2088" s="2">
        <v>1000000</v>
      </c>
      <c r="M2088" s="2">
        <v>6993.0069930069931</v>
      </c>
      <c r="N2088" s="2">
        <v>333333.33333333331</v>
      </c>
      <c r="O2088" t="s">
        <v>212</v>
      </c>
    </row>
    <row r="2089" spans="1:15" x14ac:dyDescent="0.3">
      <c r="A2089" t="s">
        <v>2326</v>
      </c>
      <c r="B2089" t="s">
        <v>103</v>
      </c>
      <c r="C2089" s="1">
        <v>1190000</v>
      </c>
      <c r="D2089">
        <v>6</v>
      </c>
      <c r="E2089">
        <v>289</v>
      </c>
      <c r="F2089" s="1" t="s">
        <v>16</v>
      </c>
      <c r="G2089" t="s">
        <v>41</v>
      </c>
      <c r="H2089" t="s">
        <v>29</v>
      </c>
      <c r="I2089" t="s">
        <v>19</v>
      </c>
      <c r="J2089" t="s">
        <v>9</v>
      </c>
      <c r="K2089" t="s">
        <v>1399</v>
      </c>
      <c r="L2089" s="2">
        <v>1190000</v>
      </c>
      <c r="M2089" s="2">
        <v>4117.6470588235297</v>
      </c>
      <c r="N2089" s="2">
        <v>198333.33333333334</v>
      </c>
      <c r="O2089" t="s">
        <v>212</v>
      </c>
    </row>
    <row r="2090" spans="1:15" x14ac:dyDescent="0.3">
      <c r="A2090" t="s">
        <v>1856</v>
      </c>
      <c r="B2090" t="s">
        <v>103</v>
      </c>
      <c r="C2090" s="1">
        <v>1650000</v>
      </c>
      <c r="D2090">
        <v>2</v>
      </c>
      <c r="E2090">
        <v>210</v>
      </c>
      <c r="F2090" s="1" t="s">
        <v>16</v>
      </c>
      <c r="G2090" t="s">
        <v>35</v>
      </c>
      <c r="H2090" t="s">
        <v>29</v>
      </c>
      <c r="I2090" t="s">
        <v>19</v>
      </c>
      <c r="J2090" t="s">
        <v>20</v>
      </c>
      <c r="K2090" t="s">
        <v>1399</v>
      </c>
      <c r="L2090" s="2">
        <v>1650000</v>
      </c>
      <c r="M2090" s="2">
        <v>7857.1428571428569</v>
      </c>
      <c r="N2090" s="2">
        <v>825000</v>
      </c>
      <c r="O2090" t="s">
        <v>212</v>
      </c>
    </row>
    <row r="2091" spans="1:15" x14ac:dyDescent="0.3">
      <c r="A2091" t="s">
        <v>2328</v>
      </c>
      <c r="B2091" t="s">
        <v>103</v>
      </c>
      <c r="C2091" s="1">
        <v>1560000</v>
      </c>
      <c r="D2091">
        <v>5</v>
      </c>
      <c r="E2091">
        <v>265</v>
      </c>
      <c r="F2091" s="1" t="s">
        <v>16</v>
      </c>
      <c r="G2091" t="s">
        <v>41</v>
      </c>
      <c r="H2091" t="s">
        <v>29</v>
      </c>
      <c r="I2091" t="s">
        <v>19</v>
      </c>
      <c r="J2091" t="s">
        <v>9</v>
      </c>
      <c r="K2091" t="s">
        <v>1399</v>
      </c>
      <c r="L2091" s="2">
        <v>1560000</v>
      </c>
      <c r="M2091" s="2">
        <v>5886.7924528301883</v>
      </c>
      <c r="N2091" s="2">
        <v>312000</v>
      </c>
      <c r="O2091" t="s">
        <v>212</v>
      </c>
    </row>
    <row r="2092" spans="1:15" x14ac:dyDescent="0.3">
      <c r="A2092" t="s">
        <v>1859</v>
      </c>
      <c r="B2092" t="s">
        <v>103</v>
      </c>
      <c r="C2092" s="1">
        <v>2800000</v>
      </c>
      <c r="D2092">
        <v>3</v>
      </c>
      <c r="E2092">
        <v>204</v>
      </c>
      <c r="F2092" s="1" t="s">
        <v>16</v>
      </c>
      <c r="G2092" t="s">
        <v>35</v>
      </c>
      <c r="H2092" t="s">
        <v>29</v>
      </c>
      <c r="I2092" t="s">
        <v>19</v>
      </c>
      <c r="J2092" t="s">
        <v>20</v>
      </c>
      <c r="K2092" t="s">
        <v>1399</v>
      </c>
      <c r="L2092" s="2">
        <v>2800000</v>
      </c>
      <c r="M2092" s="2">
        <v>13725.490196078432</v>
      </c>
      <c r="N2092" s="2">
        <v>933333.33333333337</v>
      </c>
      <c r="O2092" t="s">
        <v>212</v>
      </c>
    </row>
    <row r="2093" spans="1:15" x14ac:dyDescent="0.3">
      <c r="A2093" t="s">
        <v>1860</v>
      </c>
      <c r="B2093" t="s">
        <v>103</v>
      </c>
      <c r="C2093" s="1">
        <v>248000</v>
      </c>
      <c r="D2093">
        <v>4</v>
      </c>
      <c r="E2093">
        <v>142</v>
      </c>
      <c r="F2093" s="1" t="s">
        <v>16</v>
      </c>
      <c r="G2093" t="s">
        <v>35</v>
      </c>
      <c r="H2093" t="s">
        <v>29</v>
      </c>
      <c r="I2093" t="s">
        <v>19</v>
      </c>
      <c r="J2093" t="s">
        <v>20</v>
      </c>
      <c r="K2093" t="s">
        <v>1399</v>
      </c>
      <c r="L2093" s="2">
        <v>248000</v>
      </c>
      <c r="M2093" s="2">
        <v>1746.4788732394366</v>
      </c>
      <c r="N2093" s="2">
        <v>62000</v>
      </c>
      <c r="O2093" t="s">
        <v>212</v>
      </c>
    </row>
    <row r="2094" spans="1:15" x14ac:dyDescent="0.3">
      <c r="A2094" t="s">
        <v>1861</v>
      </c>
      <c r="B2094" t="s">
        <v>103</v>
      </c>
      <c r="C2094" s="1">
        <v>248000</v>
      </c>
      <c r="D2094">
        <v>4</v>
      </c>
      <c r="E2094">
        <v>142</v>
      </c>
      <c r="F2094" s="1" t="s">
        <v>16</v>
      </c>
      <c r="G2094" t="s">
        <v>35</v>
      </c>
      <c r="H2094" t="s">
        <v>29</v>
      </c>
      <c r="I2094" t="s">
        <v>19</v>
      </c>
      <c r="J2094" t="s">
        <v>20</v>
      </c>
      <c r="K2094" t="s">
        <v>1399</v>
      </c>
      <c r="L2094" s="2">
        <v>248000</v>
      </c>
      <c r="M2094" s="2">
        <v>1746.4788732394366</v>
      </c>
      <c r="N2094" s="2">
        <v>62000</v>
      </c>
      <c r="O2094" t="s">
        <v>212</v>
      </c>
    </row>
    <row r="2095" spans="1:15" x14ac:dyDescent="0.3">
      <c r="A2095" t="s">
        <v>1862</v>
      </c>
      <c r="B2095" t="s">
        <v>103</v>
      </c>
      <c r="C2095" s="1">
        <v>820000</v>
      </c>
      <c r="D2095">
        <v>3</v>
      </c>
      <c r="E2095">
        <v>131</v>
      </c>
      <c r="F2095" s="1" t="s">
        <v>16</v>
      </c>
      <c r="G2095" t="s">
        <v>35</v>
      </c>
      <c r="H2095" t="s">
        <v>29</v>
      </c>
      <c r="I2095" t="s">
        <v>19</v>
      </c>
      <c r="J2095" t="s">
        <v>20</v>
      </c>
      <c r="K2095" t="s">
        <v>1399</v>
      </c>
      <c r="L2095" s="2">
        <v>820000</v>
      </c>
      <c r="M2095" s="2">
        <v>6259.5419847328249</v>
      </c>
      <c r="N2095" s="2">
        <v>273333.33333333331</v>
      </c>
      <c r="O2095" t="s">
        <v>212</v>
      </c>
    </row>
    <row r="2096" spans="1:15" x14ac:dyDescent="0.3">
      <c r="A2096" t="s">
        <v>2333</v>
      </c>
      <c r="B2096" t="s">
        <v>103</v>
      </c>
      <c r="C2096" s="1">
        <v>998000</v>
      </c>
      <c r="D2096">
        <v>4</v>
      </c>
      <c r="E2096">
        <v>270</v>
      </c>
      <c r="F2096" s="1" t="s">
        <v>16</v>
      </c>
      <c r="G2096" t="s">
        <v>41</v>
      </c>
      <c r="H2096" t="s">
        <v>29</v>
      </c>
      <c r="I2096" t="s">
        <v>19</v>
      </c>
      <c r="J2096" t="s">
        <v>9</v>
      </c>
      <c r="K2096" t="s">
        <v>1399</v>
      </c>
      <c r="L2096" s="2">
        <v>998000</v>
      </c>
      <c r="M2096" s="2">
        <v>3696.2962962962961</v>
      </c>
      <c r="N2096" s="2">
        <v>249500</v>
      </c>
      <c r="O2096" t="s">
        <v>212</v>
      </c>
    </row>
    <row r="2097" spans="1:15" x14ac:dyDescent="0.3">
      <c r="A2097" t="s">
        <v>1863</v>
      </c>
      <c r="B2097" t="s">
        <v>103</v>
      </c>
      <c r="C2097" s="1">
        <v>820000</v>
      </c>
      <c r="D2097">
        <v>3</v>
      </c>
      <c r="E2097">
        <v>131</v>
      </c>
      <c r="F2097" s="1" t="s">
        <v>16</v>
      </c>
      <c r="G2097" t="s">
        <v>35</v>
      </c>
      <c r="H2097" t="s">
        <v>29</v>
      </c>
      <c r="I2097" t="s">
        <v>19</v>
      </c>
      <c r="J2097" t="s">
        <v>20</v>
      </c>
      <c r="K2097" t="s">
        <v>1399</v>
      </c>
      <c r="L2097" s="2">
        <v>820000</v>
      </c>
      <c r="M2097" s="2">
        <v>6259.5419847328249</v>
      </c>
      <c r="N2097" s="2">
        <v>273333.33333333331</v>
      </c>
      <c r="O2097" t="s">
        <v>212</v>
      </c>
    </row>
    <row r="2098" spans="1:15" x14ac:dyDescent="0.3">
      <c r="A2098" t="s">
        <v>1864</v>
      </c>
      <c r="B2098" t="s">
        <v>103</v>
      </c>
      <c r="C2098" s="1">
        <v>650000</v>
      </c>
      <c r="D2098">
        <v>5</v>
      </c>
      <c r="E2098">
        <v>101</v>
      </c>
      <c r="F2098" s="1" t="s">
        <v>16</v>
      </c>
      <c r="G2098" t="s">
        <v>35</v>
      </c>
      <c r="H2098" t="s">
        <v>29</v>
      </c>
      <c r="I2098" t="s">
        <v>19</v>
      </c>
      <c r="J2098" t="s">
        <v>20</v>
      </c>
      <c r="K2098" t="s">
        <v>1399</v>
      </c>
      <c r="L2098" s="2">
        <v>650000</v>
      </c>
      <c r="M2098" s="2">
        <v>6435.6435643564355</v>
      </c>
      <c r="N2098" s="2">
        <v>130000</v>
      </c>
      <c r="O2098" t="s">
        <v>212</v>
      </c>
    </row>
    <row r="2099" spans="1:15" x14ac:dyDescent="0.3">
      <c r="A2099" t="s">
        <v>1865</v>
      </c>
      <c r="B2099" t="s">
        <v>103</v>
      </c>
      <c r="C2099" s="1">
        <v>1300000</v>
      </c>
      <c r="D2099">
        <v>6</v>
      </c>
      <c r="E2099">
        <v>210</v>
      </c>
      <c r="F2099" s="1" t="s">
        <v>16</v>
      </c>
      <c r="G2099" t="s">
        <v>35</v>
      </c>
      <c r="H2099" t="s">
        <v>29</v>
      </c>
      <c r="I2099" t="s">
        <v>19</v>
      </c>
      <c r="J2099" t="s">
        <v>20</v>
      </c>
      <c r="K2099" t="s">
        <v>1399</v>
      </c>
      <c r="L2099" s="2">
        <v>1300000</v>
      </c>
      <c r="M2099" s="2">
        <v>6190.4761904761908</v>
      </c>
      <c r="N2099" s="2">
        <v>216666.66666666666</v>
      </c>
      <c r="O2099" t="s">
        <v>212</v>
      </c>
    </row>
    <row r="2100" spans="1:15" x14ac:dyDescent="0.3">
      <c r="A2100" t="s">
        <v>1866</v>
      </c>
      <c r="B2100" t="s">
        <v>103</v>
      </c>
      <c r="C2100" s="1">
        <v>1300000</v>
      </c>
      <c r="D2100">
        <v>6</v>
      </c>
      <c r="E2100">
        <v>210</v>
      </c>
      <c r="F2100" s="1" t="s">
        <v>16</v>
      </c>
      <c r="G2100" t="s">
        <v>35</v>
      </c>
      <c r="H2100" t="s">
        <v>29</v>
      </c>
      <c r="I2100" t="s">
        <v>19</v>
      </c>
      <c r="J2100" t="s">
        <v>20</v>
      </c>
      <c r="K2100" t="s">
        <v>1399</v>
      </c>
      <c r="L2100" s="2">
        <v>1300000</v>
      </c>
      <c r="M2100" s="2">
        <v>6190.4761904761908</v>
      </c>
      <c r="N2100" s="2">
        <v>216666.66666666666</v>
      </c>
      <c r="O2100" t="s">
        <v>212</v>
      </c>
    </row>
    <row r="2101" spans="1:15" x14ac:dyDescent="0.3">
      <c r="A2101" t="s">
        <v>1868</v>
      </c>
      <c r="B2101" t="s">
        <v>103</v>
      </c>
      <c r="C2101" s="1">
        <v>2800000</v>
      </c>
      <c r="D2101">
        <v>2</v>
      </c>
      <c r="E2101">
        <v>204</v>
      </c>
      <c r="F2101" s="1" t="s">
        <v>16</v>
      </c>
      <c r="G2101" t="s">
        <v>35</v>
      </c>
      <c r="H2101" t="s">
        <v>29</v>
      </c>
      <c r="I2101" t="s">
        <v>19</v>
      </c>
      <c r="J2101" t="s">
        <v>20</v>
      </c>
      <c r="K2101" t="s">
        <v>1399</v>
      </c>
      <c r="L2101" s="2">
        <v>2800000</v>
      </c>
      <c r="M2101" s="2">
        <v>13725.490196078432</v>
      </c>
      <c r="N2101" s="2">
        <v>1400000</v>
      </c>
      <c r="O2101" t="s">
        <v>212</v>
      </c>
    </row>
    <row r="2102" spans="1:15" x14ac:dyDescent="0.3">
      <c r="A2102" t="s">
        <v>1879</v>
      </c>
      <c r="B2102" t="s">
        <v>103</v>
      </c>
      <c r="C2102" s="1">
        <v>1720000</v>
      </c>
      <c r="D2102">
        <v>2</v>
      </c>
      <c r="E2102">
        <v>175</v>
      </c>
      <c r="F2102" s="1" t="s">
        <v>16</v>
      </c>
      <c r="G2102" t="s">
        <v>35</v>
      </c>
      <c r="H2102" t="s">
        <v>29</v>
      </c>
      <c r="I2102" t="s">
        <v>19</v>
      </c>
      <c r="J2102" t="s">
        <v>20</v>
      </c>
      <c r="K2102" t="s">
        <v>1399</v>
      </c>
      <c r="L2102" s="2">
        <v>1720000</v>
      </c>
      <c r="M2102" s="2">
        <v>9828.5714285714294</v>
      </c>
      <c r="N2102" s="2">
        <v>860000</v>
      </c>
      <c r="O2102" t="s">
        <v>212</v>
      </c>
    </row>
    <row r="2103" spans="1:15" x14ac:dyDescent="0.3">
      <c r="A2103" t="s">
        <v>1880</v>
      </c>
      <c r="B2103" t="s">
        <v>103</v>
      </c>
      <c r="C2103" s="1">
        <v>1329000</v>
      </c>
      <c r="D2103">
        <v>2</v>
      </c>
      <c r="E2103">
        <v>135</v>
      </c>
      <c r="F2103" s="1" t="s">
        <v>16</v>
      </c>
      <c r="G2103" t="s">
        <v>35</v>
      </c>
      <c r="H2103" t="s">
        <v>29</v>
      </c>
      <c r="I2103" t="s">
        <v>19</v>
      </c>
      <c r="J2103" t="s">
        <v>20</v>
      </c>
      <c r="K2103" t="s">
        <v>1399</v>
      </c>
      <c r="L2103" s="2">
        <v>1329000</v>
      </c>
      <c r="M2103" s="2">
        <v>9844.4444444444453</v>
      </c>
      <c r="N2103" s="2">
        <v>664500</v>
      </c>
      <c r="O2103" t="s">
        <v>212</v>
      </c>
    </row>
    <row r="2104" spans="1:15" x14ac:dyDescent="0.3">
      <c r="A2104" t="s">
        <v>2341</v>
      </c>
      <c r="B2104" t="s">
        <v>103</v>
      </c>
      <c r="C2104" s="1">
        <v>2990000</v>
      </c>
      <c r="D2104">
        <v>4</v>
      </c>
      <c r="E2104">
        <v>363</v>
      </c>
      <c r="F2104" s="1" t="s">
        <v>16</v>
      </c>
      <c r="G2104" t="s">
        <v>41</v>
      </c>
      <c r="H2104" t="s">
        <v>29</v>
      </c>
      <c r="I2104" t="s">
        <v>19</v>
      </c>
      <c r="J2104" t="s">
        <v>9</v>
      </c>
      <c r="K2104" t="s">
        <v>1399</v>
      </c>
      <c r="L2104" s="2">
        <v>2990000</v>
      </c>
      <c r="M2104" s="2">
        <v>8236.9146005509647</v>
      </c>
      <c r="N2104" s="2">
        <v>747500</v>
      </c>
      <c r="O2104" t="s">
        <v>212</v>
      </c>
    </row>
    <row r="2105" spans="1:15" x14ac:dyDescent="0.3">
      <c r="A2105" t="s">
        <v>2342</v>
      </c>
      <c r="B2105" t="s">
        <v>103</v>
      </c>
      <c r="C2105" s="1">
        <v>875000</v>
      </c>
      <c r="D2105">
        <v>3</v>
      </c>
      <c r="E2105">
        <v>92</v>
      </c>
      <c r="F2105" s="1" t="s">
        <v>16</v>
      </c>
      <c r="G2105" t="s">
        <v>41</v>
      </c>
      <c r="H2105" t="s">
        <v>29</v>
      </c>
      <c r="I2105" t="s">
        <v>19</v>
      </c>
      <c r="J2105" t="s">
        <v>9</v>
      </c>
      <c r="K2105" t="s">
        <v>1399</v>
      </c>
      <c r="L2105" s="2">
        <v>875000</v>
      </c>
      <c r="M2105" s="2">
        <v>9510.8695652173919</v>
      </c>
      <c r="N2105" s="2">
        <v>291666.66666666669</v>
      </c>
      <c r="O2105" t="s">
        <v>212</v>
      </c>
    </row>
    <row r="2106" spans="1:15" x14ac:dyDescent="0.3">
      <c r="A2106" t="s">
        <v>1882</v>
      </c>
      <c r="B2106" t="s">
        <v>103</v>
      </c>
      <c r="C2106" s="1">
        <v>620000</v>
      </c>
      <c r="D2106">
        <v>3</v>
      </c>
      <c r="E2106">
        <v>89</v>
      </c>
      <c r="F2106" s="1" t="s">
        <v>16</v>
      </c>
      <c r="G2106" t="s">
        <v>35</v>
      </c>
      <c r="H2106" t="s">
        <v>29</v>
      </c>
      <c r="I2106" t="s">
        <v>19</v>
      </c>
      <c r="J2106" t="s">
        <v>20</v>
      </c>
      <c r="K2106" t="s">
        <v>1399</v>
      </c>
      <c r="L2106" s="2">
        <v>620000</v>
      </c>
      <c r="M2106" s="2">
        <v>6966.2921348314603</v>
      </c>
      <c r="N2106" s="2">
        <v>206666.66666666666</v>
      </c>
      <c r="O2106" t="s">
        <v>212</v>
      </c>
    </row>
    <row r="2107" spans="1:15" x14ac:dyDescent="0.3">
      <c r="A2107" t="s">
        <v>2344</v>
      </c>
      <c r="B2107" t="s">
        <v>103</v>
      </c>
      <c r="C2107" s="1">
        <v>850000</v>
      </c>
      <c r="D2107">
        <v>4</v>
      </c>
      <c r="E2107">
        <v>135</v>
      </c>
      <c r="F2107" s="1" t="s">
        <v>16</v>
      </c>
      <c r="G2107" t="s">
        <v>41</v>
      </c>
      <c r="H2107" t="s">
        <v>29</v>
      </c>
      <c r="I2107" t="s">
        <v>19</v>
      </c>
      <c r="J2107" t="s">
        <v>9</v>
      </c>
      <c r="K2107" t="s">
        <v>1399</v>
      </c>
      <c r="L2107" s="2">
        <v>850000</v>
      </c>
      <c r="M2107" s="2">
        <v>6296.2962962962965</v>
      </c>
      <c r="N2107" s="2">
        <v>212500</v>
      </c>
      <c r="O2107" t="s">
        <v>212</v>
      </c>
    </row>
    <row r="2108" spans="1:15" x14ac:dyDescent="0.3">
      <c r="A2108" t="s">
        <v>2345</v>
      </c>
      <c r="B2108" t="s">
        <v>103</v>
      </c>
      <c r="C2108" s="1">
        <v>1750000</v>
      </c>
      <c r="D2108">
        <v>5</v>
      </c>
      <c r="E2108">
        <v>370</v>
      </c>
      <c r="F2108" s="1" t="s">
        <v>16</v>
      </c>
      <c r="G2108" t="s">
        <v>41</v>
      </c>
      <c r="H2108" t="s">
        <v>29</v>
      </c>
      <c r="I2108" t="s">
        <v>19</v>
      </c>
      <c r="J2108" t="s">
        <v>9</v>
      </c>
      <c r="K2108" t="s">
        <v>1399</v>
      </c>
      <c r="L2108" s="2">
        <v>1750000</v>
      </c>
      <c r="M2108" s="2">
        <v>4729.72972972973</v>
      </c>
      <c r="N2108" s="2">
        <v>350000</v>
      </c>
      <c r="O2108" t="s">
        <v>212</v>
      </c>
    </row>
    <row r="2109" spans="1:15" x14ac:dyDescent="0.3">
      <c r="A2109" t="s">
        <v>2346</v>
      </c>
      <c r="B2109" t="s">
        <v>103</v>
      </c>
      <c r="C2109" s="1">
        <v>1900000</v>
      </c>
      <c r="D2109">
        <v>4</v>
      </c>
      <c r="E2109">
        <v>312</v>
      </c>
      <c r="F2109" s="1" t="s">
        <v>16</v>
      </c>
      <c r="G2109" t="s">
        <v>41</v>
      </c>
      <c r="H2109" t="s">
        <v>29</v>
      </c>
      <c r="I2109" t="s">
        <v>19</v>
      </c>
      <c r="J2109" t="s">
        <v>9</v>
      </c>
      <c r="K2109" t="s">
        <v>1399</v>
      </c>
      <c r="L2109" s="2">
        <v>1900000</v>
      </c>
      <c r="M2109" s="2">
        <v>6089.7435897435898</v>
      </c>
      <c r="N2109" s="2">
        <v>475000</v>
      </c>
      <c r="O2109" t="s">
        <v>212</v>
      </c>
    </row>
    <row r="2110" spans="1:15" x14ac:dyDescent="0.3">
      <c r="A2110" t="s">
        <v>1883</v>
      </c>
      <c r="B2110" t="s">
        <v>103</v>
      </c>
      <c r="C2110" s="1">
        <v>2200000</v>
      </c>
      <c r="D2110">
        <v>3</v>
      </c>
      <c r="E2110">
        <v>151</v>
      </c>
      <c r="F2110" s="1" t="s">
        <v>16</v>
      </c>
      <c r="G2110" t="s">
        <v>35</v>
      </c>
      <c r="H2110" t="s">
        <v>29</v>
      </c>
      <c r="I2110" t="s">
        <v>19</v>
      </c>
      <c r="J2110" t="s">
        <v>20</v>
      </c>
      <c r="K2110" t="s">
        <v>1399</v>
      </c>
      <c r="L2110" s="2">
        <v>2200000</v>
      </c>
      <c r="M2110" s="2">
        <v>14569.53642384106</v>
      </c>
      <c r="N2110" s="2">
        <v>733333.33333333337</v>
      </c>
      <c r="O2110" t="s">
        <v>212</v>
      </c>
    </row>
    <row r="2111" spans="1:15" x14ac:dyDescent="0.3">
      <c r="A2111" t="s">
        <v>2348</v>
      </c>
      <c r="B2111" t="s">
        <v>103</v>
      </c>
      <c r="C2111" s="1">
        <v>749000</v>
      </c>
      <c r="D2111">
        <v>3</v>
      </c>
      <c r="E2111">
        <v>136</v>
      </c>
      <c r="F2111" s="1" t="s">
        <v>16</v>
      </c>
      <c r="G2111" t="s">
        <v>41</v>
      </c>
      <c r="H2111" t="s">
        <v>29</v>
      </c>
      <c r="I2111" t="s">
        <v>19</v>
      </c>
      <c r="J2111" t="s">
        <v>9</v>
      </c>
      <c r="K2111" t="s">
        <v>1399</v>
      </c>
      <c r="L2111" s="2">
        <v>749000</v>
      </c>
      <c r="M2111" s="2">
        <v>5507.3529411764703</v>
      </c>
      <c r="N2111" s="2">
        <v>249666.66666666666</v>
      </c>
      <c r="O2111" t="s">
        <v>212</v>
      </c>
    </row>
    <row r="2112" spans="1:15" x14ac:dyDescent="0.3">
      <c r="A2112" t="s">
        <v>1886</v>
      </c>
      <c r="B2112" t="s">
        <v>103</v>
      </c>
      <c r="C2112" s="1">
        <v>4750000</v>
      </c>
      <c r="D2112">
        <v>4</v>
      </c>
      <c r="E2112">
        <v>310</v>
      </c>
      <c r="F2112" s="1" t="s">
        <v>16</v>
      </c>
      <c r="G2112" t="s">
        <v>35</v>
      </c>
      <c r="H2112" t="s">
        <v>29</v>
      </c>
      <c r="I2112" t="s">
        <v>19</v>
      </c>
      <c r="J2112" t="s">
        <v>20</v>
      </c>
      <c r="K2112" t="s">
        <v>1399</v>
      </c>
      <c r="L2112" s="2">
        <v>4750000</v>
      </c>
      <c r="M2112" s="2">
        <v>15322.58064516129</v>
      </c>
      <c r="N2112" s="2">
        <v>1187500</v>
      </c>
      <c r="O2112" t="s">
        <v>212</v>
      </c>
    </row>
    <row r="2113" spans="1:15" x14ac:dyDescent="0.3">
      <c r="A2113" t="s">
        <v>2350</v>
      </c>
      <c r="B2113" t="s">
        <v>103</v>
      </c>
      <c r="C2113" s="1">
        <v>1100000</v>
      </c>
      <c r="D2113">
        <v>2</v>
      </c>
      <c r="E2113">
        <v>120</v>
      </c>
      <c r="F2113" s="1" t="s">
        <v>16</v>
      </c>
      <c r="G2113" t="s">
        <v>41</v>
      </c>
      <c r="H2113" t="s">
        <v>29</v>
      </c>
      <c r="I2113" t="s">
        <v>19</v>
      </c>
      <c r="J2113" t="s">
        <v>9</v>
      </c>
      <c r="K2113" t="s">
        <v>1399</v>
      </c>
      <c r="L2113" s="2">
        <v>1100000</v>
      </c>
      <c r="M2113" s="2">
        <v>9166.6666666666661</v>
      </c>
      <c r="N2113" s="2">
        <v>550000</v>
      </c>
      <c r="O2113" t="s">
        <v>212</v>
      </c>
    </row>
    <row r="2114" spans="1:15" x14ac:dyDescent="0.3">
      <c r="A2114" t="s">
        <v>1889</v>
      </c>
      <c r="B2114" t="s">
        <v>103</v>
      </c>
      <c r="C2114" s="1">
        <v>267500</v>
      </c>
      <c r="D2114">
        <v>4</v>
      </c>
      <c r="E2114">
        <v>112</v>
      </c>
      <c r="F2114" s="1" t="s">
        <v>16</v>
      </c>
      <c r="G2114" t="s">
        <v>35</v>
      </c>
      <c r="H2114" t="s">
        <v>29</v>
      </c>
      <c r="I2114" t="s">
        <v>19</v>
      </c>
      <c r="J2114" t="s">
        <v>20</v>
      </c>
      <c r="K2114" t="s">
        <v>1399</v>
      </c>
      <c r="L2114" s="2">
        <v>267500</v>
      </c>
      <c r="M2114" s="2">
        <v>2388.3928571428573</v>
      </c>
      <c r="N2114" s="2">
        <v>66875</v>
      </c>
      <c r="O2114" t="s">
        <v>212</v>
      </c>
    </row>
    <row r="2115" spans="1:15" x14ac:dyDescent="0.3">
      <c r="A2115" t="s">
        <v>2352</v>
      </c>
      <c r="B2115" t="s">
        <v>103</v>
      </c>
      <c r="C2115" s="1">
        <v>850000</v>
      </c>
      <c r="D2115">
        <v>5</v>
      </c>
      <c r="E2115">
        <v>221</v>
      </c>
      <c r="F2115" s="1" t="s">
        <v>16</v>
      </c>
      <c r="G2115" t="s">
        <v>41</v>
      </c>
      <c r="H2115" t="s">
        <v>29</v>
      </c>
      <c r="I2115" t="s">
        <v>19</v>
      </c>
      <c r="J2115" t="s">
        <v>9</v>
      </c>
      <c r="K2115" t="s">
        <v>1399</v>
      </c>
      <c r="L2115" s="2">
        <v>850000</v>
      </c>
      <c r="M2115" s="2">
        <v>3846.1538461538462</v>
      </c>
      <c r="N2115" s="2">
        <v>170000</v>
      </c>
      <c r="O2115" t="s">
        <v>212</v>
      </c>
    </row>
    <row r="2116" spans="1:15" x14ac:dyDescent="0.3">
      <c r="A2116" t="s">
        <v>2353</v>
      </c>
      <c r="B2116" t="s">
        <v>103</v>
      </c>
      <c r="C2116" s="1">
        <v>399900</v>
      </c>
      <c r="D2116">
        <v>3</v>
      </c>
      <c r="E2116">
        <v>190</v>
      </c>
      <c r="F2116" s="1" t="s">
        <v>16</v>
      </c>
      <c r="G2116" t="s">
        <v>41</v>
      </c>
      <c r="H2116" t="s">
        <v>29</v>
      </c>
      <c r="I2116" t="s">
        <v>19</v>
      </c>
      <c r="J2116" t="s">
        <v>9</v>
      </c>
      <c r="K2116" t="s">
        <v>1399</v>
      </c>
      <c r="L2116" s="2">
        <v>399900</v>
      </c>
      <c r="M2116" s="2">
        <v>2104.7368421052633</v>
      </c>
      <c r="N2116" s="2">
        <v>133300</v>
      </c>
      <c r="O2116" t="s">
        <v>212</v>
      </c>
    </row>
    <row r="2117" spans="1:15" x14ac:dyDescent="0.3">
      <c r="A2117" t="s">
        <v>1892</v>
      </c>
      <c r="B2117" t="s">
        <v>103</v>
      </c>
      <c r="C2117" s="1">
        <v>745000</v>
      </c>
      <c r="D2117">
        <v>2</v>
      </c>
      <c r="E2117">
        <v>84</v>
      </c>
      <c r="F2117" s="1" t="s">
        <v>16</v>
      </c>
      <c r="G2117" t="s">
        <v>35</v>
      </c>
      <c r="H2117" t="s">
        <v>29</v>
      </c>
      <c r="I2117" t="s">
        <v>19</v>
      </c>
      <c r="J2117" t="s">
        <v>20</v>
      </c>
      <c r="K2117" t="s">
        <v>1399</v>
      </c>
      <c r="L2117" s="2">
        <v>745000</v>
      </c>
      <c r="M2117" s="2">
        <v>8869.0476190476184</v>
      </c>
      <c r="N2117" s="2">
        <v>372500</v>
      </c>
      <c r="O2117" t="s">
        <v>212</v>
      </c>
    </row>
    <row r="2118" spans="1:15" x14ac:dyDescent="0.3">
      <c r="A2118" t="s">
        <v>2355</v>
      </c>
      <c r="B2118" t="s">
        <v>103</v>
      </c>
      <c r="C2118" s="1">
        <v>359900</v>
      </c>
      <c r="D2118">
        <v>4</v>
      </c>
      <c r="E2118">
        <v>173</v>
      </c>
      <c r="F2118" s="1" t="s">
        <v>16</v>
      </c>
      <c r="G2118" t="s">
        <v>41</v>
      </c>
      <c r="H2118" t="s">
        <v>29</v>
      </c>
      <c r="I2118" t="s">
        <v>19</v>
      </c>
      <c r="J2118" t="s">
        <v>9</v>
      </c>
      <c r="K2118" t="s">
        <v>1399</v>
      </c>
      <c r="L2118" s="2">
        <v>359900</v>
      </c>
      <c r="M2118" s="2">
        <v>2080.3468208092486</v>
      </c>
      <c r="N2118" s="2">
        <v>89975</v>
      </c>
      <c r="O2118" t="s">
        <v>212</v>
      </c>
    </row>
    <row r="2119" spans="1:15" x14ac:dyDescent="0.3">
      <c r="A2119" t="s">
        <v>2356</v>
      </c>
      <c r="B2119" t="s">
        <v>103</v>
      </c>
      <c r="C2119" s="1">
        <v>274900</v>
      </c>
      <c r="D2119">
        <v>2</v>
      </c>
      <c r="E2119">
        <v>90</v>
      </c>
      <c r="F2119" s="1" t="s">
        <v>16</v>
      </c>
      <c r="G2119" t="s">
        <v>41</v>
      </c>
      <c r="H2119" t="s">
        <v>29</v>
      </c>
      <c r="I2119" t="s">
        <v>19</v>
      </c>
      <c r="J2119" t="s">
        <v>88</v>
      </c>
      <c r="K2119" t="s">
        <v>1399</v>
      </c>
      <c r="L2119" s="2">
        <v>274900</v>
      </c>
      <c r="M2119" s="2">
        <v>3054.4444444444443</v>
      </c>
      <c r="N2119" s="2">
        <v>137450</v>
      </c>
      <c r="O2119" t="s">
        <v>212</v>
      </c>
    </row>
    <row r="2120" spans="1:15" x14ac:dyDescent="0.3">
      <c r="A2120" t="s">
        <v>2357</v>
      </c>
      <c r="B2120" t="s">
        <v>103</v>
      </c>
      <c r="C2120" s="1">
        <v>415000</v>
      </c>
      <c r="D2120">
        <v>3</v>
      </c>
      <c r="E2120">
        <v>147</v>
      </c>
      <c r="F2120" s="1" t="s">
        <v>16</v>
      </c>
      <c r="G2120" t="s">
        <v>41</v>
      </c>
      <c r="H2120" t="s">
        <v>29</v>
      </c>
      <c r="I2120" t="s">
        <v>19</v>
      </c>
      <c r="J2120" t="s">
        <v>9</v>
      </c>
      <c r="K2120" t="s">
        <v>1399</v>
      </c>
      <c r="L2120" s="2">
        <v>415000</v>
      </c>
      <c r="M2120" s="2">
        <v>2823.1292517006805</v>
      </c>
      <c r="N2120" s="2">
        <v>138333.33333333334</v>
      </c>
      <c r="O2120" t="s">
        <v>212</v>
      </c>
    </row>
    <row r="2121" spans="1:15" x14ac:dyDescent="0.3">
      <c r="A2121" t="s">
        <v>2358</v>
      </c>
      <c r="B2121" t="s">
        <v>103</v>
      </c>
      <c r="C2121" s="1">
        <v>884900</v>
      </c>
      <c r="D2121">
        <v>3</v>
      </c>
      <c r="E2121">
        <v>385</v>
      </c>
      <c r="F2121" s="1" t="s">
        <v>16</v>
      </c>
      <c r="G2121" t="s">
        <v>41</v>
      </c>
      <c r="H2121" t="s">
        <v>29</v>
      </c>
      <c r="I2121" t="s">
        <v>19</v>
      </c>
      <c r="J2121" t="s">
        <v>9</v>
      </c>
      <c r="K2121" t="s">
        <v>1399</v>
      </c>
      <c r="L2121" s="2">
        <v>884900</v>
      </c>
      <c r="M2121" s="2">
        <v>2298.4415584415583</v>
      </c>
      <c r="N2121" s="2">
        <v>294966.66666666669</v>
      </c>
      <c r="O2121" t="s">
        <v>212</v>
      </c>
    </row>
    <row r="2122" spans="1:15" x14ac:dyDescent="0.3">
      <c r="A2122" t="s">
        <v>1896</v>
      </c>
      <c r="B2122" t="s">
        <v>103</v>
      </c>
      <c r="C2122" s="1">
        <v>539800</v>
      </c>
      <c r="D2122">
        <v>3</v>
      </c>
      <c r="E2122">
        <v>154</v>
      </c>
      <c r="F2122" s="1" t="s">
        <v>16</v>
      </c>
      <c r="G2122" t="s">
        <v>35</v>
      </c>
      <c r="H2122" t="s">
        <v>29</v>
      </c>
      <c r="I2122" t="s">
        <v>19</v>
      </c>
      <c r="J2122" t="s">
        <v>20</v>
      </c>
      <c r="K2122" t="s">
        <v>1399</v>
      </c>
      <c r="L2122" s="2">
        <v>539800</v>
      </c>
      <c r="M2122" s="2">
        <v>3505.1948051948052</v>
      </c>
      <c r="N2122" s="2">
        <v>179933.33333333334</v>
      </c>
      <c r="O2122" t="s">
        <v>212</v>
      </c>
    </row>
    <row r="2123" spans="1:15" x14ac:dyDescent="0.3">
      <c r="A2123" t="s">
        <v>1897</v>
      </c>
      <c r="B2123" t="s">
        <v>103</v>
      </c>
      <c r="C2123" s="1">
        <v>4500000</v>
      </c>
      <c r="D2123">
        <v>7</v>
      </c>
      <c r="E2123">
        <v>489</v>
      </c>
      <c r="F2123" s="1" t="s">
        <v>16</v>
      </c>
      <c r="G2123" t="s">
        <v>35</v>
      </c>
      <c r="H2123" t="s">
        <v>29</v>
      </c>
      <c r="I2123" t="s">
        <v>19</v>
      </c>
      <c r="J2123" t="s">
        <v>20</v>
      </c>
      <c r="K2123" t="s">
        <v>1399</v>
      </c>
      <c r="L2123" s="2">
        <v>4500000</v>
      </c>
      <c r="M2123" s="2">
        <v>9202.4539877300613</v>
      </c>
      <c r="N2123" s="2">
        <v>642857.14285714284</v>
      </c>
      <c r="O2123" t="s">
        <v>212</v>
      </c>
    </row>
    <row r="2124" spans="1:15" x14ac:dyDescent="0.3">
      <c r="A2124" t="s">
        <v>1899</v>
      </c>
      <c r="B2124" t="s">
        <v>103</v>
      </c>
      <c r="C2124" s="1">
        <v>2700000</v>
      </c>
      <c r="D2124">
        <v>4</v>
      </c>
      <c r="E2124">
        <v>286</v>
      </c>
      <c r="F2124" s="1" t="s">
        <v>16</v>
      </c>
      <c r="G2124" t="s">
        <v>35</v>
      </c>
      <c r="H2124" t="s">
        <v>29</v>
      </c>
      <c r="I2124" t="s">
        <v>19</v>
      </c>
      <c r="J2124" t="s">
        <v>20</v>
      </c>
      <c r="K2124" t="s">
        <v>1399</v>
      </c>
      <c r="L2124" s="2">
        <v>2700000</v>
      </c>
      <c r="M2124" s="2">
        <v>9440.5594405594402</v>
      </c>
      <c r="N2124" s="2">
        <v>675000</v>
      </c>
      <c r="O2124" t="s">
        <v>212</v>
      </c>
    </row>
    <row r="2125" spans="1:15" x14ac:dyDescent="0.3">
      <c r="A2125" t="s">
        <v>2362</v>
      </c>
      <c r="B2125" t="s">
        <v>103</v>
      </c>
      <c r="C2125" s="1">
        <v>440000</v>
      </c>
      <c r="D2125">
        <v>3</v>
      </c>
      <c r="E2125">
        <v>121</v>
      </c>
      <c r="F2125" s="1" t="s">
        <v>16</v>
      </c>
      <c r="G2125" t="s">
        <v>41</v>
      </c>
      <c r="H2125" t="s">
        <v>29</v>
      </c>
      <c r="I2125" t="s">
        <v>19</v>
      </c>
      <c r="J2125" t="s">
        <v>9</v>
      </c>
      <c r="K2125" t="s">
        <v>1399</v>
      </c>
      <c r="L2125" s="2">
        <v>440000</v>
      </c>
      <c r="M2125" s="2">
        <v>3636.3636363636365</v>
      </c>
      <c r="N2125" s="2">
        <v>146666.66666666666</v>
      </c>
      <c r="O2125" t="s">
        <v>212</v>
      </c>
    </row>
    <row r="2126" spans="1:15" x14ac:dyDescent="0.3">
      <c r="A2126" t="s">
        <v>2363</v>
      </c>
      <c r="B2126" t="s">
        <v>103</v>
      </c>
      <c r="C2126" s="1">
        <v>385000</v>
      </c>
      <c r="D2126">
        <v>4</v>
      </c>
      <c r="E2126">
        <v>158</v>
      </c>
      <c r="F2126" s="1" t="s">
        <v>16</v>
      </c>
      <c r="G2126" t="s">
        <v>41</v>
      </c>
      <c r="H2126" t="s">
        <v>29</v>
      </c>
      <c r="I2126" t="s">
        <v>19</v>
      </c>
      <c r="J2126" t="s">
        <v>9</v>
      </c>
      <c r="K2126" t="s">
        <v>1399</v>
      </c>
      <c r="L2126" s="2">
        <v>385000</v>
      </c>
      <c r="M2126" s="2">
        <v>2436.7088607594937</v>
      </c>
      <c r="N2126" s="2">
        <v>96250</v>
      </c>
      <c r="O2126" t="s">
        <v>212</v>
      </c>
    </row>
    <row r="2127" spans="1:15" x14ac:dyDescent="0.3">
      <c r="A2127" t="s">
        <v>1900</v>
      </c>
      <c r="B2127" t="s">
        <v>103</v>
      </c>
      <c r="C2127" s="1">
        <v>1100000</v>
      </c>
      <c r="D2127">
        <v>2</v>
      </c>
      <c r="E2127">
        <v>129</v>
      </c>
      <c r="F2127" s="1" t="s">
        <v>16</v>
      </c>
      <c r="G2127" t="s">
        <v>35</v>
      </c>
      <c r="H2127" t="s">
        <v>29</v>
      </c>
      <c r="I2127" t="s">
        <v>19</v>
      </c>
      <c r="J2127" t="s">
        <v>20</v>
      </c>
      <c r="K2127" t="s">
        <v>1399</v>
      </c>
      <c r="L2127" s="2">
        <v>1100000</v>
      </c>
      <c r="M2127" s="2">
        <v>8527.1317829457366</v>
      </c>
      <c r="N2127" s="2">
        <v>550000</v>
      </c>
      <c r="O2127" t="s">
        <v>212</v>
      </c>
    </row>
    <row r="2128" spans="1:15" x14ac:dyDescent="0.3">
      <c r="A2128" t="s">
        <v>2365</v>
      </c>
      <c r="B2128" t="s">
        <v>103</v>
      </c>
      <c r="C2128" s="1">
        <v>690000</v>
      </c>
      <c r="D2128">
        <v>2</v>
      </c>
      <c r="E2128">
        <v>116</v>
      </c>
      <c r="F2128" s="1" t="s">
        <v>16</v>
      </c>
      <c r="G2128" t="s">
        <v>41</v>
      </c>
      <c r="H2128" t="s">
        <v>29</v>
      </c>
      <c r="I2128" t="s">
        <v>19</v>
      </c>
      <c r="J2128" t="s">
        <v>9</v>
      </c>
      <c r="K2128" t="s">
        <v>1399</v>
      </c>
      <c r="L2128" s="2">
        <v>690000</v>
      </c>
      <c r="M2128" s="2">
        <v>5948.2758620689656</v>
      </c>
      <c r="N2128" s="2">
        <v>345000</v>
      </c>
      <c r="O2128" t="s">
        <v>212</v>
      </c>
    </row>
    <row r="2129" spans="1:15" x14ac:dyDescent="0.3">
      <c r="A2129" t="s">
        <v>2366</v>
      </c>
      <c r="B2129" t="s">
        <v>103</v>
      </c>
      <c r="C2129" s="1">
        <v>378000</v>
      </c>
      <c r="D2129">
        <v>2</v>
      </c>
      <c r="E2129">
        <v>88</v>
      </c>
      <c r="F2129" s="1" t="s">
        <v>16</v>
      </c>
      <c r="G2129" t="s">
        <v>41</v>
      </c>
      <c r="H2129" t="s">
        <v>29</v>
      </c>
      <c r="I2129" t="s">
        <v>19</v>
      </c>
      <c r="J2129" t="s">
        <v>9</v>
      </c>
      <c r="K2129" t="s">
        <v>1399</v>
      </c>
      <c r="L2129" s="2">
        <v>378000</v>
      </c>
      <c r="M2129" s="2">
        <v>4295.454545454545</v>
      </c>
      <c r="N2129" s="2">
        <v>189000</v>
      </c>
      <c r="O2129" t="s">
        <v>212</v>
      </c>
    </row>
    <row r="2130" spans="1:15" x14ac:dyDescent="0.3">
      <c r="A2130" t="s">
        <v>2367</v>
      </c>
      <c r="B2130" t="s">
        <v>103</v>
      </c>
      <c r="C2130" s="1">
        <v>964000</v>
      </c>
      <c r="D2130">
        <v>4</v>
      </c>
      <c r="E2130">
        <v>183</v>
      </c>
      <c r="F2130" s="1" t="s">
        <v>16</v>
      </c>
      <c r="G2130" t="s">
        <v>41</v>
      </c>
      <c r="H2130" t="s">
        <v>29</v>
      </c>
      <c r="I2130" t="s">
        <v>19</v>
      </c>
      <c r="J2130" t="s">
        <v>9</v>
      </c>
      <c r="K2130" t="s">
        <v>1399</v>
      </c>
      <c r="L2130" s="2">
        <v>964000</v>
      </c>
      <c r="M2130" s="2">
        <v>5267.7595628415302</v>
      </c>
      <c r="N2130" s="2">
        <v>241000</v>
      </c>
      <c r="O2130" t="s">
        <v>212</v>
      </c>
    </row>
    <row r="2131" spans="1:15" x14ac:dyDescent="0.3">
      <c r="A2131" t="s">
        <v>1901</v>
      </c>
      <c r="B2131" t="s">
        <v>103</v>
      </c>
      <c r="C2131" s="1">
        <v>650000</v>
      </c>
      <c r="D2131">
        <v>3</v>
      </c>
      <c r="E2131">
        <v>112</v>
      </c>
      <c r="F2131" s="1" t="s">
        <v>16</v>
      </c>
      <c r="G2131" t="s">
        <v>35</v>
      </c>
      <c r="H2131" t="s">
        <v>29</v>
      </c>
      <c r="I2131" t="s">
        <v>19</v>
      </c>
      <c r="J2131" t="s">
        <v>20</v>
      </c>
      <c r="K2131" t="s">
        <v>1399</v>
      </c>
      <c r="L2131" s="2">
        <v>650000</v>
      </c>
      <c r="M2131" s="2">
        <v>5803.5714285714284</v>
      </c>
      <c r="N2131" s="2">
        <v>216666.66666666666</v>
      </c>
      <c r="O2131" t="s">
        <v>212</v>
      </c>
    </row>
    <row r="2132" spans="1:15" x14ac:dyDescent="0.3">
      <c r="A2132" t="s">
        <v>2369</v>
      </c>
      <c r="B2132" t="s">
        <v>103</v>
      </c>
      <c r="C2132" s="1">
        <v>2480000</v>
      </c>
      <c r="D2132">
        <v>4</v>
      </c>
      <c r="E2132">
        <v>226</v>
      </c>
      <c r="F2132" s="1" t="s">
        <v>16</v>
      </c>
      <c r="G2132" t="s">
        <v>41</v>
      </c>
      <c r="H2132" t="s">
        <v>29</v>
      </c>
      <c r="I2132" t="s">
        <v>19</v>
      </c>
      <c r="J2132" t="s">
        <v>9</v>
      </c>
      <c r="K2132" t="s">
        <v>1399</v>
      </c>
      <c r="L2132" s="2">
        <v>2480000</v>
      </c>
      <c r="M2132" s="2">
        <v>10973.451327433628</v>
      </c>
      <c r="N2132" s="2">
        <v>620000</v>
      </c>
      <c r="O2132" t="s">
        <v>212</v>
      </c>
    </row>
    <row r="2133" spans="1:15" x14ac:dyDescent="0.3">
      <c r="A2133" t="s">
        <v>2370</v>
      </c>
      <c r="B2133" t="s">
        <v>103</v>
      </c>
      <c r="C2133" s="1">
        <v>1395000</v>
      </c>
      <c r="D2133">
        <v>3</v>
      </c>
      <c r="E2133">
        <v>218</v>
      </c>
      <c r="F2133" s="1" t="s">
        <v>16</v>
      </c>
      <c r="G2133" t="s">
        <v>41</v>
      </c>
      <c r="H2133" t="s">
        <v>29</v>
      </c>
      <c r="I2133" t="s">
        <v>19</v>
      </c>
      <c r="J2133" t="s">
        <v>9</v>
      </c>
      <c r="K2133" t="s">
        <v>1399</v>
      </c>
      <c r="L2133" s="2">
        <v>1395000</v>
      </c>
      <c r="M2133" s="2">
        <v>6399.0825688073392</v>
      </c>
      <c r="N2133" s="2">
        <v>465000</v>
      </c>
      <c r="O2133" t="s">
        <v>212</v>
      </c>
    </row>
    <row r="2134" spans="1:15" x14ac:dyDescent="0.3">
      <c r="A2134" t="s">
        <v>2371</v>
      </c>
      <c r="B2134" t="s">
        <v>103</v>
      </c>
      <c r="C2134" s="1">
        <v>1900000</v>
      </c>
      <c r="D2134">
        <v>4</v>
      </c>
      <c r="E2134">
        <v>383</v>
      </c>
      <c r="F2134" s="1" t="s">
        <v>16</v>
      </c>
      <c r="G2134" t="s">
        <v>41</v>
      </c>
      <c r="H2134" t="s">
        <v>29</v>
      </c>
      <c r="I2134" t="s">
        <v>19</v>
      </c>
      <c r="J2134" t="s">
        <v>9</v>
      </c>
      <c r="K2134" t="s">
        <v>1399</v>
      </c>
      <c r="L2134" s="2">
        <v>1900000</v>
      </c>
      <c r="M2134" s="2">
        <v>4960.835509138381</v>
      </c>
      <c r="N2134" s="2">
        <v>475000</v>
      </c>
      <c r="O2134" t="s">
        <v>212</v>
      </c>
    </row>
    <row r="2135" spans="1:15" x14ac:dyDescent="0.3">
      <c r="A2135" t="s">
        <v>2372</v>
      </c>
      <c r="B2135" t="s">
        <v>103</v>
      </c>
      <c r="C2135" s="1">
        <v>759000</v>
      </c>
      <c r="D2135">
        <v>1</v>
      </c>
      <c r="E2135">
        <v>55</v>
      </c>
      <c r="F2135" s="1" t="s">
        <v>16</v>
      </c>
      <c r="G2135" t="s">
        <v>41</v>
      </c>
      <c r="H2135" t="s">
        <v>29</v>
      </c>
      <c r="I2135" t="s">
        <v>19</v>
      </c>
      <c r="J2135" t="s">
        <v>9</v>
      </c>
      <c r="K2135" t="s">
        <v>1399</v>
      </c>
      <c r="L2135" s="2">
        <v>759000</v>
      </c>
      <c r="M2135" s="2">
        <v>13800</v>
      </c>
      <c r="N2135" s="2">
        <v>759000</v>
      </c>
      <c r="O2135" t="s">
        <v>212</v>
      </c>
    </row>
    <row r="2136" spans="1:15" x14ac:dyDescent="0.3">
      <c r="A2136" t="s">
        <v>2373</v>
      </c>
      <c r="B2136" t="s">
        <v>103</v>
      </c>
      <c r="C2136" s="1">
        <v>420000</v>
      </c>
      <c r="D2136">
        <v>2</v>
      </c>
      <c r="E2136">
        <v>140</v>
      </c>
      <c r="F2136" s="1" t="s">
        <v>16</v>
      </c>
      <c r="G2136" t="s">
        <v>41</v>
      </c>
      <c r="H2136" t="s">
        <v>29</v>
      </c>
      <c r="I2136" t="s">
        <v>19</v>
      </c>
      <c r="J2136" t="s">
        <v>9</v>
      </c>
      <c r="K2136" t="s">
        <v>1399</v>
      </c>
      <c r="L2136" s="2">
        <v>420000</v>
      </c>
      <c r="M2136" s="2">
        <v>3000</v>
      </c>
      <c r="N2136" s="2">
        <v>210000</v>
      </c>
      <c r="O2136" t="s">
        <v>212</v>
      </c>
    </row>
    <row r="2137" spans="1:15" x14ac:dyDescent="0.3">
      <c r="A2137" t="s">
        <v>1902</v>
      </c>
      <c r="B2137" t="s">
        <v>103</v>
      </c>
      <c r="C2137" s="1">
        <v>2600000</v>
      </c>
      <c r="D2137">
        <v>4</v>
      </c>
      <c r="E2137">
        <v>247</v>
      </c>
      <c r="F2137" s="1" t="s">
        <v>16</v>
      </c>
      <c r="G2137" t="s">
        <v>35</v>
      </c>
      <c r="H2137" t="s">
        <v>29</v>
      </c>
      <c r="I2137" t="s">
        <v>19</v>
      </c>
      <c r="J2137" t="s">
        <v>20</v>
      </c>
      <c r="K2137" t="s">
        <v>1399</v>
      </c>
      <c r="L2137" s="2">
        <v>2600000</v>
      </c>
      <c r="M2137" s="2">
        <v>10526.315789473685</v>
      </c>
      <c r="N2137" s="2">
        <v>650000</v>
      </c>
      <c r="O2137" t="s">
        <v>212</v>
      </c>
    </row>
    <row r="2138" spans="1:15" x14ac:dyDescent="0.3">
      <c r="A2138" t="s">
        <v>1904</v>
      </c>
      <c r="B2138" t="s">
        <v>103</v>
      </c>
      <c r="C2138" s="1">
        <v>1290000</v>
      </c>
      <c r="D2138">
        <v>2</v>
      </c>
      <c r="E2138">
        <v>200</v>
      </c>
      <c r="F2138" s="1" t="s">
        <v>16</v>
      </c>
      <c r="G2138" t="s">
        <v>35</v>
      </c>
      <c r="H2138" t="s">
        <v>29</v>
      </c>
      <c r="I2138" t="s">
        <v>19</v>
      </c>
      <c r="J2138" t="s">
        <v>20</v>
      </c>
      <c r="K2138" t="s">
        <v>1399</v>
      </c>
      <c r="L2138" s="2">
        <v>1290000</v>
      </c>
      <c r="M2138" s="2">
        <v>6450</v>
      </c>
      <c r="N2138" s="2">
        <v>645000</v>
      </c>
      <c r="O2138" t="s">
        <v>212</v>
      </c>
    </row>
    <row r="2139" spans="1:15" x14ac:dyDescent="0.3">
      <c r="A2139" t="s">
        <v>1907</v>
      </c>
      <c r="B2139" t="s">
        <v>103</v>
      </c>
      <c r="C2139" s="1">
        <v>3500000</v>
      </c>
      <c r="D2139">
        <v>4</v>
      </c>
      <c r="E2139">
        <v>238</v>
      </c>
      <c r="F2139" s="1" t="s">
        <v>16</v>
      </c>
      <c r="G2139" t="s">
        <v>35</v>
      </c>
      <c r="H2139" t="s">
        <v>29</v>
      </c>
      <c r="I2139" t="s">
        <v>19</v>
      </c>
      <c r="J2139" t="s">
        <v>20</v>
      </c>
      <c r="K2139" t="s">
        <v>1399</v>
      </c>
      <c r="L2139" s="2">
        <v>3500000</v>
      </c>
      <c r="M2139" s="2">
        <v>14705.882352941177</v>
      </c>
      <c r="N2139" s="2">
        <v>875000</v>
      </c>
      <c r="O2139" t="s">
        <v>212</v>
      </c>
    </row>
    <row r="2140" spans="1:15" x14ac:dyDescent="0.3">
      <c r="A2140" t="s">
        <v>1914</v>
      </c>
      <c r="B2140" t="s">
        <v>103</v>
      </c>
      <c r="C2140" s="1">
        <v>259000</v>
      </c>
      <c r="D2140">
        <v>3</v>
      </c>
      <c r="E2140">
        <v>105</v>
      </c>
      <c r="F2140" s="1" t="s">
        <v>16</v>
      </c>
      <c r="G2140" t="s">
        <v>35</v>
      </c>
      <c r="H2140" t="s">
        <v>29</v>
      </c>
      <c r="I2140" t="s">
        <v>19</v>
      </c>
      <c r="J2140" t="s">
        <v>20</v>
      </c>
      <c r="K2140" t="s">
        <v>1399</v>
      </c>
      <c r="L2140" s="2">
        <v>259000</v>
      </c>
      <c r="M2140" s="2">
        <v>2466.6666666666665</v>
      </c>
      <c r="N2140" s="2">
        <v>86333.333333333328</v>
      </c>
      <c r="O2140" t="s">
        <v>212</v>
      </c>
    </row>
    <row r="2141" spans="1:15" x14ac:dyDescent="0.3">
      <c r="A2141" t="s">
        <v>1918</v>
      </c>
      <c r="B2141" t="s">
        <v>103</v>
      </c>
      <c r="C2141" s="1">
        <v>990000</v>
      </c>
      <c r="D2141">
        <v>2</v>
      </c>
      <c r="E2141">
        <v>142</v>
      </c>
      <c r="F2141" s="1" t="s">
        <v>16</v>
      </c>
      <c r="G2141" t="s">
        <v>35</v>
      </c>
      <c r="H2141" t="s">
        <v>29</v>
      </c>
      <c r="I2141" t="s">
        <v>19</v>
      </c>
      <c r="J2141" t="s">
        <v>20</v>
      </c>
      <c r="K2141" t="s">
        <v>1399</v>
      </c>
      <c r="L2141" s="2">
        <v>990000</v>
      </c>
      <c r="M2141" s="2">
        <v>6971.8309859154933</v>
      </c>
      <c r="N2141" s="2">
        <v>495000</v>
      </c>
      <c r="O2141" t="s">
        <v>212</v>
      </c>
    </row>
    <row r="2142" spans="1:15" x14ac:dyDescent="0.3">
      <c r="A2142" t="s">
        <v>2379</v>
      </c>
      <c r="B2142" t="s">
        <v>103</v>
      </c>
      <c r="C2142" s="1">
        <v>3600000</v>
      </c>
      <c r="D2142">
        <v>5</v>
      </c>
      <c r="E2142">
        <v>379</v>
      </c>
      <c r="F2142" s="1" t="s">
        <v>16</v>
      </c>
      <c r="G2142" t="s">
        <v>41</v>
      </c>
      <c r="H2142" t="s">
        <v>29</v>
      </c>
      <c r="I2142" t="s">
        <v>19</v>
      </c>
      <c r="J2142" t="s">
        <v>9</v>
      </c>
      <c r="K2142" t="s">
        <v>1399</v>
      </c>
      <c r="L2142" s="2">
        <v>3600000</v>
      </c>
      <c r="M2142" s="2">
        <v>9498.6807387862791</v>
      </c>
      <c r="N2142" s="2">
        <v>720000</v>
      </c>
      <c r="O2142" t="s">
        <v>212</v>
      </c>
    </row>
    <row r="2143" spans="1:15" x14ac:dyDescent="0.3">
      <c r="A2143" t="s">
        <v>1920</v>
      </c>
      <c r="B2143" t="s">
        <v>103</v>
      </c>
      <c r="C2143" s="1">
        <v>622000</v>
      </c>
      <c r="D2143">
        <v>2</v>
      </c>
      <c r="E2143">
        <v>159</v>
      </c>
      <c r="F2143" s="1" t="s">
        <v>16</v>
      </c>
      <c r="G2143" t="s">
        <v>35</v>
      </c>
      <c r="H2143" t="s">
        <v>29</v>
      </c>
      <c r="I2143" t="s">
        <v>19</v>
      </c>
      <c r="J2143" t="s">
        <v>20</v>
      </c>
      <c r="K2143" t="s">
        <v>1399</v>
      </c>
      <c r="L2143" s="2">
        <v>622000</v>
      </c>
      <c r="M2143" s="2">
        <v>3911.949685534591</v>
      </c>
      <c r="N2143" s="2">
        <v>311000</v>
      </c>
      <c r="O2143" t="s">
        <v>212</v>
      </c>
    </row>
    <row r="2144" spans="1:15" x14ac:dyDescent="0.3">
      <c r="A2144" t="s">
        <v>2381</v>
      </c>
      <c r="B2144" t="s">
        <v>103</v>
      </c>
      <c r="C2144" s="1">
        <v>476950</v>
      </c>
      <c r="D2144">
        <v>1</v>
      </c>
      <c r="E2144">
        <v>54</v>
      </c>
      <c r="F2144" s="1" t="s">
        <v>16</v>
      </c>
      <c r="G2144" t="s">
        <v>41</v>
      </c>
      <c r="H2144" t="s">
        <v>29</v>
      </c>
      <c r="I2144" t="s">
        <v>19</v>
      </c>
      <c r="J2144" t="s">
        <v>88</v>
      </c>
      <c r="K2144" t="s">
        <v>1399</v>
      </c>
      <c r="L2144" s="2">
        <v>476950</v>
      </c>
      <c r="M2144" s="2">
        <v>8832.4074074074069</v>
      </c>
      <c r="N2144" s="2">
        <v>476950</v>
      </c>
      <c r="O2144" t="s">
        <v>212</v>
      </c>
    </row>
    <row r="2145" spans="1:15" x14ac:dyDescent="0.3">
      <c r="A2145" t="s">
        <v>1923</v>
      </c>
      <c r="B2145" t="s">
        <v>103</v>
      </c>
      <c r="C2145" s="1">
        <v>1600000</v>
      </c>
      <c r="D2145">
        <v>4</v>
      </c>
      <c r="E2145">
        <v>228</v>
      </c>
      <c r="F2145" s="1" t="s">
        <v>16</v>
      </c>
      <c r="G2145" t="s">
        <v>35</v>
      </c>
      <c r="H2145" t="s">
        <v>29</v>
      </c>
      <c r="I2145" t="s">
        <v>19</v>
      </c>
      <c r="J2145" t="s">
        <v>20</v>
      </c>
      <c r="K2145" t="s">
        <v>1399</v>
      </c>
      <c r="L2145" s="2">
        <v>1600000</v>
      </c>
      <c r="M2145" s="2">
        <v>7017.5438596491231</v>
      </c>
      <c r="N2145" s="2">
        <v>400000</v>
      </c>
      <c r="O2145" t="s">
        <v>212</v>
      </c>
    </row>
    <row r="2146" spans="1:15" x14ac:dyDescent="0.3">
      <c r="A2146" t="s">
        <v>1924</v>
      </c>
      <c r="B2146" t="s">
        <v>103</v>
      </c>
      <c r="C2146" s="1">
        <v>720000</v>
      </c>
      <c r="D2146">
        <v>3</v>
      </c>
      <c r="E2146">
        <v>98</v>
      </c>
      <c r="F2146" s="1" t="s">
        <v>16</v>
      </c>
      <c r="G2146" t="s">
        <v>35</v>
      </c>
      <c r="H2146" t="s">
        <v>29</v>
      </c>
      <c r="I2146" t="s">
        <v>19</v>
      </c>
      <c r="J2146" t="s">
        <v>20</v>
      </c>
      <c r="K2146" t="s">
        <v>1399</v>
      </c>
      <c r="L2146" s="2">
        <v>720000</v>
      </c>
      <c r="M2146" s="2">
        <v>7346.9387755102043</v>
      </c>
      <c r="N2146" s="2">
        <v>240000</v>
      </c>
      <c r="O2146" t="s">
        <v>212</v>
      </c>
    </row>
    <row r="2147" spans="1:15" x14ac:dyDescent="0.3">
      <c r="A2147" t="s">
        <v>1925</v>
      </c>
      <c r="B2147" t="s">
        <v>104</v>
      </c>
      <c r="C2147" s="1">
        <v>400000</v>
      </c>
      <c r="D2147">
        <v>2</v>
      </c>
      <c r="E2147">
        <v>90</v>
      </c>
      <c r="F2147" s="1" t="s">
        <v>16</v>
      </c>
      <c r="G2147" t="s">
        <v>35</v>
      </c>
      <c r="H2147" t="s">
        <v>18</v>
      </c>
      <c r="I2147" t="s">
        <v>19</v>
      </c>
      <c r="J2147" t="s">
        <v>20</v>
      </c>
      <c r="K2147" t="s">
        <v>1399</v>
      </c>
      <c r="L2147" s="2">
        <v>400000</v>
      </c>
      <c r="M2147" s="2">
        <v>4444.4444444444443</v>
      </c>
      <c r="N2147" s="2">
        <v>200000</v>
      </c>
      <c r="O2147" t="s">
        <v>212</v>
      </c>
    </row>
    <row r="2148" spans="1:15" x14ac:dyDescent="0.3">
      <c r="A2148" t="s">
        <v>1926</v>
      </c>
      <c r="B2148" t="s">
        <v>104</v>
      </c>
      <c r="C2148" s="1">
        <v>129900</v>
      </c>
      <c r="D2148">
        <v>3</v>
      </c>
      <c r="E2148">
        <v>80</v>
      </c>
      <c r="F2148" s="1" t="s">
        <v>16</v>
      </c>
      <c r="G2148" t="s">
        <v>35</v>
      </c>
      <c r="H2148" t="s">
        <v>18</v>
      </c>
      <c r="I2148" t="s">
        <v>19</v>
      </c>
      <c r="J2148" t="s">
        <v>20</v>
      </c>
      <c r="K2148" t="s">
        <v>1399</v>
      </c>
      <c r="L2148" s="2">
        <v>129900</v>
      </c>
      <c r="M2148" s="2">
        <v>1623.75</v>
      </c>
      <c r="N2148" s="2">
        <v>43300</v>
      </c>
      <c r="O2148" t="s">
        <v>212</v>
      </c>
    </row>
    <row r="2149" spans="1:15" x14ac:dyDescent="0.3">
      <c r="A2149" t="s">
        <v>1928</v>
      </c>
      <c r="B2149" t="s">
        <v>104</v>
      </c>
      <c r="C2149" s="1">
        <v>228000</v>
      </c>
      <c r="D2149">
        <v>3</v>
      </c>
      <c r="E2149">
        <v>87</v>
      </c>
      <c r="F2149" s="1" t="s">
        <v>16</v>
      </c>
      <c r="G2149" t="s">
        <v>35</v>
      </c>
      <c r="H2149" t="s">
        <v>18</v>
      </c>
      <c r="I2149" t="s">
        <v>19</v>
      </c>
      <c r="J2149" t="s">
        <v>20</v>
      </c>
      <c r="K2149" t="s">
        <v>1399</v>
      </c>
      <c r="L2149" s="2">
        <v>228000</v>
      </c>
      <c r="M2149" s="2">
        <v>2620.6896551724139</v>
      </c>
      <c r="N2149" s="2">
        <v>76000</v>
      </c>
      <c r="O2149" t="s">
        <v>212</v>
      </c>
    </row>
    <row r="2150" spans="1:15" x14ac:dyDescent="0.3">
      <c r="A2150" t="s">
        <v>2387</v>
      </c>
      <c r="B2150" t="s">
        <v>103</v>
      </c>
      <c r="C2150" s="1">
        <v>1500000</v>
      </c>
      <c r="D2150">
        <v>5</v>
      </c>
      <c r="E2150">
        <v>282</v>
      </c>
      <c r="F2150" s="1" t="s">
        <v>16</v>
      </c>
      <c r="G2150" t="s">
        <v>41</v>
      </c>
      <c r="H2150" t="s">
        <v>29</v>
      </c>
      <c r="I2150" t="s">
        <v>19</v>
      </c>
      <c r="J2150" t="s">
        <v>9</v>
      </c>
      <c r="K2150" t="s">
        <v>1399</v>
      </c>
      <c r="L2150" s="2">
        <v>1500000</v>
      </c>
      <c r="M2150" s="2">
        <v>5319.1489361702124</v>
      </c>
      <c r="N2150" s="2">
        <v>300000</v>
      </c>
      <c r="O2150" t="s">
        <v>212</v>
      </c>
    </row>
    <row r="2151" spans="1:15" x14ac:dyDescent="0.3">
      <c r="A2151" t="s">
        <v>1929</v>
      </c>
      <c r="B2151" t="s">
        <v>104</v>
      </c>
      <c r="C2151" s="1">
        <v>290000</v>
      </c>
      <c r="D2151">
        <v>3</v>
      </c>
      <c r="E2151">
        <v>69</v>
      </c>
      <c r="F2151" s="1" t="s">
        <v>16</v>
      </c>
      <c r="G2151" t="s">
        <v>35</v>
      </c>
      <c r="H2151" t="s">
        <v>18</v>
      </c>
      <c r="I2151" t="s">
        <v>19</v>
      </c>
      <c r="J2151" t="s">
        <v>20</v>
      </c>
      <c r="K2151" t="s">
        <v>1399</v>
      </c>
      <c r="L2151" s="2">
        <v>290000</v>
      </c>
      <c r="M2151" s="2">
        <v>4202.898550724638</v>
      </c>
      <c r="N2151" s="2">
        <v>96666.666666666672</v>
      </c>
      <c r="O2151" t="s">
        <v>212</v>
      </c>
    </row>
    <row r="2152" spans="1:15" x14ac:dyDescent="0.3">
      <c r="A2152" t="s">
        <v>2389</v>
      </c>
      <c r="B2152" t="s">
        <v>103</v>
      </c>
      <c r="C2152" s="1">
        <v>1310000</v>
      </c>
      <c r="D2152">
        <v>2</v>
      </c>
      <c r="E2152">
        <v>118</v>
      </c>
      <c r="F2152" s="1" t="s">
        <v>16</v>
      </c>
      <c r="G2152" t="s">
        <v>41</v>
      </c>
      <c r="H2152" t="s">
        <v>29</v>
      </c>
      <c r="I2152" t="s">
        <v>19</v>
      </c>
      <c r="J2152" t="s">
        <v>9</v>
      </c>
      <c r="K2152" t="s">
        <v>1399</v>
      </c>
      <c r="L2152" s="2">
        <v>1310000</v>
      </c>
      <c r="M2152" s="2">
        <v>11101.694915254237</v>
      </c>
      <c r="N2152" s="2">
        <v>655000</v>
      </c>
      <c r="O2152" t="s">
        <v>212</v>
      </c>
    </row>
    <row r="2153" spans="1:15" x14ac:dyDescent="0.3">
      <c r="A2153" t="s">
        <v>2390</v>
      </c>
      <c r="B2153" t="s">
        <v>103</v>
      </c>
      <c r="C2153" s="1">
        <v>1310000</v>
      </c>
      <c r="D2153">
        <v>2</v>
      </c>
      <c r="E2153">
        <v>118</v>
      </c>
      <c r="F2153" s="1" t="s">
        <v>16</v>
      </c>
      <c r="G2153" t="s">
        <v>41</v>
      </c>
      <c r="H2153" t="s">
        <v>29</v>
      </c>
      <c r="I2153" t="s">
        <v>19</v>
      </c>
      <c r="J2153" t="s">
        <v>9</v>
      </c>
      <c r="K2153" t="s">
        <v>1399</v>
      </c>
      <c r="L2153" s="2">
        <v>1310000</v>
      </c>
      <c r="M2153" s="2">
        <v>11101.694915254237</v>
      </c>
      <c r="N2153" s="2">
        <v>655000</v>
      </c>
      <c r="O2153" t="s">
        <v>212</v>
      </c>
    </row>
    <row r="2154" spans="1:15" x14ac:dyDescent="0.3">
      <c r="A2154" t="s">
        <v>2391</v>
      </c>
      <c r="B2154" t="s">
        <v>103</v>
      </c>
      <c r="C2154" s="1">
        <v>2350000</v>
      </c>
      <c r="D2154">
        <v>3</v>
      </c>
      <c r="E2154">
        <v>204</v>
      </c>
      <c r="F2154" s="1" t="s">
        <v>16</v>
      </c>
      <c r="G2154" t="s">
        <v>41</v>
      </c>
      <c r="H2154" t="s">
        <v>29</v>
      </c>
      <c r="I2154" t="s">
        <v>19</v>
      </c>
      <c r="J2154" t="s">
        <v>9</v>
      </c>
      <c r="K2154" t="s">
        <v>1399</v>
      </c>
      <c r="L2154" s="2">
        <v>2350000</v>
      </c>
      <c r="M2154" s="2">
        <v>11519.607843137255</v>
      </c>
      <c r="N2154" s="2">
        <v>783333.33333333337</v>
      </c>
      <c r="O2154" t="s">
        <v>212</v>
      </c>
    </row>
    <row r="2155" spans="1:15" x14ac:dyDescent="0.3">
      <c r="A2155" t="s">
        <v>1930</v>
      </c>
      <c r="B2155" t="s">
        <v>104</v>
      </c>
      <c r="C2155" s="1">
        <v>290000</v>
      </c>
      <c r="D2155">
        <v>2</v>
      </c>
      <c r="E2155">
        <v>69</v>
      </c>
      <c r="F2155" s="1" t="s">
        <v>16</v>
      </c>
      <c r="G2155" t="s">
        <v>35</v>
      </c>
      <c r="H2155" t="s">
        <v>18</v>
      </c>
      <c r="I2155" t="s">
        <v>19</v>
      </c>
      <c r="J2155" t="s">
        <v>20</v>
      </c>
      <c r="K2155" t="s">
        <v>1399</v>
      </c>
      <c r="L2155" s="2">
        <v>290000</v>
      </c>
      <c r="M2155" s="2">
        <v>4202.898550724638</v>
      </c>
      <c r="N2155" s="2">
        <v>145000</v>
      </c>
      <c r="O2155" t="s">
        <v>212</v>
      </c>
    </row>
    <row r="2156" spans="1:15" x14ac:dyDescent="0.3">
      <c r="A2156" t="s">
        <v>1931</v>
      </c>
      <c r="B2156" t="s">
        <v>104</v>
      </c>
      <c r="C2156" s="1">
        <v>260000</v>
      </c>
      <c r="D2156">
        <v>5</v>
      </c>
      <c r="E2156">
        <v>180</v>
      </c>
      <c r="F2156" s="1" t="s">
        <v>16</v>
      </c>
      <c r="G2156" t="s">
        <v>35</v>
      </c>
      <c r="H2156" t="s">
        <v>18</v>
      </c>
      <c r="I2156" t="s">
        <v>19</v>
      </c>
      <c r="J2156" t="s">
        <v>20</v>
      </c>
      <c r="K2156" t="s">
        <v>1399</v>
      </c>
      <c r="L2156" s="2">
        <v>260000</v>
      </c>
      <c r="M2156" s="2">
        <v>1444.4444444444443</v>
      </c>
      <c r="N2156" s="2">
        <v>52000</v>
      </c>
      <c r="O2156" t="s">
        <v>212</v>
      </c>
    </row>
    <row r="2157" spans="1:15" x14ac:dyDescent="0.3">
      <c r="A2157" t="s">
        <v>1932</v>
      </c>
      <c r="B2157" t="s">
        <v>104</v>
      </c>
      <c r="C2157" s="1">
        <v>220500</v>
      </c>
      <c r="D2157">
        <v>3</v>
      </c>
      <c r="E2157">
        <v>144</v>
      </c>
      <c r="F2157" s="1" t="s">
        <v>16</v>
      </c>
      <c r="G2157" t="s">
        <v>35</v>
      </c>
      <c r="H2157" t="s">
        <v>18</v>
      </c>
      <c r="I2157" t="s">
        <v>19</v>
      </c>
      <c r="J2157" t="s">
        <v>20</v>
      </c>
      <c r="K2157" t="s">
        <v>1399</v>
      </c>
      <c r="L2157" s="2">
        <v>220500</v>
      </c>
      <c r="M2157" s="2">
        <v>1531.25</v>
      </c>
      <c r="N2157" s="2">
        <v>73500</v>
      </c>
      <c r="O2157" t="s">
        <v>212</v>
      </c>
    </row>
    <row r="2158" spans="1:15" x14ac:dyDescent="0.3">
      <c r="A2158" t="s">
        <v>1933</v>
      </c>
      <c r="B2158" t="s">
        <v>104</v>
      </c>
      <c r="C2158" s="1">
        <v>160000</v>
      </c>
      <c r="D2158">
        <v>3</v>
      </c>
      <c r="E2158">
        <v>150</v>
      </c>
      <c r="F2158" s="1" t="s">
        <v>16</v>
      </c>
      <c r="G2158" t="s">
        <v>35</v>
      </c>
      <c r="H2158" t="s">
        <v>18</v>
      </c>
      <c r="I2158" t="s">
        <v>19</v>
      </c>
      <c r="J2158" t="s">
        <v>20</v>
      </c>
      <c r="K2158" t="s">
        <v>1399</v>
      </c>
      <c r="L2158" s="2">
        <v>160000</v>
      </c>
      <c r="M2158" s="2">
        <v>1066.6666666666667</v>
      </c>
      <c r="N2158" s="2">
        <v>53333.333333333336</v>
      </c>
      <c r="O2158" t="s">
        <v>212</v>
      </c>
    </row>
    <row r="2159" spans="1:15" x14ac:dyDescent="0.3">
      <c r="A2159" t="s">
        <v>2396</v>
      </c>
      <c r="B2159" t="s">
        <v>103</v>
      </c>
      <c r="C2159" s="1">
        <v>998000</v>
      </c>
      <c r="D2159">
        <v>4</v>
      </c>
      <c r="E2159">
        <v>248</v>
      </c>
      <c r="F2159" s="1" t="s">
        <v>16</v>
      </c>
      <c r="G2159" t="s">
        <v>41</v>
      </c>
      <c r="H2159" t="s">
        <v>29</v>
      </c>
      <c r="I2159" t="s">
        <v>19</v>
      </c>
      <c r="J2159" t="s">
        <v>9</v>
      </c>
      <c r="K2159" t="s">
        <v>1399</v>
      </c>
      <c r="L2159" s="2">
        <v>998000</v>
      </c>
      <c r="M2159" s="2">
        <v>4024.1935483870966</v>
      </c>
      <c r="N2159" s="2">
        <v>249500</v>
      </c>
      <c r="O2159" t="s">
        <v>212</v>
      </c>
    </row>
    <row r="2160" spans="1:15" x14ac:dyDescent="0.3">
      <c r="A2160" t="s">
        <v>1934</v>
      </c>
      <c r="B2160" t="s">
        <v>104</v>
      </c>
      <c r="C2160" s="1">
        <v>125000</v>
      </c>
      <c r="D2160">
        <v>3</v>
      </c>
      <c r="E2160">
        <v>76</v>
      </c>
      <c r="F2160" s="1" t="s">
        <v>16</v>
      </c>
      <c r="G2160" t="s">
        <v>35</v>
      </c>
      <c r="H2160" t="s">
        <v>18</v>
      </c>
      <c r="I2160" t="s">
        <v>19</v>
      </c>
      <c r="J2160" t="s">
        <v>20</v>
      </c>
      <c r="K2160" t="s">
        <v>1399</v>
      </c>
      <c r="L2160" s="2">
        <v>125000</v>
      </c>
      <c r="M2160" s="2">
        <v>1644.7368421052631</v>
      </c>
      <c r="N2160" s="2">
        <v>41666.666666666664</v>
      </c>
      <c r="O2160" t="s">
        <v>212</v>
      </c>
    </row>
    <row r="2161" spans="1:15" x14ac:dyDescent="0.3">
      <c r="A2161" t="s">
        <v>2398</v>
      </c>
      <c r="B2161" t="s">
        <v>103</v>
      </c>
      <c r="C2161" s="1">
        <v>1900000</v>
      </c>
      <c r="D2161">
        <v>4</v>
      </c>
      <c r="E2161">
        <v>383</v>
      </c>
      <c r="F2161" s="1" t="s">
        <v>16</v>
      </c>
      <c r="G2161" t="s">
        <v>41</v>
      </c>
      <c r="H2161" t="s">
        <v>29</v>
      </c>
      <c r="I2161" t="s">
        <v>19</v>
      </c>
      <c r="J2161" t="s">
        <v>9</v>
      </c>
      <c r="K2161" t="s">
        <v>1399</v>
      </c>
      <c r="L2161" s="2">
        <v>1900000</v>
      </c>
      <c r="M2161" s="2">
        <v>4960.835509138381</v>
      </c>
      <c r="N2161" s="2">
        <v>475000</v>
      </c>
      <c r="O2161" t="s">
        <v>212</v>
      </c>
    </row>
    <row r="2162" spans="1:15" x14ac:dyDescent="0.3">
      <c r="A2162" t="s">
        <v>2399</v>
      </c>
      <c r="B2162" t="s">
        <v>103</v>
      </c>
      <c r="C2162" s="1">
        <v>1750000</v>
      </c>
      <c r="D2162">
        <v>4</v>
      </c>
      <c r="E2162">
        <v>257</v>
      </c>
      <c r="F2162" s="1" t="s">
        <v>16</v>
      </c>
      <c r="G2162" t="s">
        <v>41</v>
      </c>
      <c r="H2162" t="s">
        <v>29</v>
      </c>
      <c r="I2162" t="s">
        <v>19</v>
      </c>
      <c r="J2162" t="s">
        <v>9</v>
      </c>
      <c r="K2162" t="s">
        <v>1399</v>
      </c>
      <c r="L2162" s="2">
        <v>1750000</v>
      </c>
      <c r="M2162" s="2">
        <v>6809.3385214007785</v>
      </c>
      <c r="N2162" s="2">
        <v>437500</v>
      </c>
      <c r="O2162" t="s">
        <v>212</v>
      </c>
    </row>
    <row r="2163" spans="1:15" x14ac:dyDescent="0.3">
      <c r="A2163" t="s">
        <v>2400</v>
      </c>
      <c r="B2163" t="s">
        <v>103</v>
      </c>
      <c r="C2163" s="1">
        <v>379900</v>
      </c>
      <c r="D2163">
        <v>3</v>
      </c>
      <c r="E2163">
        <v>194</v>
      </c>
      <c r="F2163" s="1" t="s">
        <v>16</v>
      </c>
      <c r="G2163" t="s">
        <v>41</v>
      </c>
      <c r="H2163" t="s">
        <v>29</v>
      </c>
      <c r="I2163" t="s">
        <v>19</v>
      </c>
      <c r="J2163" t="s">
        <v>9</v>
      </c>
      <c r="K2163" t="s">
        <v>1399</v>
      </c>
      <c r="L2163" s="2">
        <v>379900</v>
      </c>
      <c r="M2163" s="2">
        <v>1958.2474226804125</v>
      </c>
      <c r="N2163" s="2">
        <v>126633.33333333333</v>
      </c>
      <c r="O2163" t="s">
        <v>212</v>
      </c>
    </row>
    <row r="2164" spans="1:15" x14ac:dyDescent="0.3">
      <c r="A2164" t="s">
        <v>1935</v>
      </c>
      <c r="B2164" t="s">
        <v>104</v>
      </c>
      <c r="C2164" s="1">
        <v>450000</v>
      </c>
      <c r="D2164">
        <v>2</v>
      </c>
      <c r="E2164">
        <v>99</v>
      </c>
      <c r="F2164" s="1" t="s">
        <v>16</v>
      </c>
      <c r="G2164" t="s">
        <v>35</v>
      </c>
      <c r="H2164" t="s">
        <v>18</v>
      </c>
      <c r="I2164" t="s">
        <v>19</v>
      </c>
      <c r="J2164" t="s">
        <v>20</v>
      </c>
      <c r="K2164" t="s">
        <v>1399</v>
      </c>
      <c r="L2164" s="2">
        <v>450000</v>
      </c>
      <c r="M2164" s="2">
        <v>4545.454545454545</v>
      </c>
      <c r="N2164" s="2">
        <v>225000</v>
      </c>
      <c r="O2164" t="s">
        <v>212</v>
      </c>
    </row>
    <row r="2165" spans="1:15" x14ac:dyDescent="0.3">
      <c r="A2165" t="s">
        <v>1936</v>
      </c>
      <c r="B2165" t="s">
        <v>104</v>
      </c>
      <c r="C2165" s="1">
        <v>335000</v>
      </c>
      <c r="D2165">
        <v>4</v>
      </c>
      <c r="E2165">
        <v>135</v>
      </c>
      <c r="F2165" s="1" t="s">
        <v>16</v>
      </c>
      <c r="G2165" t="s">
        <v>35</v>
      </c>
      <c r="H2165" t="s">
        <v>18</v>
      </c>
      <c r="I2165" t="s">
        <v>19</v>
      </c>
      <c r="J2165" t="s">
        <v>20</v>
      </c>
      <c r="K2165" t="s">
        <v>1399</v>
      </c>
      <c r="L2165" s="2">
        <v>335000</v>
      </c>
      <c r="M2165" s="2">
        <v>2481.4814814814813</v>
      </c>
      <c r="N2165" s="2">
        <v>83750</v>
      </c>
      <c r="O2165" t="s">
        <v>212</v>
      </c>
    </row>
    <row r="2166" spans="1:15" x14ac:dyDescent="0.3">
      <c r="A2166" t="s">
        <v>2403</v>
      </c>
      <c r="B2166" t="s">
        <v>103</v>
      </c>
      <c r="C2166" s="1">
        <v>1300000</v>
      </c>
      <c r="D2166">
        <v>5</v>
      </c>
      <c r="E2166">
        <v>338</v>
      </c>
      <c r="F2166" s="1" t="s">
        <v>16</v>
      </c>
      <c r="G2166" t="s">
        <v>41</v>
      </c>
      <c r="H2166" t="s">
        <v>29</v>
      </c>
      <c r="I2166" t="s">
        <v>19</v>
      </c>
      <c r="J2166" t="s">
        <v>9</v>
      </c>
      <c r="K2166" t="s">
        <v>1399</v>
      </c>
      <c r="L2166" s="2">
        <v>1300000</v>
      </c>
      <c r="M2166" s="2">
        <v>3846.1538461538462</v>
      </c>
      <c r="N2166" s="2">
        <v>260000</v>
      </c>
      <c r="O2166" t="s">
        <v>212</v>
      </c>
    </row>
    <row r="2167" spans="1:15" x14ac:dyDescent="0.3">
      <c r="A2167" t="s">
        <v>2404</v>
      </c>
      <c r="B2167" t="s">
        <v>103</v>
      </c>
      <c r="C2167" s="1">
        <v>1750000</v>
      </c>
      <c r="D2167">
        <v>4</v>
      </c>
      <c r="E2167">
        <v>237</v>
      </c>
      <c r="F2167" s="1" t="s">
        <v>16</v>
      </c>
      <c r="G2167" t="s">
        <v>41</v>
      </c>
      <c r="H2167" t="s">
        <v>29</v>
      </c>
      <c r="I2167" t="s">
        <v>19</v>
      </c>
      <c r="J2167" t="s">
        <v>9</v>
      </c>
      <c r="K2167" t="s">
        <v>1399</v>
      </c>
      <c r="L2167" s="2">
        <v>1750000</v>
      </c>
      <c r="M2167" s="2">
        <v>7383.9662447257388</v>
      </c>
      <c r="N2167" s="2">
        <v>437500</v>
      </c>
      <c r="O2167" t="s">
        <v>212</v>
      </c>
    </row>
    <row r="2168" spans="1:15" x14ac:dyDescent="0.3">
      <c r="A2168" t="s">
        <v>2405</v>
      </c>
      <c r="B2168" t="s">
        <v>103</v>
      </c>
      <c r="C2168" s="1">
        <v>795000</v>
      </c>
      <c r="D2168">
        <v>3</v>
      </c>
      <c r="E2168">
        <v>146</v>
      </c>
      <c r="F2168" s="1" t="s">
        <v>16</v>
      </c>
      <c r="G2168" t="s">
        <v>41</v>
      </c>
      <c r="H2168" t="s">
        <v>29</v>
      </c>
      <c r="I2168" t="s">
        <v>19</v>
      </c>
      <c r="J2168" t="s">
        <v>9</v>
      </c>
      <c r="K2168" t="s">
        <v>1399</v>
      </c>
      <c r="L2168" s="2">
        <v>795000</v>
      </c>
      <c r="M2168" s="2">
        <v>5445.2054794520545</v>
      </c>
      <c r="N2168" s="2">
        <v>265000</v>
      </c>
      <c r="O2168" t="s">
        <v>212</v>
      </c>
    </row>
    <row r="2169" spans="1:15" x14ac:dyDescent="0.3">
      <c r="A2169" t="s">
        <v>2406</v>
      </c>
      <c r="B2169" t="s">
        <v>103</v>
      </c>
      <c r="C2169" s="1">
        <v>795000</v>
      </c>
      <c r="D2169">
        <v>3</v>
      </c>
      <c r="E2169">
        <v>146</v>
      </c>
      <c r="F2169" s="1" t="s">
        <v>16</v>
      </c>
      <c r="G2169" t="s">
        <v>41</v>
      </c>
      <c r="H2169" t="s">
        <v>29</v>
      </c>
      <c r="I2169" t="s">
        <v>19</v>
      </c>
      <c r="J2169" t="s">
        <v>9</v>
      </c>
      <c r="K2169" t="s">
        <v>1399</v>
      </c>
      <c r="L2169" s="2">
        <v>795000</v>
      </c>
      <c r="M2169" s="2">
        <v>5445.2054794520545</v>
      </c>
      <c r="N2169" s="2">
        <v>265000</v>
      </c>
      <c r="O2169" t="s">
        <v>212</v>
      </c>
    </row>
    <row r="2170" spans="1:15" x14ac:dyDescent="0.3">
      <c r="A2170" t="s">
        <v>2407</v>
      </c>
      <c r="B2170" t="s">
        <v>103</v>
      </c>
      <c r="C2170" s="1">
        <v>795000</v>
      </c>
      <c r="D2170">
        <v>3</v>
      </c>
      <c r="E2170">
        <v>146</v>
      </c>
      <c r="F2170" s="1" t="s">
        <v>16</v>
      </c>
      <c r="G2170" t="s">
        <v>41</v>
      </c>
      <c r="H2170" t="s">
        <v>29</v>
      </c>
      <c r="I2170" t="s">
        <v>19</v>
      </c>
      <c r="J2170" t="s">
        <v>9</v>
      </c>
      <c r="K2170" t="s">
        <v>1399</v>
      </c>
      <c r="L2170" s="2">
        <v>795000</v>
      </c>
      <c r="M2170" s="2">
        <v>5445.2054794520545</v>
      </c>
      <c r="N2170" s="2">
        <v>265000</v>
      </c>
      <c r="O2170" t="s">
        <v>212</v>
      </c>
    </row>
    <row r="2171" spans="1:15" x14ac:dyDescent="0.3">
      <c r="A2171" t="s">
        <v>2408</v>
      </c>
      <c r="B2171" t="s">
        <v>103</v>
      </c>
      <c r="C2171" s="1">
        <v>356000</v>
      </c>
      <c r="D2171">
        <v>3</v>
      </c>
      <c r="E2171">
        <v>138</v>
      </c>
      <c r="F2171" s="1" t="s">
        <v>16</v>
      </c>
      <c r="G2171" t="s">
        <v>41</v>
      </c>
      <c r="H2171" t="s">
        <v>29</v>
      </c>
      <c r="I2171" t="s">
        <v>19</v>
      </c>
      <c r="J2171" t="s">
        <v>9</v>
      </c>
      <c r="K2171" t="s">
        <v>1399</v>
      </c>
      <c r="L2171" s="2">
        <v>356000</v>
      </c>
      <c r="M2171" s="2">
        <v>2579.710144927536</v>
      </c>
      <c r="N2171" s="2">
        <v>118666.66666666667</v>
      </c>
      <c r="O2171" t="s">
        <v>212</v>
      </c>
    </row>
    <row r="2172" spans="1:15" x14ac:dyDescent="0.3">
      <c r="A2172" t="s">
        <v>2409</v>
      </c>
      <c r="B2172" t="s">
        <v>103</v>
      </c>
      <c r="C2172" s="1">
        <v>3000000</v>
      </c>
      <c r="D2172">
        <v>4</v>
      </c>
      <c r="E2172">
        <v>310</v>
      </c>
      <c r="F2172" s="1" t="s">
        <v>16</v>
      </c>
      <c r="G2172" t="s">
        <v>41</v>
      </c>
      <c r="H2172" t="s">
        <v>29</v>
      </c>
      <c r="I2172" t="s">
        <v>19</v>
      </c>
      <c r="J2172" t="s">
        <v>9</v>
      </c>
      <c r="K2172" t="s">
        <v>1399</v>
      </c>
      <c r="L2172" s="2">
        <v>3000000</v>
      </c>
      <c r="M2172" s="2">
        <v>9677.4193548387102</v>
      </c>
      <c r="N2172" s="2">
        <v>750000</v>
      </c>
      <c r="O2172" t="s">
        <v>212</v>
      </c>
    </row>
    <row r="2173" spans="1:15" x14ac:dyDescent="0.3">
      <c r="A2173" t="s">
        <v>2410</v>
      </c>
      <c r="B2173" t="s">
        <v>103</v>
      </c>
      <c r="C2173" s="1">
        <v>688800</v>
      </c>
      <c r="D2173">
        <v>2</v>
      </c>
      <c r="E2173">
        <v>106</v>
      </c>
      <c r="F2173" s="1" t="s">
        <v>16</v>
      </c>
      <c r="G2173" t="s">
        <v>41</v>
      </c>
      <c r="H2173" t="s">
        <v>29</v>
      </c>
      <c r="I2173" t="s">
        <v>19</v>
      </c>
      <c r="J2173" t="s">
        <v>9</v>
      </c>
      <c r="K2173" t="s">
        <v>1399</v>
      </c>
      <c r="L2173" s="2">
        <v>688800</v>
      </c>
      <c r="M2173" s="2">
        <v>6498.1132075471696</v>
      </c>
      <c r="N2173" s="2">
        <v>344400</v>
      </c>
      <c r="O2173" t="s">
        <v>212</v>
      </c>
    </row>
    <row r="2174" spans="1:15" x14ac:dyDescent="0.3">
      <c r="A2174" t="s">
        <v>1937</v>
      </c>
      <c r="B2174" t="s">
        <v>104</v>
      </c>
      <c r="C2174" s="1">
        <v>269000</v>
      </c>
      <c r="D2174">
        <v>2</v>
      </c>
      <c r="E2174">
        <v>163</v>
      </c>
      <c r="F2174" s="1" t="s">
        <v>16</v>
      </c>
      <c r="G2174" t="s">
        <v>35</v>
      </c>
      <c r="H2174" t="s">
        <v>18</v>
      </c>
      <c r="I2174" t="s">
        <v>19</v>
      </c>
      <c r="J2174" t="s">
        <v>20</v>
      </c>
      <c r="K2174" t="s">
        <v>1399</v>
      </c>
      <c r="L2174" s="2">
        <v>269000</v>
      </c>
      <c r="M2174" s="2">
        <v>1650.3067484662577</v>
      </c>
      <c r="N2174" s="2">
        <v>134500</v>
      </c>
      <c r="O2174" t="s">
        <v>212</v>
      </c>
    </row>
    <row r="2175" spans="1:15" x14ac:dyDescent="0.3">
      <c r="A2175" t="s">
        <v>2412</v>
      </c>
      <c r="B2175" t="s">
        <v>103</v>
      </c>
      <c r="C2175" s="1">
        <v>2250000</v>
      </c>
      <c r="D2175">
        <v>5</v>
      </c>
      <c r="E2175">
        <v>419</v>
      </c>
      <c r="F2175" s="1" t="s">
        <v>16</v>
      </c>
      <c r="G2175" t="s">
        <v>41</v>
      </c>
      <c r="H2175" t="s">
        <v>29</v>
      </c>
      <c r="I2175" t="s">
        <v>19</v>
      </c>
      <c r="J2175" t="s">
        <v>9</v>
      </c>
      <c r="K2175" t="s">
        <v>1399</v>
      </c>
      <c r="L2175" s="2">
        <v>2250000</v>
      </c>
      <c r="M2175" s="2">
        <v>5369.9284009546536</v>
      </c>
      <c r="N2175" s="2">
        <v>450000</v>
      </c>
      <c r="O2175" t="s">
        <v>212</v>
      </c>
    </row>
    <row r="2176" spans="1:15" x14ac:dyDescent="0.3">
      <c r="A2176" t="s">
        <v>2413</v>
      </c>
      <c r="B2176" t="s">
        <v>103</v>
      </c>
      <c r="C2176" s="1">
        <v>2250000</v>
      </c>
      <c r="D2176">
        <v>5</v>
      </c>
      <c r="E2176">
        <v>419</v>
      </c>
      <c r="F2176" s="1" t="s">
        <v>16</v>
      </c>
      <c r="G2176" t="s">
        <v>41</v>
      </c>
      <c r="H2176" t="s">
        <v>29</v>
      </c>
      <c r="I2176" t="s">
        <v>19</v>
      </c>
      <c r="J2176" t="s">
        <v>9</v>
      </c>
      <c r="K2176" t="s">
        <v>1399</v>
      </c>
      <c r="L2176" s="2">
        <v>2250000</v>
      </c>
      <c r="M2176" s="2">
        <v>5369.9284009546536</v>
      </c>
      <c r="N2176" s="2">
        <v>450000</v>
      </c>
      <c r="O2176" t="s">
        <v>212</v>
      </c>
    </row>
    <row r="2177" spans="1:15" x14ac:dyDescent="0.3">
      <c r="A2177" t="s">
        <v>1938</v>
      </c>
      <c r="B2177" t="s">
        <v>104</v>
      </c>
      <c r="C2177" s="1">
        <v>215000</v>
      </c>
      <c r="D2177">
        <v>3</v>
      </c>
      <c r="E2177">
        <v>67</v>
      </c>
      <c r="F2177" s="1" t="s">
        <v>16</v>
      </c>
      <c r="G2177" t="s">
        <v>35</v>
      </c>
      <c r="H2177" t="s">
        <v>18</v>
      </c>
      <c r="I2177" t="s">
        <v>19</v>
      </c>
      <c r="J2177" t="s">
        <v>20</v>
      </c>
      <c r="K2177" t="s">
        <v>1399</v>
      </c>
      <c r="L2177" s="2">
        <v>215000</v>
      </c>
      <c r="M2177" s="2">
        <v>3208.9552238805968</v>
      </c>
      <c r="N2177" s="2">
        <v>71666.666666666672</v>
      </c>
      <c r="O2177" t="s">
        <v>212</v>
      </c>
    </row>
    <row r="2178" spans="1:15" x14ac:dyDescent="0.3">
      <c r="A2178" t="s">
        <v>1940</v>
      </c>
      <c r="B2178" t="s">
        <v>104</v>
      </c>
      <c r="C2178" s="1">
        <v>159500</v>
      </c>
      <c r="D2178">
        <v>3</v>
      </c>
      <c r="E2178">
        <v>114</v>
      </c>
      <c r="F2178" s="1" t="s">
        <v>16</v>
      </c>
      <c r="G2178" t="s">
        <v>35</v>
      </c>
      <c r="H2178" t="s">
        <v>18</v>
      </c>
      <c r="I2178" t="s">
        <v>19</v>
      </c>
      <c r="J2178" t="s">
        <v>20</v>
      </c>
      <c r="K2178" t="s">
        <v>1399</v>
      </c>
      <c r="L2178" s="2">
        <v>159500</v>
      </c>
      <c r="M2178" s="2">
        <v>1399.1228070175439</v>
      </c>
      <c r="N2178" s="2">
        <v>53166.666666666664</v>
      </c>
      <c r="O2178" t="s">
        <v>212</v>
      </c>
    </row>
    <row r="2179" spans="1:15" x14ac:dyDescent="0.3">
      <c r="A2179" t="s">
        <v>1941</v>
      </c>
      <c r="B2179" t="s">
        <v>104</v>
      </c>
      <c r="C2179" s="1">
        <v>230000</v>
      </c>
      <c r="D2179">
        <v>3</v>
      </c>
      <c r="E2179">
        <v>77</v>
      </c>
      <c r="F2179" s="1" t="s">
        <v>16</v>
      </c>
      <c r="G2179" t="s">
        <v>35</v>
      </c>
      <c r="H2179" t="s">
        <v>18</v>
      </c>
      <c r="I2179" t="s">
        <v>19</v>
      </c>
      <c r="J2179" t="s">
        <v>20</v>
      </c>
      <c r="K2179" t="s">
        <v>1399</v>
      </c>
      <c r="L2179" s="2">
        <v>230000</v>
      </c>
      <c r="M2179" s="2">
        <v>2987.0129870129872</v>
      </c>
      <c r="N2179" s="2">
        <v>76666.666666666672</v>
      </c>
      <c r="O2179" t="s">
        <v>212</v>
      </c>
    </row>
    <row r="2180" spans="1:15" x14ac:dyDescent="0.3">
      <c r="A2180" t="s">
        <v>1942</v>
      </c>
      <c r="B2180" t="s">
        <v>104</v>
      </c>
      <c r="C2180" s="1">
        <v>220000</v>
      </c>
      <c r="D2180">
        <v>2</v>
      </c>
      <c r="E2180">
        <v>69</v>
      </c>
      <c r="F2180" s="1" t="s">
        <v>16</v>
      </c>
      <c r="G2180" t="s">
        <v>35</v>
      </c>
      <c r="H2180" t="s">
        <v>18</v>
      </c>
      <c r="I2180" t="s">
        <v>19</v>
      </c>
      <c r="J2180" t="s">
        <v>20</v>
      </c>
      <c r="K2180" t="s">
        <v>1399</v>
      </c>
      <c r="L2180" s="2">
        <v>220000</v>
      </c>
      <c r="M2180" s="2">
        <v>3188.4057971014495</v>
      </c>
      <c r="N2180" s="2">
        <v>110000</v>
      </c>
      <c r="O2180" t="s">
        <v>212</v>
      </c>
    </row>
    <row r="2181" spans="1:15" x14ac:dyDescent="0.3">
      <c r="A2181" t="s">
        <v>1943</v>
      </c>
      <c r="B2181" t="s">
        <v>104</v>
      </c>
      <c r="C2181" s="1">
        <v>135000</v>
      </c>
      <c r="D2181">
        <v>3</v>
      </c>
      <c r="E2181">
        <v>100</v>
      </c>
      <c r="F2181" s="1" t="s">
        <v>16</v>
      </c>
      <c r="G2181" t="s">
        <v>35</v>
      </c>
      <c r="H2181" t="s">
        <v>18</v>
      </c>
      <c r="I2181" t="s">
        <v>19</v>
      </c>
      <c r="J2181" t="s">
        <v>20</v>
      </c>
      <c r="K2181" t="s">
        <v>1399</v>
      </c>
      <c r="L2181" s="2">
        <v>135000</v>
      </c>
      <c r="M2181" s="2">
        <v>1350</v>
      </c>
      <c r="N2181" s="2">
        <v>45000</v>
      </c>
      <c r="O2181" t="s">
        <v>212</v>
      </c>
    </row>
    <row r="2182" spans="1:15" x14ac:dyDescent="0.3">
      <c r="A2182" t="s">
        <v>1944</v>
      </c>
      <c r="B2182" t="s">
        <v>104</v>
      </c>
      <c r="C2182" s="1">
        <v>168500</v>
      </c>
      <c r="D2182">
        <v>2</v>
      </c>
      <c r="E2182">
        <v>120</v>
      </c>
      <c r="F2182" s="1" t="s">
        <v>16</v>
      </c>
      <c r="G2182" t="s">
        <v>35</v>
      </c>
      <c r="H2182" t="s">
        <v>18</v>
      </c>
      <c r="I2182" t="s">
        <v>19</v>
      </c>
      <c r="J2182" t="s">
        <v>20</v>
      </c>
      <c r="K2182" t="s">
        <v>1399</v>
      </c>
      <c r="L2182" s="2">
        <v>168500</v>
      </c>
      <c r="M2182" s="2">
        <v>1404.1666666666667</v>
      </c>
      <c r="N2182" s="2">
        <v>84250</v>
      </c>
      <c r="O2182" t="s">
        <v>212</v>
      </c>
    </row>
    <row r="2183" spans="1:15" x14ac:dyDescent="0.3">
      <c r="A2183" t="s">
        <v>2420</v>
      </c>
      <c r="B2183" t="s">
        <v>103</v>
      </c>
      <c r="C2183" s="1">
        <v>1750000</v>
      </c>
      <c r="D2183">
        <v>4</v>
      </c>
      <c r="E2183">
        <v>237</v>
      </c>
      <c r="F2183" s="1" t="s">
        <v>16</v>
      </c>
      <c r="G2183" t="s">
        <v>41</v>
      </c>
      <c r="H2183" t="s">
        <v>29</v>
      </c>
      <c r="I2183" t="s">
        <v>19</v>
      </c>
      <c r="J2183" t="s">
        <v>9</v>
      </c>
      <c r="K2183" t="s">
        <v>1399</v>
      </c>
      <c r="L2183" s="2">
        <v>1750000</v>
      </c>
      <c r="M2183" s="2">
        <v>7383.9662447257388</v>
      </c>
      <c r="N2183" s="2">
        <v>437500</v>
      </c>
      <c r="O2183" t="s">
        <v>212</v>
      </c>
    </row>
    <row r="2184" spans="1:15" x14ac:dyDescent="0.3">
      <c r="A2184" t="s">
        <v>2421</v>
      </c>
      <c r="B2184" t="s">
        <v>103</v>
      </c>
      <c r="C2184" s="1">
        <v>1515000</v>
      </c>
      <c r="D2184">
        <v>4</v>
      </c>
      <c r="E2184">
        <v>220</v>
      </c>
      <c r="F2184" s="1" t="s">
        <v>16</v>
      </c>
      <c r="G2184" t="s">
        <v>41</v>
      </c>
      <c r="H2184" t="s">
        <v>29</v>
      </c>
      <c r="I2184" t="s">
        <v>19</v>
      </c>
      <c r="J2184" t="s">
        <v>9</v>
      </c>
      <c r="K2184" t="s">
        <v>1399</v>
      </c>
      <c r="L2184" s="2">
        <v>1515000</v>
      </c>
      <c r="M2184" s="2">
        <v>6886.363636363636</v>
      </c>
      <c r="N2184" s="2">
        <v>378750</v>
      </c>
      <c r="O2184" t="s">
        <v>212</v>
      </c>
    </row>
    <row r="2185" spans="1:15" x14ac:dyDescent="0.3">
      <c r="A2185" t="s">
        <v>2422</v>
      </c>
      <c r="B2185" t="s">
        <v>103</v>
      </c>
      <c r="C2185" s="1">
        <v>1550000</v>
      </c>
      <c r="D2185">
        <v>3</v>
      </c>
      <c r="E2185">
        <v>270</v>
      </c>
      <c r="F2185" s="1" t="s">
        <v>16</v>
      </c>
      <c r="G2185" t="s">
        <v>41</v>
      </c>
      <c r="H2185" t="s">
        <v>29</v>
      </c>
      <c r="I2185" t="s">
        <v>19</v>
      </c>
      <c r="J2185" t="s">
        <v>9</v>
      </c>
      <c r="K2185" t="s">
        <v>1399</v>
      </c>
      <c r="L2185" s="2">
        <v>1550000</v>
      </c>
      <c r="M2185" s="2">
        <v>5740.7407407407409</v>
      </c>
      <c r="N2185" s="2">
        <v>516666.66666666669</v>
      </c>
      <c r="O2185" t="s">
        <v>212</v>
      </c>
    </row>
    <row r="2186" spans="1:15" x14ac:dyDescent="0.3">
      <c r="A2186" t="s">
        <v>1947</v>
      </c>
      <c r="B2186" t="s">
        <v>103</v>
      </c>
      <c r="C2186" s="1">
        <v>230000</v>
      </c>
      <c r="D2186">
        <v>2</v>
      </c>
      <c r="E2186">
        <v>85</v>
      </c>
      <c r="F2186" s="1" t="s">
        <v>16</v>
      </c>
      <c r="G2186" t="s">
        <v>35</v>
      </c>
      <c r="H2186" t="s">
        <v>18</v>
      </c>
      <c r="I2186" t="s">
        <v>19</v>
      </c>
      <c r="J2186" t="s">
        <v>20</v>
      </c>
      <c r="K2186" t="s">
        <v>1399</v>
      </c>
      <c r="L2186" s="2">
        <v>230000</v>
      </c>
      <c r="M2186" s="2">
        <v>2705.8823529411766</v>
      </c>
      <c r="N2186" s="2">
        <v>115000</v>
      </c>
      <c r="O2186" t="s">
        <v>212</v>
      </c>
    </row>
    <row r="2187" spans="1:15" x14ac:dyDescent="0.3">
      <c r="A2187" t="s">
        <v>2424</v>
      </c>
      <c r="B2187" t="s">
        <v>103</v>
      </c>
      <c r="C2187" s="1">
        <v>255000</v>
      </c>
      <c r="D2187">
        <v>2</v>
      </c>
      <c r="E2187">
        <v>93</v>
      </c>
      <c r="F2187" s="1" t="s">
        <v>16</v>
      </c>
      <c r="G2187" t="s">
        <v>41</v>
      </c>
      <c r="H2187" t="s">
        <v>29</v>
      </c>
      <c r="I2187" t="s">
        <v>19</v>
      </c>
      <c r="J2187" t="s">
        <v>9</v>
      </c>
      <c r="K2187" t="s">
        <v>1399</v>
      </c>
      <c r="L2187" s="2">
        <v>255000</v>
      </c>
      <c r="M2187" s="2">
        <v>2741.9354838709678</v>
      </c>
      <c r="N2187" s="2">
        <v>127500</v>
      </c>
      <c r="O2187" t="s">
        <v>212</v>
      </c>
    </row>
    <row r="2188" spans="1:15" x14ac:dyDescent="0.3">
      <c r="A2188" t="s">
        <v>2425</v>
      </c>
      <c r="B2188" t="s">
        <v>103</v>
      </c>
      <c r="C2188" s="1">
        <v>2000000</v>
      </c>
      <c r="D2188">
        <v>3</v>
      </c>
      <c r="E2188">
        <v>158</v>
      </c>
      <c r="F2188" s="1" t="s">
        <v>16</v>
      </c>
      <c r="G2188" t="s">
        <v>41</v>
      </c>
      <c r="H2188" t="s">
        <v>29</v>
      </c>
      <c r="I2188" t="s">
        <v>19</v>
      </c>
      <c r="J2188" t="s">
        <v>9</v>
      </c>
      <c r="K2188" t="s">
        <v>1399</v>
      </c>
      <c r="L2188" s="2">
        <v>2000000</v>
      </c>
      <c r="M2188" s="2">
        <v>12658.227848101265</v>
      </c>
      <c r="N2188" s="2">
        <v>666666.66666666663</v>
      </c>
      <c r="O2188" t="s">
        <v>212</v>
      </c>
    </row>
    <row r="2189" spans="1:15" x14ac:dyDescent="0.3">
      <c r="A2189" t="s">
        <v>1948</v>
      </c>
      <c r="B2189" t="s">
        <v>103</v>
      </c>
      <c r="C2189" s="1">
        <v>179900</v>
      </c>
      <c r="D2189">
        <v>3</v>
      </c>
      <c r="E2189">
        <v>74</v>
      </c>
      <c r="F2189" s="1" t="s">
        <v>16</v>
      </c>
      <c r="G2189" t="s">
        <v>35</v>
      </c>
      <c r="H2189" t="s">
        <v>18</v>
      </c>
      <c r="I2189" t="s">
        <v>19</v>
      </c>
      <c r="J2189" t="s">
        <v>20</v>
      </c>
      <c r="K2189" t="s">
        <v>1399</v>
      </c>
      <c r="L2189" s="2">
        <v>179900</v>
      </c>
      <c r="M2189" s="2">
        <v>2431.0810810810813</v>
      </c>
      <c r="N2189" s="2">
        <v>59966.666666666664</v>
      </c>
      <c r="O2189" t="s">
        <v>212</v>
      </c>
    </row>
    <row r="2190" spans="1:15" x14ac:dyDescent="0.3">
      <c r="A2190" t="s">
        <v>1950</v>
      </c>
      <c r="B2190" t="s">
        <v>103</v>
      </c>
      <c r="C2190" s="1">
        <v>147000</v>
      </c>
      <c r="D2190">
        <v>2</v>
      </c>
      <c r="E2190">
        <v>71</v>
      </c>
      <c r="F2190" s="1" t="s">
        <v>16</v>
      </c>
      <c r="G2190" t="s">
        <v>35</v>
      </c>
      <c r="H2190" t="s">
        <v>18</v>
      </c>
      <c r="I2190" t="s">
        <v>19</v>
      </c>
      <c r="J2190" t="s">
        <v>20</v>
      </c>
      <c r="K2190" t="s">
        <v>1399</v>
      </c>
      <c r="L2190" s="2">
        <v>147000</v>
      </c>
      <c r="M2190" s="2">
        <v>2070.4225352112676</v>
      </c>
      <c r="N2190" s="2">
        <v>73500</v>
      </c>
      <c r="O2190" t="s">
        <v>212</v>
      </c>
    </row>
    <row r="2191" spans="1:15" x14ac:dyDescent="0.3">
      <c r="A2191" t="s">
        <v>1952</v>
      </c>
      <c r="B2191" t="s">
        <v>103</v>
      </c>
      <c r="C2191" s="1">
        <v>176000</v>
      </c>
      <c r="D2191">
        <v>2</v>
      </c>
      <c r="E2191">
        <v>67</v>
      </c>
      <c r="F2191" s="1" t="s">
        <v>16</v>
      </c>
      <c r="G2191" t="s">
        <v>35</v>
      </c>
      <c r="H2191" t="s">
        <v>18</v>
      </c>
      <c r="I2191" t="s">
        <v>19</v>
      </c>
      <c r="J2191" t="s">
        <v>20</v>
      </c>
      <c r="K2191" t="s">
        <v>1399</v>
      </c>
      <c r="L2191" s="2">
        <v>176000</v>
      </c>
      <c r="M2191" s="2">
        <v>2626.8656716417909</v>
      </c>
      <c r="N2191" s="2">
        <v>88000</v>
      </c>
      <c r="O2191" t="s">
        <v>212</v>
      </c>
    </row>
    <row r="2192" spans="1:15" x14ac:dyDescent="0.3">
      <c r="A2192" t="s">
        <v>1954</v>
      </c>
      <c r="B2192" t="s">
        <v>103</v>
      </c>
      <c r="C2192" s="1">
        <v>219900</v>
      </c>
      <c r="D2192">
        <v>3</v>
      </c>
      <c r="E2192">
        <v>84</v>
      </c>
      <c r="F2192" s="1" t="s">
        <v>16</v>
      </c>
      <c r="G2192" t="s">
        <v>35</v>
      </c>
      <c r="H2192" t="s">
        <v>18</v>
      </c>
      <c r="I2192" t="s">
        <v>19</v>
      </c>
      <c r="J2192" t="s">
        <v>20</v>
      </c>
      <c r="K2192" t="s">
        <v>1399</v>
      </c>
      <c r="L2192" s="2">
        <v>219900</v>
      </c>
      <c r="M2192" s="2">
        <v>2617.8571428571427</v>
      </c>
      <c r="N2192" s="2">
        <v>73300</v>
      </c>
      <c r="O2192" t="s">
        <v>212</v>
      </c>
    </row>
    <row r="2193" spans="1:15" x14ac:dyDescent="0.3">
      <c r="A2193" t="s">
        <v>1955</v>
      </c>
      <c r="B2193" t="s">
        <v>103</v>
      </c>
      <c r="C2193" s="1">
        <v>149900</v>
      </c>
      <c r="D2193">
        <v>3</v>
      </c>
      <c r="E2193">
        <v>62</v>
      </c>
      <c r="F2193" s="1" t="s">
        <v>16</v>
      </c>
      <c r="G2193" t="s">
        <v>35</v>
      </c>
      <c r="H2193" t="s">
        <v>18</v>
      </c>
      <c r="I2193" t="s">
        <v>19</v>
      </c>
      <c r="J2193" t="s">
        <v>20</v>
      </c>
      <c r="K2193" t="s">
        <v>1399</v>
      </c>
      <c r="L2193" s="2">
        <v>149900</v>
      </c>
      <c r="M2193" s="2">
        <v>2417.7419354838707</v>
      </c>
      <c r="N2193" s="2">
        <v>49966.666666666664</v>
      </c>
      <c r="O2193" t="s">
        <v>212</v>
      </c>
    </row>
    <row r="2194" spans="1:15" x14ac:dyDescent="0.3">
      <c r="A2194" t="s">
        <v>1957</v>
      </c>
      <c r="B2194" t="s">
        <v>103</v>
      </c>
      <c r="C2194" s="1">
        <v>370000</v>
      </c>
      <c r="D2194">
        <v>4</v>
      </c>
      <c r="E2194">
        <v>136</v>
      </c>
      <c r="F2194" s="1" t="s">
        <v>16</v>
      </c>
      <c r="G2194" t="s">
        <v>35</v>
      </c>
      <c r="H2194" t="s">
        <v>18</v>
      </c>
      <c r="I2194" t="s">
        <v>19</v>
      </c>
      <c r="J2194" t="s">
        <v>20</v>
      </c>
      <c r="K2194" t="s">
        <v>1399</v>
      </c>
      <c r="L2194" s="2">
        <v>370000</v>
      </c>
      <c r="M2194" s="2">
        <v>2720.5882352941176</v>
      </c>
      <c r="N2194" s="2">
        <v>92500</v>
      </c>
      <c r="O2194" t="s">
        <v>212</v>
      </c>
    </row>
    <row r="2195" spans="1:15" x14ac:dyDescent="0.3">
      <c r="A2195" t="s">
        <v>1958</v>
      </c>
      <c r="B2195" t="s">
        <v>103</v>
      </c>
      <c r="C2195" s="1">
        <v>165000</v>
      </c>
      <c r="D2195">
        <v>2</v>
      </c>
      <c r="E2195">
        <v>55</v>
      </c>
      <c r="F2195" s="1" t="s">
        <v>16</v>
      </c>
      <c r="G2195" t="s">
        <v>35</v>
      </c>
      <c r="H2195" t="s">
        <v>18</v>
      </c>
      <c r="I2195" t="s">
        <v>19</v>
      </c>
      <c r="J2195" t="s">
        <v>20</v>
      </c>
      <c r="K2195" t="s">
        <v>1399</v>
      </c>
      <c r="L2195" s="2">
        <v>165000</v>
      </c>
      <c r="M2195" s="2">
        <v>3000</v>
      </c>
      <c r="N2195" s="2">
        <v>82500</v>
      </c>
      <c r="O2195" t="s">
        <v>212</v>
      </c>
    </row>
    <row r="2196" spans="1:15" x14ac:dyDescent="0.3">
      <c r="A2196" t="s">
        <v>1960</v>
      </c>
      <c r="B2196" t="s">
        <v>103</v>
      </c>
      <c r="C2196" s="1">
        <v>985000</v>
      </c>
      <c r="D2196">
        <v>3</v>
      </c>
      <c r="E2196">
        <v>128</v>
      </c>
      <c r="F2196" s="1" t="s">
        <v>16</v>
      </c>
      <c r="G2196" t="s">
        <v>35</v>
      </c>
      <c r="H2196" t="s">
        <v>18</v>
      </c>
      <c r="I2196" t="s">
        <v>19</v>
      </c>
      <c r="J2196" t="s">
        <v>20</v>
      </c>
      <c r="K2196" t="s">
        <v>1399</v>
      </c>
      <c r="L2196" s="2">
        <v>985000</v>
      </c>
      <c r="M2196" s="2">
        <v>7695.3125</v>
      </c>
      <c r="N2196" s="2">
        <v>328333.33333333331</v>
      </c>
      <c r="O2196" t="s">
        <v>212</v>
      </c>
    </row>
    <row r="2197" spans="1:15" x14ac:dyDescent="0.3">
      <c r="A2197" t="s">
        <v>1962</v>
      </c>
      <c r="B2197" t="s">
        <v>103</v>
      </c>
      <c r="C2197" s="1">
        <v>315000</v>
      </c>
      <c r="D2197">
        <v>4</v>
      </c>
      <c r="E2197">
        <v>96</v>
      </c>
      <c r="F2197" s="1" t="s">
        <v>16</v>
      </c>
      <c r="G2197" t="s">
        <v>35</v>
      </c>
      <c r="H2197" t="s">
        <v>18</v>
      </c>
      <c r="I2197" t="s">
        <v>19</v>
      </c>
      <c r="J2197" t="s">
        <v>20</v>
      </c>
      <c r="K2197" t="s">
        <v>1399</v>
      </c>
      <c r="L2197" s="2">
        <v>315000</v>
      </c>
      <c r="M2197" s="2">
        <v>3281.25</v>
      </c>
      <c r="N2197" s="2">
        <v>78750</v>
      </c>
      <c r="O2197" t="s">
        <v>212</v>
      </c>
    </row>
    <row r="2198" spans="1:15" x14ac:dyDescent="0.3">
      <c r="A2198" t="s">
        <v>1963</v>
      </c>
      <c r="B2198" t="s">
        <v>103</v>
      </c>
      <c r="C2198" s="1">
        <v>374900</v>
      </c>
      <c r="D2198">
        <v>4</v>
      </c>
      <c r="E2198">
        <v>137</v>
      </c>
      <c r="F2198" s="1" t="s">
        <v>16</v>
      </c>
      <c r="G2198" t="s">
        <v>35</v>
      </c>
      <c r="H2198" t="s">
        <v>18</v>
      </c>
      <c r="I2198" t="s">
        <v>19</v>
      </c>
      <c r="J2198" t="s">
        <v>20</v>
      </c>
      <c r="K2198" t="s">
        <v>1399</v>
      </c>
      <c r="L2198" s="2">
        <v>374900</v>
      </c>
      <c r="M2198" s="2">
        <v>2736.4963503649633</v>
      </c>
      <c r="N2198" s="2">
        <v>93725</v>
      </c>
      <c r="O2198" t="s">
        <v>212</v>
      </c>
    </row>
    <row r="2199" spans="1:15" x14ac:dyDescent="0.3">
      <c r="A2199" t="s">
        <v>2436</v>
      </c>
      <c r="B2199" t="s">
        <v>103</v>
      </c>
      <c r="C2199" s="1">
        <v>199900</v>
      </c>
      <c r="D2199">
        <v>2</v>
      </c>
      <c r="E2199">
        <v>60</v>
      </c>
      <c r="F2199" s="1" t="s">
        <v>16</v>
      </c>
      <c r="G2199" t="s">
        <v>41</v>
      </c>
      <c r="H2199" t="s">
        <v>18</v>
      </c>
      <c r="I2199" t="s">
        <v>19</v>
      </c>
      <c r="J2199" t="s">
        <v>9</v>
      </c>
      <c r="K2199" t="s">
        <v>1399</v>
      </c>
      <c r="L2199" s="2">
        <v>199900</v>
      </c>
      <c r="M2199" s="2">
        <v>3331.6666666666665</v>
      </c>
      <c r="N2199" s="2">
        <v>99950</v>
      </c>
      <c r="O2199" t="s">
        <v>212</v>
      </c>
    </row>
    <row r="2200" spans="1:15" x14ac:dyDescent="0.3">
      <c r="A2200" t="s">
        <v>1964</v>
      </c>
      <c r="B2200" t="s">
        <v>103</v>
      </c>
      <c r="C2200" s="1">
        <v>1600000</v>
      </c>
      <c r="D2200">
        <v>4</v>
      </c>
      <c r="E2200">
        <v>322</v>
      </c>
      <c r="F2200" s="1" t="s">
        <v>16</v>
      </c>
      <c r="G2200" t="s">
        <v>35</v>
      </c>
      <c r="H2200" t="s">
        <v>18</v>
      </c>
      <c r="I2200" t="s">
        <v>19</v>
      </c>
      <c r="J2200" t="s">
        <v>20</v>
      </c>
      <c r="K2200" t="s">
        <v>1399</v>
      </c>
      <c r="L2200" s="2">
        <v>1600000</v>
      </c>
      <c r="M2200" s="2">
        <v>4968.9440993788821</v>
      </c>
      <c r="N2200" s="2">
        <v>400000</v>
      </c>
      <c r="O2200" t="s">
        <v>212</v>
      </c>
    </row>
    <row r="2201" spans="1:15" x14ac:dyDescent="0.3">
      <c r="A2201" t="s">
        <v>1965</v>
      </c>
      <c r="B2201" t="s">
        <v>103</v>
      </c>
      <c r="C2201" s="1">
        <v>268000</v>
      </c>
      <c r="D2201">
        <v>4</v>
      </c>
      <c r="E2201">
        <v>148</v>
      </c>
      <c r="F2201" s="1" t="s">
        <v>16</v>
      </c>
      <c r="G2201" t="s">
        <v>35</v>
      </c>
      <c r="H2201" t="s">
        <v>18</v>
      </c>
      <c r="I2201" t="s">
        <v>19</v>
      </c>
      <c r="J2201" t="s">
        <v>20</v>
      </c>
      <c r="K2201" t="s">
        <v>1399</v>
      </c>
      <c r="L2201" s="2">
        <v>268000</v>
      </c>
      <c r="M2201" s="2">
        <v>1810.8108108108108</v>
      </c>
      <c r="N2201" s="2">
        <v>67000</v>
      </c>
      <c r="O2201" t="s">
        <v>212</v>
      </c>
    </row>
    <row r="2202" spans="1:15" x14ac:dyDescent="0.3">
      <c r="A2202" t="s">
        <v>1966</v>
      </c>
      <c r="B2202" t="s">
        <v>103</v>
      </c>
      <c r="C2202" s="1">
        <v>220000</v>
      </c>
      <c r="D2202">
        <v>3</v>
      </c>
      <c r="E2202">
        <v>95</v>
      </c>
      <c r="F2202" s="1" t="s">
        <v>16</v>
      </c>
      <c r="G2202" t="s">
        <v>35</v>
      </c>
      <c r="H2202" t="s">
        <v>18</v>
      </c>
      <c r="I2202" t="s">
        <v>19</v>
      </c>
      <c r="J2202" t="s">
        <v>20</v>
      </c>
      <c r="K2202" t="s">
        <v>1399</v>
      </c>
      <c r="L2202" s="2">
        <v>220000</v>
      </c>
      <c r="M2202" s="2">
        <v>2315.7894736842104</v>
      </c>
      <c r="N2202" s="2">
        <v>73333.333333333328</v>
      </c>
      <c r="O2202" t="s">
        <v>212</v>
      </c>
    </row>
    <row r="2203" spans="1:15" x14ac:dyDescent="0.3">
      <c r="A2203" t="s">
        <v>2440</v>
      </c>
      <c r="B2203" t="s">
        <v>103</v>
      </c>
      <c r="C2203" s="1">
        <v>1100000</v>
      </c>
      <c r="D2203">
        <v>3</v>
      </c>
      <c r="E2203">
        <v>228</v>
      </c>
      <c r="F2203" s="1" t="s">
        <v>16</v>
      </c>
      <c r="G2203" t="s">
        <v>41</v>
      </c>
      <c r="H2203" t="s">
        <v>18</v>
      </c>
      <c r="I2203" t="s">
        <v>19</v>
      </c>
      <c r="J2203" t="s">
        <v>9</v>
      </c>
      <c r="K2203" t="s">
        <v>1399</v>
      </c>
      <c r="L2203" s="2">
        <v>1100000</v>
      </c>
      <c r="M2203" s="2">
        <v>4824.5614035087719</v>
      </c>
      <c r="N2203" s="2">
        <v>366666.66666666669</v>
      </c>
      <c r="O2203" t="s">
        <v>212</v>
      </c>
    </row>
    <row r="2204" spans="1:15" x14ac:dyDescent="0.3">
      <c r="A2204" t="s">
        <v>1967</v>
      </c>
      <c r="B2204" t="s">
        <v>103</v>
      </c>
      <c r="C2204" s="1">
        <v>225000</v>
      </c>
      <c r="D2204">
        <v>2</v>
      </c>
      <c r="E2204">
        <v>126</v>
      </c>
      <c r="F2204" s="1" t="s">
        <v>16</v>
      </c>
      <c r="G2204" t="s">
        <v>35</v>
      </c>
      <c r="H2204" t="s">
        <v>18</v>
      </c>
      <c r="I2204" t="s">
        <v>19</v>
      </c>
      <c r="J2204" t="s">
        <v>20</v>
      </c>
      <c r="K2204" t="s">
        <v>1399</v>
      </c>
      <c r="L2204" s="2">
        <v>225000</v>
      </c>
      <c r="M2204" s="2">
        <v>1785.7142857142858</v>
      </c>
      <c r="N2204" s="2">
        <v>112500</v>
      </c>
      <c r="O2204" t="s">
        <v>212</v>
      </c>
    </row>
    <row r="2205" spans="1:15" x14ac:dyDescent="0.3">
      <c r="A2205" t="s">
        <v>1969</v>
      </c>
      <c r="B2205" t="s">
        <v>103</v>
      </c>
      <c r="C2205" s="1">
        <v>230000</v>
      </c>
      <c r="D2205">
        <v>3</v>
      </c>
      <c r="E2205">
        <v>96</v>
      </c>
      <c r="F2205" s="1" t="s">
        <v>16</v>
      </c>
      <c r="G2205" t="s">
        <v>35</v>
      </c>
      <c r="H2205" t="s">
        <v>18</v>
      </c>
      <c r="I2205" t="s">
        <v>19</v>
      </c>
      <c r="J2205" t="s">
        <v>20</v>
      </c>
      <c r="K2205" t="s">
        <v>1399</v>
      </c>
      <c r="L2205" s="2">
        <v>230000</v>
      </c>
      <c r="M2205" s="2">
        <v>2395.8333333333335</v>
      </c>
      <c r="N2205" s="2">
        <v>76666.666666666672</v>
      </c>
      <c r="O2205" t="s">
        <v>212</v>
      </c>
    </row>
    <row r="2206" spans="1:15" x14ac:dyDescent="0.3">
      <c r="A2206" t="s">
        <v>1970</v>
      </c>
      <c r="B2206" t="s">
        <v>103</v>
      </c>
      <c r="C2206" s="1">
        <v>275000</v>
      </c>
      <c r="D2206">
        <v>3</v>
      </c>
      <c r="E2206">
        <v>126</v>
      </c>
      <c r="F2206" s="1" t="s">
        <v>16</v>
      </c>
      <c r="G2206" t="s">
        <v>35</v>
      </c>
      <c r="H2206" t="s">
        <v>18</v>
      </c>
      <c r="I2206" t="s">
        <v>19</v>
      </c>
      <c r="J2206" t="s">
        <v>20</v>
      </c>
      <c r="K2206" t="s">
        <v>1399</v>
      </c>
      <c r="L2206" s="2">
        <v>275000</v>
      </c>
      <c r="M2206" s="2">
        <v>2182.5396825396824</v>
      </c>
      <c r="N2206" s="2">
        <v>91666.666666666672</v>
      </c>
      <c r="O2206" t="s">
        <v>212</v>
      </c>
    </row>
    <row r="2207" spans="1:15" x14ac:dyDescent="0.3">
      <c r="A2207" t="s">
        <v>2444</v>
      </c>
      <c r="B2207" t="s">
        <v>103</v>
      </c>
      <c r="C2207" s="1">
        <v>329999</v>
      </c>
      <c r="D2207">
        <v>3</v>
      </c>
      <c r="E2207">
        <v>132</v>
      </c>
      <c r="F2207" s="1" t="s">
        <v>16</v>
      </c>
      <c r="G2207" t="s">
        <v>41</v>
      </c>
      <c r="H2207" t="s">
        <v>18</v>
      </c>
      <c r="I2207" t="s">
        <v>19</v>
      </c>
      <c r="J2207" t="s">
        <v>88</v>
      </c>
      <c r="K2207" t="s">
        <v>1399</v>
      </c>
      <c r="L2207" s="2">
        <v>329999</v>
      </c>
      <c r="M2207" s="2">
        <v>2499.992424242424</v>
      </c>
      <c r="N2207" s="2">
        <v>109999.66666666667</v>
      </c>
      <c r="O2207" t="s">
        <v>212</v>
      </c>
    </row>
    <row r="2208" spans="1:15" x14ac:dyDescent="0.3">
      <c r="A2208" t="s">
        <v>1972</v>
      </c>
      <c r="B2208" t="s">
        <v>103</v>
      </c>
      <c r="C2208" s="1">
        <v>690000</v>
      </c>
      <c r="D2208">
        <v>5</v>
      </c>
      <c r="E2208">
        <v>132</v>
      </c>
      <c r="F2208" s="1" t="s">
        <v>16</v>
      </c>
      <c r="G2208" t="s">
        <v>35</v>
      </c>
      <c r="H2208" t="s">
        <v>18</v>
      </c>
      <c r="I2208" t="s">
        <v>19</v>
      </c>
      <c r="J2208" t="s">
        <v>20</v>
      </c>
      <c r="K2208" t="s">
        <v>1399</v>
      </c>
      <c r="L2208" s="2">
        <v>690000</v>
      </c>
      <c r="M2208" s="2">
        <v>5227.272727272727</v>
      </c>
      <c r="N2208" s="2">
        <v>138000</v>
      </c>
      <c r="O2208" t="s">
        <v>212</v>
      </c>
    </row>
    <row r="2209" spans="1:15" x14ac:dyDescent="0.3">
      <c r="A2209" t="s">
        <v>1974</v>
      </c>
      <c r="B2209" t="s">
        <v>103</v>
      </c>
      <c r="C2209" s="1">
        <v>345000</v>
      </c>
      <c r="D2209">
        <v>3</v>
      </c>
      <c r="E2209">
        <v>130</v>
      </c>
      <c r="F2209" s="1" t="s">
        <v>16</v>
      </c>
      <c r="G2209" t="s">
        <v>35</v>
      </c>
      <c r="H2209" t="s">
        <v>18</v>
      </c>
      <c r="I2209" t="s">
        <v>19</v>
      </c>
      <c r="J2209" t="s">
        <v>20</v>
      </c>
      <c r="K2209" t="s">
        <v>1399</v>
      </c>
      <c r="L2209" s="2">
        <v>345000</v>
      </c>
      <c r="M2209" s="2">
        <v>2653.8461538461538</v>
      </c>
      <c r="N2209" s="2">
        <v>115000</v>
      </c>
      <c r="O2209" t="s">
        <v>212</v>
      </c>
    </row>
    <row r="2210" spans="1:15" x14ac:dyDescent="0.3">
      <c r="A2210" t="s">
        <v>1975</v>
      </c>
      <c r="B2210" t="s">
        <v>103</v>
      </c>
      <c r="C2210" s="1">
        <v>179000</v>
      </c>
      <c r="D2210">
        <v>3</v>
      </c>
      <c r="E2210">
        <v>80</v>
      </c>
      <c r="F2210" s="1" t="s">
        <v>16</v>
      </c>
      <c r="G2210" t="s">
        <v>35</v>
      </c>
      <c r="H2210" t="s">
        <v>18</v>
      </c>
      <c r="I2210" t="s">
        <v>19</v>
      </c>
      <c r="J2210" t="s">
        <v>20</v>
      </c>
      <c r="K2210" t="s">
        <v>1399</v>
      </c>
      <c r="L2210" s="2">
        <v>179000</v>
      </c>
      <c r="M2210" s="2">
        <v>2237.5</v>
      </c>
      <c r="N2210" s="2">
        <v>59666.666666666664</v>
      </c>
      <c r="O2210" t="s">
        <v>212</v>
      </c>
    </row>
    <row r="2211" spans="1:15" x14ac:dyDescent="0.3">
      <c r="A2211" t="s">
        <v>1978</v>
      </c>
      <c r="B2211" t="s">
        <v>104</v>
      </c>
      <c r="C2211" s="1">
        <v>197000</v>
      </c>
      <c r="D2211">
        <v>3</v>
      </c>
      <c r="E2211">
        <v>106</v>
      </c>
      <c r="F2211" s="1" t="s">
        <v>16</v>
      </c>
      <c r="G2211" t="s">
        <v>35</v>
      </c>
      <c r="H2211" t="s">
        <v>29</v>
      </c>
      <c r="I2211" t="s">
        <v>30</v>
      </c>
      <c r="J2211" t="s">
        <v>20</v>
      </c>
      <c r="K2211" t="s">
        <v>1399</v>
      </c>
      <c r="L2211" s="2">
        <v>197000</v>
      </c>
      <c r="M2211" s="2">
        <v>1858.4905660377358</v>
      </c>
      <c r="N2211" s="2">
        <v>65666.666666666672</v>
      </c>
      <c r="O2211" t="s">
        <v>212</v>
      </c>
    </row>
    <row r="2212" spans="1:15" x14ac:dyDescent="0.3">
      <c r="A2212" t="s">
        <v>1979</v>
      </c>
      <c r="B2212" t="s">
        <v>104</v>
      </c>
      <c r="C2212" s="1">
        <v>128000</v>
      </c>
      <c r="D2212">
        <v>2</v>
      </c>
      <c r="E2212">
        <v>60</v>
      </c>
      <c r="F2212" s="1" t="s">
        <v>16</v>
      </c>
      <c r="G2212" t="s">
        <v>35</v>
      </c>
      <c r="H2212" t="s">
        <v>29</v>
      </c>
      <c r="I2212" t="s">
        <v>30</v>
      </c>
      <c r="J2212" t="s">
        <v>20</v>
      </c>
      <c r="K2212" t="s">
        <v>1399</v>
      </c>
      <c r="L2212" s="2">
        <v>128000</v>
      </c>
      <c r="M2212" s="2">
        <v>2133.3333333333335</v>
      </c>
      <c r="N2212" s="2">
        <v>64000</v>
      </c>
      <c r="O2212" t="s">
        <v>212</v>
      </c>
    </row>
    <row r="2213" spans="1:15" x14ac:dyDescent="0.3">
      <c r="A2213" t="s">
        <v>1981</v>
      </c>
      <c r="B2213" t="s">
        <v>103</v>
      </c>
      <c r="C2213" s="1">
        <v>389900</v>
      </c>
      <c r="D2213">
        <v>2</v>
      </c>
      <c r="E2213">
        <v>50</v>
      </c>
      <c r="F2213" s="1" t="s">
        <v>16</v>
      </c>
      <c r="G2213" t="s">
        <v>35</v>
      </c>
      <c r="H2213" t="s">
        <v>29</v>
      </c>
      <c r="I2213" t="s">
        <v>30</v>
      </c>
      <c r="J2213" t="s">
        <v>20</v>
      </c>
      <c r="K2213" t="s">
        <v>1399</v>
      </c>
      <c r="L2213" s="2">
        <v>389900</v>
      </c>
      <c r="M2213" s="2">
        <v>7798</v>
      </c>
      <c r="N2213" s="2">
        <v>194950</v>
      </c>
      <c r="O2213" t="s">
        <v>212</v>
      </c>
    </row>
    <row r="2214" spans="1:15" x14ac:dyDescent="0.3">
      <c r="A2214" t="s">
        <v>1982</v>
      </c>
      <c r="B2214" t="s">
        <v>103</v>
      </c>
      <c r="C2214" s="1">
        <v>239000</v>
      </c>
      <c r="D2214">
        <v>3</v>
      </c>
      <c r="E2214">
        <v>95</v>
      </c>
      <c r="F2214" s="1" t="s">
        <v>16</v>
      </c>
      <c r="G2214" t="s">
        <v>35</v>
      </c>
      <c r="H2214" t="s">
        <v>29</v>
      </c>
      <c r="I2214" t="s">
        <v>30</v>
      </c>
      <c r="J2214" t="s">
        <v>20</v>
      </c>
      <c r="K2214" t="s">
        <v>1399</v>
      </c>
      <c r="L2214" s="2">
        <v>239000</v>
      </c>
      <c r="M2214" s="2">
        <v>2515.7894736842104</v>
      </c>
      <c r="N2214" s="2">
        <v>79666.666666666672</v>
      </c>
      <c r="O2214" t="s">
        <v>212</v>
      </c>
    </row>
    <row r="2215" spans="1:15" x14ac:dyDescent="0.3">
      <c r="A2215" t="s">
        <v>1985</v>
      </c>
      <c r="B2215" t="s">
        <v>103</v>
      </c>
      <c r="C2215" s="1">
        <v>828000</v>
      </c>
      <c r="D2215">
        <v>3</v>
      </c>
      <c r="E2215">
        <v>94</v>
      </c>
      <c r="F2215" s="1" t="s">
        <v>16</v>
      </c>
      <c r="G2215" t="s">
        <v>35</v>
      </c>
      <c r="H2215" t="s">
        <v>29</v>
      </c>
      <c r="I2215" t="s">
        <v>30</v>
      </c>
      <c r="J2215" t="s">
        <v>20</v>
      </c>
      <c r="K2215" t="s">
        <v>1399</v>
      </c>
      <c r="L2215" s="2">
        <v>828000</v>
      </c>
      <c r="M2215" s="2">
        <v>8808.510638297872</v>
      </c>
      <c r="N2215" s="2">
        <v>276000</v>
      </c>
      <c r="O2215" t="s">
        <v>212</v>
      </c>
    </row>
    <row r="2216" spans="1:15" x14ac:dyDescent="0.3">
      <c r="A2216" t="s">
        <v>1986</v>
      </c>
      <c r="B2216" t="s">
        <v>103</v>
      </c>
      <c r="C2216" s="1">
        <v>420000</v>
      </c>
      <c r="D2216">
        <v>1</v>
      </c>
      <c r="E2216">
        <v>43</v>
      </c>
      <c r="F2216" s="1" t="s">
        <v>16</v>
      </c>
      <c r="G2216" t="s">
        <v>35</v>
      </c>
      <c r="H2216" t="s">
        <v>29</v>
      </c>
      <c r="I2216" t="s">
        <v>30</v>
      </c>
      <c r="J2216" t="s">
        <v>20</v>
      </c>
      <c r="K2216" t="s">
        <v>1399</v>
      </c>
      <c r="L2216" s="2">
        <v>420000</v>
      </c>
      <c r="M2216" s="2">
        <v>9767.4418604651164</v>
      </c>
      <c r="N2216" s="2">
        <v>420000</v>
      </c>
      <c r="O2216" t="s">
        <v>212</v>
      </c>
    </row>
    <row r="2217" spans="1:15" x14ac:dyDescent="0.3">
      <c r="A2217" t="s">
        <v>1989</v>
      </c>
      <c r="B2217" t="s">
        <v>103</v>
      </c>
      <c r="C2217" s="1">
        <v>828000</v>
      </c>
      <c r="D2217">
        <v>3</v>
      </c>
      <c r="E2217">
        <v>94</v>
      </c>
      <c r="F2217" s="1" t="s">
        <v>16</v>
      </c>
      <c r="G2217" t="s">
        <v>35</v>
      </c>
      <c r="H2217" t="s">
        <v>29</v>
      </c>
      <c r="I2217" t="s">
        <v>30</v>
      </c>
      <c r="J2217" t="s">
        <v>20</v>
      </c>
      <c r="K2217" t="s">
        <v>1399</v>
      </c>
      <c r="L2217" s="2">
        <v>828000</v>
      </c>
      <c r="M2217" s="2">
        <v>8808.510638297872</v>
      </c>
      <c r="N2217" s="2">
        <v>276000</v>
      </c>
      <c r="O2217" t="s">
        <v>212</v>
      </c>
    </row>
    <row r="2218" spans="1:15" x14ac:dyDescent="0.3">
      <c r="A2218" t="s">
        <v>1990</v>
      </c>
      <c r="B2218" t="s">
        <v>103</v>
      </c>
      <c r="C2218" s="1">
        <v>1220000</v>
      </c>
      <c r="D2218">
        <v>3</v>
      </c>
      <c r="E2218">
        <v>179</v>
      </c>
      <c r="F2218" s="1" t="s">
        <v>16</v>
      </c>
      <c r="G2218" t="s">
        <v>35</v>
      </c>
      <c r="H2218" t="s">
        <v>29</v>
      </c>
      <c r="I2218" t="s">
        <v>30</v>
      </c>
      <c r="J2218" t="s">
        <v>20</v>
      </c>
      <c r="K2218" t="s">
        <v>1399</v>
      </c>
      <c r="L2218" s="2">
        <v>1220000</v>
      </c>
      <c r="M2218" s="2">
        <v>6815.6424581005585</v>
      </c>
      <c r="N2218" s="2">
        <v>406666.66666666669</v>
      </c>
      <c r="O2218" t="s">
        <v>212</v>
      </c>
    </row>
    <row r="2219" spans="1:15" x14ac:dyDescent="0.3">
      <c r="A2219" t="s">
        <v>1991</v>
      </c>
      <c r="B2219" t="s">
        <v>103</v>
      </c>
      <c r="C2219" s="1">
        <v>1220000</v>
      </c>
      <c r="D2219">
        <v>3</v>
      </c>
      <c r="E2219">
        <v>179</v>
      </c>
      <c r="F2219" s="1" t="s">
        <v>16</v>
      </c>
      <c r="G2219" t="s">
        <v>35</v>
      </c>
      <c r="H2219" t="s">
        <v>29</v>
      </c>
      <c r="I2219" t="s">
        <v>30</v>
      </c>
      <c r="J2219" t="s">
        <v>20</v>
      </c>
      <c r="K2219" t="s">
        <v>1399</v>
      </c>
      <c r="L2219" s="2">
        <v>1220000</v>
      </c>
      <c r="M2219" s="2">
        <v>6815.6424581005585</v>
      </c>
      <c r="N2219" s="2">
        <v>406666.66666666669</v>
      </c>
      <c r="O2219" t="s">
        <v>212</v>
      </c>
    </row>
    <row r="2220" spans="1:15" x14ac:dyDescent="0.3">
      <c r="A2220" t="s">
        <v>1992</v>
      </c>
      <c r="B2220" t="s">
        <v>103</v>
      </c>
      <c r="C2220" s="1">
        <v>1220000</v>
      </c>
      <c r="D2220">
        <v>3</v>
      </c>
      <c r="E2220">
        <v>179</v>
      </c>
      <c r="F2220" s="1" t="s">
        <v>16</v>
      </c>
      <c r="G2220" t="s">
        <v>35</v>
      </c>
      <c r="H2220" t="s">
        <v>29</v>
      </c>
      <c r="I2220" t="s">
        <v>30</v>
      </c>
      <c r="J2220" t="s">
        <v>20</v>
      </c>
      <c r="K2220" t="s">
        <v>1399</v>
      </c>
      <c r="L2220" s="2">
        <v>1220000</v>
      </c>
      <c r="M2220" s="2">
        <v>6815.6424581005585</v>
      </c>
      <c r="N2220" s="2">
        <v>406666.66666666669</v>
      </c>
      <c r="O2220" t="s">
        <v>212</v>
      </c>
    </row>
    <row r="2221" spans="1:15" x14ac:dyDescent="0.3">
      <c r="A2221" t="s">
        <v>2458</v>
      </c>
      <c r="B2221" t="s">
        <v>103</v>
      </c>
      <c r="C2221" s="1">
        <v>325000</v>
      </c>
      <c r="D2221">
        <v>1</v>
      </c>
      <c r="E2221">
        <v>90</v>
      </c>
      <c r="F2221" s="1" t="s">
        <v>16</v>
      </c>
      <c r="G2221" t="s">
        <v>41</v>
      </c>
      <c r="H2221" t="s">
        <v>29</v>
      </c>
      <c r="I2221" t="s">
        <v>30</v>
      </c>
      <c r="J2221" t="s">
        <v>9</v>
      </c>
      <c r="K2221" t="s">
        <v>1399</v>
      </c>
      <c r="L2221" s="2">
        <v>325000</v>
      </c>
      <c r="M2221" s="2">
        <v>3611.1111111111113</v>
      </c>
      <c r="N2221" s="2">
        <v>325000</v>
      </c>
      <c r="O2221" t="s">
        <v>212</v>
      </c>
    </row>
    <row r="2222" spans="1:15" x14ac:dyDescent="0.3">
      <c r="A2222" t="s">
        <v>2459</v>
      </c>
      <c r="B2222" t="s">
        <v>103</v>
      </c>
      <c r="C2222" s="1">
        <v>325000</v>
      </c>
      <c r="D2222">
        <v>1</v>
      </c>
      <c r="E2222">
        <v>90</v>
      </c>
      <c r="F2222" s="1" t="s">
        <v>16</v>
      </c>
      <c r="G2222" t="s">
        <v>41</v>
      </c>
      <c r="H2222" t="s">
        <v>29</v>
      </c>
      <c r="I2222" t="s">
        <v>30</v>
      </c>
      <c r="J2222" t="s">
        <v>9</v>
      </c>
      <c r="K2222" t="s">
        <v>1399</v>
      </c>
      <c r="L2222" s="2">
        <v>325000</v>
      </c>
      <c r="M2222" s="2">
        <v>3611.1111111111113</v>
      </c>
      <c r="N2222" s="2">
        <v>325000</v>
      </c>
      <c r="O2222" t="s">
        <v>212</v>
      </c>
    </row>
    <row r="2223" spans="1:15" x14ac:dyDescent="0.3">
      <c r="A2223" t="s">
        <v>1993</v>
      </c>
      <c r="B2223" t="s">
        <v>104</v>
      </c>
      <c r="C2223" s="1">
        <v>175000</v>
      </c>
      <c r="D2223">
        <v>1</v>
      </c>
      <c r="E2223">
        <v>53</v>
      </c>
      <c r="F2223" s="1" t="s">
        <v>16</v>
      </c>
      <c r="G2223" t="s">
        <v>35</v>
      </c>
      <c r="H2223" t="s">
        <v>18</v>
      </c>
      <c r="I2223" t="s">
        <v>30</v>
      </c>
      <c r="J2223" t="s">
        <v>20</v>
      </c>
      <c r="K2223" t="s">
        <v>1399</v>
      </c>
      <c r="L2223" s="2">
        <v>175000</v>
      </c>
      <c r="M2223" s="2">
        <v>3301.8867924528304</v>
      </c>
      <c r="N2223" s="2">
        <v>175000</v>
      </c>
      <c r="O2223" t="s">
        <v>212</v>
      </c>
    </row>
    <row r="2224" spans="1:15" x14ac:dyDescent="0.3">
      <c r="A2224" t="s">
        <v>1994</v>
      </c>
      <c r="B2224" t="s">
        <v>103</v>
      </c>
      <c r="C2224" s="1">
        <v>845000</v>
      </c>
      <c r="D2224">
        <v>2</v>
      </c>
      <c r="E2224">
        <v>70</v>
      </c>
      <c r="F2224" s="1" t="s">
        <v>16</v>
      </c>
      <c r="G2224" t="s">
        <v>35</v>
      </c>
      <c r="H2224" t="s">
        <v>18</v>
      </c>
      <c r="I2224" t="s">
        <v>30</v>
      </c>
      <c r="J2224" t="s">
        <v>20</v>
      </c>
      <c r="K2224" t="s">
        <v>1399</v>
      </c>
      <c r="L2224" s="2">
        <v>845000</v>
      </c>
      <c r="M2224" s="2">
        <v>12071.428571428571</v>
      </c>
      <c r="N2224" s="2">
        <v>422500</v>
      </c>
      <c r="O2224" t="s">
        <v>212</v>
      </c>
    </row>
    <row r="2225" spans="1:15" x14ac:dyDescent="0.3">
      <c r="A2225" t="s">
        <v>1998</v>
      </c>
      <c r="B2225" t="s">
        <v>104</v>
      </c>
      <c r="C2225" s="1">
        <v>246500</v>
      </c>
      <c r="D2225">
        <v>4</v>
      </c>
      <c r="E2225">
        <v>142</v>
      </c>
      <c r="F2225" s="1" t="s">
        <v>16</v>
      </c>
      <c r="G2225" t="s">
        <v>17</v>
      </c>
      <c r="H2225" t="s">
        <v>29</v>
      </c>
      <c r="I2225" t="s">
        <v>19</v>
      </c>
      <c r="J2225" t="s">
        <v>20</v>
      </c>
      <c r="K2225" t="s">
        <v>1399</v>
      </c>
      <c r="L2225" s="2">
        <v>246500</v>
      </c>
      <c r="M2225" s="2">
        <v>1735.9154929577464</v>
      </c>
      <c r="N2225" s="2">
        <v>61625</v>
      </c>
      <c r="O2225" t="s">
        <v>212</v>
      </c>
    </row>
    <row r="2226" spans="1:15" x14ac:dyDescent="0.3">
      <c r="A2226" t="s">
        <v>1999</v>
      </c>
      <c r="B2226" t="s">
        <v>104</v>
      </c>
      <c r="C2226" s="1">
        <v>402500</v>
      </c>
      <c r="D2226">
        <v>3</v>
      </c>
      <c r="E2226">
        <v>123</v>
      </c>
      <c r="F2226" s="1" t="s">
        <v>16</v>
      </c>
      <c r="G2226" t="s">
        <v>17</v>
      </c>
      <c r="H2226" t="s">
        <v>29</v>
      </c>
      <c r="I2226" t="s">
        <v>19</v>
      </c>
      <c r="J2226" t="s">
        <v>20</v>
      </c>
      <c r="K2226" t="s">
        <v>1399</v>
      </c>
      <c r="L2226" s="2">
        <v>402500</v>
      </c>
      <c r="M2226" s="2">
        <v>3272.3577235772359</v>
      </c>
      <c r="N2226" s="2">
        <v>134166.66666666666</v>
      </c>
      <c r="O2226" t="s">
        <v>212</v>
      </c>
    </row>
    <row r="2227" spans="1:15" x14ac:dyDescent="0.3">
      <c r="A2227" t="s">
        <v>2000</v>
      </c>
      <c r="B2227" t="s">
        <v>104</v>
      </c>
      <c r="C2227" s="1">
        <v>473000</v>
      </c>
      <c r="D2227">
        <v>4</v>
      </c>
      <c r="E2227">
        <v>151</v>
      </c>
      <c r="F2227" s="1" t="s">
        <v>16</v>
      </c>
      <c r="G2227" t="s">
        <v>17</v>
      </c>
      <c r="H2227" t="s">
        <v>29</v>
      </c>
      <c r="I2227" t="s">
        <v>19</v>
      </c>
      <c r="J2227" t="s">
        <v>20</v>
      </c>
      <c r="K2227" t="s">
        <v>1399</v>
      </c>
      <c r="L2227" s="2">
        <v>473000</v>
      </c>
      <c r="M2227" s="2">
        <v>3132.4503311258277</v>
      </c>
      <c r="N2227" s="2">
        <v>118250</v>
      </c>
      <c r="O2227" t="s">
        <v>212</v>
      </c>
    </row>
    <row r="2228" spans="1:15" x14ac:dyDescent="0.3">
      <c r="A2228" t="s">
        <v>2009</v>
      </c>
      <c r="B2228" t="s">
        <v>104</v>
      </c>
      <c r="C2228" s="1">
        <v>575000</v>
      </c>
      <c r="D2228">
        <v>3</v>
      </c>
      <c r="E2228">
        <v>120</v>
      </c>
      <c r="F2228" s="1" t="s">
        <v>16</v>
      </c>
      <c r="G2228" t="s">
        <v>17</v>
      </c>
      <c r="H2228" t="s">
        <v>29</v>
      </c>
      <c r="I2228" t="s">
        <v>19</v>
      </c>
      <c r="J2228" t="s">
        <v>20</v>
      </c>
      <c r="K2228" t="s">
        <v>1399</v>
      </c>
      <c r="L2228" s="2">
        <v>575000</v>
      </c>
      <c r="M2228" s="2">
        <v>4791.666666666667</v>
      </c>
      <c r="N2228" s="2">
        <v>191666.66666666666</v>
      </c>
      <c r="O2228" t="s">
        <v>212</v>
      </c>
    </row>
    <row r="2229" spans="1:15" x14ac:dyDescent="0.3">
      <c r="A2229" t="s">
        <v>2466</v>
      </c>
      <c r="B2229" t="s">
        <v>103</v>
      </c>
      <c r="C2229" s="1">
        <v>359500</v>
      </c>
      <c r="D2229">
        <v>3</v>
      </c>
      <c r="E2229">
        <v>105</v>
      </c>
      <c r="F2229" s="1" t="s">
        <v>16</v>
      </c>
      <c r="G2229" t="s">
        <v>41</v>
      </c>
      <c r="H2229" t="s">
        <v>29</v>
      </c>
      <c r="I2229" t="s">
        <v>30</v>
      </c>
      <c r="J2229" t="s">
        <v>9</v>
      </c>
      <c r="K2229" t="s">
        <v>1399</v>
      </c>
      <c r="L2229" s="2">
        <v>359500</v>
      </c>
      <c r="M2229" s="2">
        <v>3423.8095238095239</v>
      </c>
      <c r="N2229" s="2">
        <v>119833.33333333333</v>
      </c>
      <c r="O2229" t="s">
        <v>212</v>
      </c>
    </row>
    <row r="2230" spans="1:15" x14ac:dyDescent="0.3">
      <c r="A2230" t="s">
        <v>2013</v>
      </c>
      <c r="B2230" t="s">
        <v>104</v>
      </c>
      <c r="C2230" s="1">
        <v>460000</v>
      </c>
      <c r="D2230">
        <v>3</v>
      </c>
      <c r="E2230">
        <v>115</v>
      </c>
      <c r="F2230" s="1" t="s">
        <v>16</v>
      </c>
      <c r="G2230" t="s">
        <v>17</v>
      </c>
      <c r="H2230" t="s">
        <v>29</v>
      </c>
      <c r="I2230" t="s">
        <v>19</v>
      </c>
      <c r="J2230" t="s">
        <v>20</v>
      </c>
      <c r="K2230" t="s">
        <v>1399</v>
      </c>
      <c r="L2230" s="2">
        <v>460000</v>
      </c>
      <c r="M2230" s="2">
        <v>4000</v>
      </c>
      <c r="N2230" s="2">
        <v>153333.33333333334</v>
      </c>
      <c r="O2230" t="s">
        <v>212</v>
      </c>
    </row>
    <row r="2231" spans="1:15" x14ac:dyDescent="0.3">
      <c r="A2231" t="s">
        <v>2014</v>
      </c>
      <c r="B2231" t="s">
        <v>104</v>
      </c>
      <c r="C2231" s="1">
        <v>190000</v>
      </c>
      <c r="D2231">
        <v>1</v>
      </c>
      <c r="E2231">
        <v>52</v>
      </c>
      <c r="F2231" s="1" t="s">
        <v>16</v>
      </c>
      <c r="G2231" t="s">
        <v>17</v>
      </c>
      <c r="H2231" t="s">
        <v>29</v>
      </c>
      <c r="I2231" t="s">
        <v>19</v>
      </c>
      <c r="J2231" t="s">
        <v>20</v>
      </c>
      <c r="K2231" t="s">
        <v>1399</v>
      </c>
      <c r="L2231" s="2">
        <v>190000</v>
      </c>
      <c r="M2231" s="2">
        <v>3653.8461538461538</v>
      </c>
      <c r="N2231" s="2">
        <v>190000</v>
      </c>
      <c r="O2231" t="s">
        <v>212</v>
      </c>
    </row>
    <row r="2232" spans="1:15" x14ac:dyDescent="0.3">
      <c r="A2232" t="s">
        <v>2469</v>
      </c>
      <c r="B2232" t="s">
        <v>104</v>
      </c>
      <c r="C2232" s="1">
        <v>189500</v>
      </c>
      <c r="D2232">
        <v>1</v>
      </c>
      <c r="E2232">
        <v>67</v>
      </c>
      <c r="F2232" s="1" t="s">
        <v>16</v>
      </c>
      <c r="G2232" t="s">
        <v>37</v>
      </c>
      <c r="H2232" t="s">
        <v>29</v>
      </c>
      <c r="I2232" t="s">
        <v>19</v>
      </c>
      <c r="J2232" t="s">
        <v>9</v>
      </c>
      <c r="K2232" t="s">
        <v>1399</v>
      </c>
      <c r="L2232" s="2">
        <v>189500</v>
      </c>
      <c r="M2232" s="2">
        <v>2828.3582089552237</v>
      </c>
      <c r="N2232" s="2">
        <v>189500</v>
      </c>
      <c r="O2232" t="s">
        <v>212</v>
      </c>
    </row>
    <row r="2233" spans="1:15" x14ac:dyDescent="0.3">
      <c r="A2233" t="s">
        <v>2470</v>
      </c>
      <c r="B2233" t="s">
        <v>104</v>
      </c>
      <c r="C2233" s="1">
        <v>189900</v>
      </c>
      <c r="D2233">
        <v>2</v>
      </c>
      <c r="E2233">
        <v>88</v>
      </c>
      <c r="F2233" s="1" t="s">
        <v>16</v>
      </c>
      <c r="G2233" t="s">
        <v>37</v>
      </c>
      <c r="H2233" t="s">
        <v>29</v>
      </c>
      <c r="I2233" t="s">
        <v>19</v>
      </c>
      <c r="J2233" t="s">
        <v>88</v>
      </c>
      <c r="L2233" s="2">
        <v>189900</v>
      </c>
      <c r="M2233" s="2">
        <v>2157.9545454545455</v>
      </c>
      <c r="N2233" s="2">
        <v>94950</v>
      </c>
      <c r="O2233" t="s">
        <v>212</v>
      </c>
    </row>
    <row r="2234" spans="1:15" x14ac:dyDescent="0.3">
      <c r="A2234" t="s">
        <v>2471</v>
      </c>
      <c r="B2234" t="s">
        <v>104</v>
      </c>
      <c r="C2234" s="1">
        <v>400000</v>
      </c>
      <c r="D2234">
        <v>3</v>
      </c>
      <c r="E2234">
        <v>117</v>
      </c>
      <c r="F2234" s="1" t="s">
        <v>16</v>
      </c>
      <c r="G2234" t="s">
        <v>37</v>
      </c>
      <c r="H2234" t="s">
        <v>29</v>
      </c>
      <c r="I2234" t="s">
        <v>19</v>
      </c>
      <c r="J2234" t="s">
        <v>88</v>
      </c>
      <c r="L2234" s="2">
        <v>400000</v>
      </c>
      <c r="M2234" s="2">
        <v>3418.8034188034189</v>
      </c>
      <c r="N2234" s="2">
        <v>133333.33333333334</v>
      </c>
      <c r="O2234" t="s">
        <v>212</v>
      </c>
    </row>
    <row r="2235" spans="1:15" x14ac:dyDescent="0.3">
      <c r="A2235" t="s">
        <v>2472</v>
      </c>
      <c r="B2235" t="s">
        <v>104</v>
      </c>
      <c r="C2235" s="1">
        <v>400000</v>
      </c>
      <c r="D2235">
        <v>3</v>
      </c>
      <c r="E2235">
        <v>117</v>
      </c>
      <c r="F2235" s="1" t="s">
        <v>16</v>
      </c>
      <c r="G2235" t="s">
        <v>37</v>
      </c>
      <c r="H2235" t="s">
        <v>29</v>
      </c>
      <c r="I2235" t="s">
        <v>19</v>
      </c>
      <c r="J2235" t="s">
        <v>88</v>
      </c>
      <c r="L2235" s="2">
        <v>400000</v>
      </c>
      <c r="M2235" s="2">
        <v>3418.8034188034189</v>
      </c>
      <c r="N2235" s="2">
        <v>133333.33333333334</v>
      </c>
      <c r="O2235" t="s">
        <v>212</v>
      </c>
    </row>
    <row r="2236" spans="1:15" x14ac:dyDescent="0.3">
      <c r="A2236" t="s">
        <v>2473</v>
      </c>
      <c r="B2236" t="s">
        <v>104</v>
      </c>
      <c r="C2236" s="1">
        <v>264500</v>
      </c>
      <c r="D2236">
        <v>3</v>
      </c>
      <c r="E2236">
        <v>105</v>
      </c>
      <c r="F2236" s="1" t="s">
        <v>16</v>
      </c>
      <c r="G2236" t="s">
        <v>37</v>
      </c>
      <c r="H2236" t="s">
        <v>29</v>
      </c>
      <c r="I2236" t="s">
        <v>19</v>
      </c>
      <c r="J2236" t="s">
        <v>9</v>
      </c>
      <c r="K2236" t="s">
        <v>1399</v>
      </c>
      <c r="L2236" s="2">
        <v>264500</v>
      </c>
      <c r="M2236" s="2">
        <v>2519.0476190476193</v>
      </c>
      <c r="N2236" s="2">
        <v>88166.666666666672</v>
      </c>
      <c r="O2236" t="s">
        <v>212</v>
      </c>
    </row>
    <row r="2237" spans="1:15" x14ac:dyDescent="0.3">
      <c r="A2237" t="s">
        <v>2474</v>
      </c>
      <c r="B2237" t="s">
        <v>104</v>
      </c>
      <c r="C2237" s="1">
        <v>306000</v>
      </c>
      <c r="D2237">
        <v>4</v>
      </c>
      <c r="E2237">
        <v>187</v>
      </c>
      <c r="F2237" s="1" t="s">
        <v>16</v>
      </c>
      <c r="G2237" t="s">
        <v>37</v>
      </c>
      <c r="H2237" t="s">
        <v>29</v>
      </c>
      <c r="I2237" t="s">
        <v>19</v>
      </c>
      <c r="J2237" t="s">
        <v>9</v>
      </c>
      <c r="K2237" t="s">
        <v>1399</v>
      </c>
      <c r="L2237" s="2">
        <v>306000</v>
      </c>
      <c r="M2237" s="2">
        <v>1636.3636363636363</v>
      </c>
      <c r="N2237" s="2">
        <v>76500</v>
      </c>
      <c r="O2237" t="s">
        <v>212</v>
      </c>
    </row>
    <row r="2238" spans="1:15" x14ac:dyDescent="0.3">
      <c r="A2238" t="s">
        <v>2475</v>
      </c>
      <c r="B2238" t="s">
        <v>104</v>
      </c>
      <c r="C2238" s="1">
        <v>185000</v>
      </c>
      <c r="D2238">
        <v>2</v>
      </c>
      <c r="E2238">
        <v>90</v>
      </c>
      <c r="F2238" s="1" t="s">
        <v>16</v>
      </c>
      <c r="G2238" t="s">
        <v>37</v>
      </c>
      <c r="H2238" t="s">
        <v>29</v>
      </c>
      <c r="I2238" t="s">
        <v>19</v>
      </c>
      <c r="J2238" t="s">
        <v>9</v>
      </c>
      <c r="K2238" t="s">
        <v>1399</v>
      </c>
      <c r="L2238" s="2">
        <v>185000</v>
      </c>
      <c r="M2238" s="2">
        <v>2055.5555555555557</v>
      </c>
      <c r="N2238" s="2">
        <v>92500</v>
      </c>
      <c r="O2238" t="s">
        <v>212</v>
      </c>
    </row>
    <row r="2239" spans="1:15" x14ac:dyDescent="0.3">
      <c r="A2239" t="s">
        <v>2476</v>
      </c>
      <c r="B2239" t="s">
        <v>104</v>
      </c>
      <c r="C2239" s="1">
        <v>450000</v>
      </c>
      <c r="D2239">
        <v>3</v>
      </c>
      <c r="E2239">
        <v>118</v>
      </c>
      <c r="F2239" s="1" t="s">
        <v>16</v>
      </c>
      <c r="G2239" t="s">
        <v>37</v>
      </c>
      <c r="H2239" t="s">
        <v>29</v>
      </c>
      <c r="I2239" t="s">
        <v>19</v>
      </c>
      <c r="J2239" t="s">
        <v>9</v>
      </c>
      <c r="K2239" t="s">
        <v>1399</v>
      </c>
      <c r="L2239" s="2">
        <v>450000</v>
      </c>
      <c r="M2239" s="2">
        <v>3813.5593220338983</v>
      </c>
      <c r="N2239" s="2">
        <v>150000</v>
      </c>
      <c r="O2239" t="s">
        <v>212</v>
      </c>
    </row>
    <row r="2240" spans="1:15" x14ac:dyDescent="0.3">
      <c r="A2240" t="s">
        <v>2019</v>
      </c>
      <c r="B2240" t="s">
        <v>104</v>
      </c>
      <c r="C2240" s="1">
        <v>216000</v>
      </c>
      <c r="D2240">
        <v>3</v>
      </c>
      <c r="E2240">
        <v>116</v>
      </c>
      <c r="F2240" s="1" t="s">
        <v>16</v>
      </c>
      <c r="G2240" t="s">
        <v>17</v>
      </c>
      <c r="H2240" t="s">
        <v>29</v>
      </c>
      <c r="I2240" t="s">
        <v>19</v>
      </c>
      <c r="J2240" t="s">
        <v>20</v>
      </c>
      <c r="K2240" t="s">
        <v>1399</v>
      </c>
      <c r="L2240" s="2">
        <v>216000</v>
      </c>
      <c r="M2240" s="2">
        <v>1862.0689655172414</v>
      </c>
      <c r="N2240" s="2">
        <v>72000</v>
      </c>
      <c r="O2240" t="s">
        <v>212</v>
      </c>
    </row>
    <row r="2241" spans="1:15" x14ac:dyDescent="0.3">
      <c r="A2241" t="s">
        <v>2020</v>
      </c>
      <c r="B2241" t="s">
        <v>104</v>
      </c>
      <c r="C2241" s="1">
        <v>191100</v>
      </c>
      <c r="D2241">
        <v>2</v>
      </c>
      <c r="E2241">
        <v>94</v>
      </c>
      <c r="F2241" s="1" t="s">
        <v>16</v>
      </c>
      <c r="G2241" t="s">
        <v>17</v>
      </c>
      <c r="H2241" t="s">
        <v>29</v>
      </c>
      <c r="I2241" t="s">
        <v>19</v>
      </c>
      <c r="J2241" t="s">
        <v>20</v>
      </c>
      <c r="K2241" t="s">
        <v>1399</v>
      </c>
      <c r="L2241" s="2">
        <v>191100</v>
      </c>
      <c r="M2241" s="2">
        <v>2032.9787234042553</v>
      </c>
      <c r="N2241" s="2">
        <v>95550</v>
      </c>
      <c r="O2241" t="s">
        <v>212</v>
      </c>
    </row>
    <row r="2242" spans="1:15" x14ac:dyDescent="0.3">
      <c r="A2242" t="s">
        <v>2479</v>
      </c>
      <c r="B2242" t="s">
        <v>104</v>
      </c>
      <c r="C2242" s="1">
        <v>228500</v>
      </c>
      <c r="D2242">
        <v>3</v>
      </c>
      <c r="E2242">
        <v>92</v>
      </c>
      <c r="F2242" s="1" t="s">
        <v>16</v>
      </c>
      <c r="G2242" t="s">
        <v>37</v>
      </c>
      <c r="H2242" t="s">
        <v>29</v>
      </c>
      <c r="I2242" t="s">
        <v>19</v>
      </c>
      <c r="J2242" t="s">
        <v>9</v>
      </c>
      <c r="K2242" t="s">
        <v>1399</v>
      </c>
      <c r="L2242" s="2">
        <v>228500</v>
      </c>
      <c r="M2242" s="2">
        <v>2483.695652173913</v>
      </c>
      <c r="N2242" s="2">
        <v>76166.666666666672</v>
      </c>
      <c r="O2242" t="s">
        <v>212</v>
      </c>
    </row>
    <row r="2243" spans="1:15" x14ac:dyDescent="0.3">
      <c r="A2243" t="s">
        <v>2480</v>
      </c>
      <c r="B2243" t="s">
        <v>104</v>
      </c>
      <c r="C2243" s="1">
        <v>240000</v>
      </c>
      <c r="D2243">
        <v>3</v>
      </c>
      <c r="E2243">
        <v>86</v>
      </c>
      <c r="F2243" s="1" t="s">
        <v>16</v>
      </c>
      <c r="G2243" t="s">
        <v>37</v>
      </c>
      <c r="H2243" t="s">
        <v>29</v>
      </c>
      <c r="I2243" t="s">
        <v>19</v>
      </c>
      <c r="J2243" t="s">
        <v>9</v>
      </c>
      <c r="K2243" t="s">
        <v>1399</v>
      </c>
      <c r="L2243" s="2">
        <v>240000</v>
      </c>
      <c r="M2243" s="2">
        <v>2790.6976744186045</v>
      </c>
      <c r="N2243" s="2">
        <v>80000</v>
      </c>
      <c r="O2243" t="s">
        <v>212</v>
      </c>
    </row>
    <row r="2244" spans="1:15" x14ac:dyDescent="0.3">
      <c r="A2244" t="s">
        <v>2026</v>
      </c>
      <c r="B2244" t="s">
        <v>104</v>
      </c>
      <c r="C2244" s="1">
        <v>315000</v>
      </c>
      <c r="D2244">
        <v>4</v>
      </c>
      <c r="E2244">
        <v>130</v>
      </c>
      <c r="F2244" s="1" t="s">
        <v>16</v>
      </c>
      <c r="G2244" t="s">
        <v>17</v>
      </c>
      <c r="H2244" t="s">
        <v>29</v>
      </c>
      <c r="I2244" t="s">
        <v>19</v>
      </c>
      <c r="J2244" t="s">
        <v>20</v>
      </c>
      <c r="K2244" t="s">
        <v>1399</v>
      </c>
      <c r="L2244" s="2">
        <v>315000</v>
      </c>
      <c r="M2244" s="2">
        <v>2423.0769230769229</v>
      </c>
      <c r="N2244" s="2">
        <v>78750</v>
      </c>
      <c r="O2244" t="s">
        <v>212</v>
      </c>
    </row>
    <row r="2245" spans="1:15" x14ac:dyDescent="0.3">
      <c r="A2245" t="s">
        <v>2027</v>
      </c>
      <c r="B2245" t="s">
        <v>104</v>
      </c>
      <c r="C2245" s="1">
        <v>150000</v>
      </c>
      <c r="D2245">
        <v>1</v>
      </c>
      <c r="E2245">
        <v>73</v>
      </c>
      <c r="F2245" s="1" t="s">
        <v>16</v>
      </c>
      <c r="G2245" t="s">
        <v>17</v>
      </c>
      <c r="H2245" t="s">
        <v>29</v>
      </c>
      <c r="I2245" t="s">
        <v>19</v>
      </c>
      <c r="J2245" t="s">
        <v>20</v>
      </c>
      <c r="K2245" t="s">
        <v>1399</v>
      </c>
      <c r="L2245" s="2">
        <v>150000</v>
      </c>
      <c r="M2245" s="2">
        <v>2054.794520547945</v>
      </c>
      <c r="N2245" s="2">
        <v>150000</v>
      </c>
      <c r="O2245" t="s">
        <v>212</v>
      </c>
    </row>
    <row r="2246" spans="1:15" x14ac:dyDescent="0.3">
      <c r="A2246" t="s">
        <v>2028</v>
      </c>
      <c r="B2246" t="s">
        <v>104</v>
      </c>
      <c r="C2246" s="1">
        <v>149000</v>
      </c>
      <c r="D2246">
        <v>4</v>
      </c>
      <c r="E2246">
        <v>109</v>
      </c>
      <c r="F2246" s="1" t="s">
        <v>16</v>
      </c>
      <c r="G2246" t="s">
        <v>17</v>
      </c>
      <c r="H2246" t="s">
        <v>29</v>
      </c>
      <c r="I2246" t="s">
        <v>19</v>
      </c>
      <c r="J2246" t="s">
        <v>20</v>
      </c>
      <c r="K2246" t="s">
        <v>1399</v>
      </c>
      <c r="L2246" s="2">
        <v>149000</v>
      </c>
      <c r="M2246" s="2">
        <v>1366.9724770642201</v>
      </c>
      <c r="N2246" s="2">
        <v>37250</v>
      </c>
      <c r="O2246" t="s">
        <v>212</v>
      </c>
    </row>
    <row r="2247" spans="1:15" x14ac:dyDescent="0.3">
      <c r="A2247" t="s">
        <v>2484</v>
      </c>
      <c r="B2247" t="s">
        <v>104</v>
      </c>
      <c r="C2247" s="1">
        <v>288000</v>
      </c>
      <c r="D2247">
        <v>4</v>
      </c>
      <c r="E2247">
        <v>137</v>
      </c>
      <c r="F2247" s="1" t="s">
        <v>16</v>
      </c>
      <c r="G2247" t="s">
        <v>37</v>
      </c>
      <c r="H2247" t="s">
        <v>29</v>
      </c>
      <c r="I2247" t="s">
        <v>19</v>
      </c>
      <c r="J2247" t="s">
        <v>9</v>
      </c>
      <c r="K2247" t="s">
        <v>1399</v>
      </c>
      <c r="L2247" s="2">
        <v>288000</v>
      </c>
      <c r="M2247" s="2">
        <v>2102.1897810218979</v>
      </c>
      <c r="N2247" s="2">
        <v>72000</v>
      </c>
      <c r="O2247" t="s">
        <v>212</v>
      </c>
    </row>
    <row r="2248" spans="1:15" x14ac:dyDescent="0.3">
      <c r="A2248" t="s">
        <v>2485</v>
      </c>
      <c r="B2248" t="s">
        <v>104</v>
      </c>
      <c r="C2248" s="1">
        <v>273000</v>
      </c>
      <c r="D2248">
        <v>4</v>
      </c>
      <c r="E2248">
        <v>137</v>
      </c>
      <c r="F2248" s="1" t="s">
        <v>16</v>
      </c>
      <c r="G2248" t="s">
        <v>37</v>
      </c>
      <c r="H2248" t="s">
        <v>29</v>
      </c>
      <c r="I2248" t="s">
        <v>19</v>
      </c>
      <c r="J2248" t="s">
        <v>9</v>
      </c>
      <c r="K2248" t="s">
        <v>1399</v>
      </c>
      <c r="L2248" s="2">
        <v>273000</v>
      </c>
      <c r="M2248" s="2">
        <v>1992.7007299270074</v>
      </c>
      <c r="N2248" s="2">
        <v>68250</v>
      </c>
      <c r="O2248" t="s">
        <v>212</v>
      </c>
    </row>
    <row r="2249" spans="1:15" x14ac:dyDescent="0.3">
      <c r="A2249" t="s">
        <v>2486</v>
      </c>
      <c r="B2249" t="s">
        <v>104</v>
      </c>
      <c r="C2249" s="1">
        <v>221900</v>
      </c>
      <c r="D2249">
        <v>4</v>
      </c>
      <c r="E2249">
        <v>125</v>
      </c>
      <c r="F2249" s="1" t="s">
        <v>16</v>
      </c>
      <c r="G2249" t="s">
        <v>37</v>
      </c>
      <c r="H2249" t="s">
        <v>29</v>
      </c>
      <c r="I2249" t="s">
        <v>19</v>
      </c>
      <c r="J2249" t="s">
        <v>9</v>
      </c>
      <c r="K2249" t="s">
        <v>1399</v>
      </c>
      <c r="L2249" s="2">
        <v>221900</v>
      </c>
      <c r="M2249" s="2">
        <v>1775.2</v>
      </c>
      <c r="N2249" s="2">
        <v>55475</v>
      </c>
      <c r="O2249" t="s">
        <v>212</v>
      </c>
    </row>
    <row r="2250" spans="1:15" x14ac:dyDescent="0.3">
      <c r="A2250" t="s">
        <v>2029</v>
      </c>
      <c r="B2250" t="s">
        <v>104</v>
      </c>
      <c r="C2250" s="1">
        <v>512000</v>
      </c>
      <c r="D2250">
        <v>3</v>
      </c>
      <c r="E2250">
        <v>128</v>
      </c>
      <c r="F2250" s="1" t="s">
        <v>16</v>
      </c>
      <c r="G2250" t="s">
        <v>17</v>
      </c>
      <c r="H2250" t="s">
        <v>29</v>
      </c>
      <c r="I2250" t="s">
        <v>19</v>
      </c>
      <c r="J2250" t="s">
        <v>20</v>
      </c>
      <c r="K2250" t="s">
        <v>1399</v>
      </c>
      <c r="L2250" s="2">
        <v>512000</v>
      </c>
      <c r="M2250" s="2">
        <v>4000</v>
      </c>
      <c r="N2250" s="2">
        <v>170666.66666666666</v>
      </c>
      <c r="O2250" t="s">
        <v>212</v>
      </c>
    </row>
    <row r="2251" spans="1:15" x14ac:dyDescent="0.3">
      <c r="A2251" t="s">
        <v>2488</v>
      </c>
      <c r="B2251" t="s">
        <v>104</v>
      </c>
      <c r="C2251" s="1">
        <v>245000</v>
      </c>
      <c r="D2251">
        <v>3</v>
      </c>
      <c r="E2251">
        <v>106</v>
      </c>
      <c r="F2251" s="1" t="s">
        <v>16</v>
      </c>
      <c r="G2251" t="s">
        <v>37</v>
      </c>
      <c r="H2251" t="s">
        <v>29</v>
      </c>
      <c r="I2251" t="s">
        <v>19</v>
      </c>
      <c r="J2251" t="s">
        <v>9</v>
      </c>
      <c r="K2251" t="s">
        <v>1399</v>
      </c>
      <c r="L2251" s="2">
        <v>245000</v>
      </c>
      <c r="M2251" s="2">
        <v>2311.3207547169814</v>
      </c>
      <c r="N2251" s="2">
        <v>81666.666666666672</v>
      </c>
      <c r="O2251" t="s">
        <v>212</v>
      </c>
    </row>
    <row r="2252" spans="1:15" x14ac:dyDescent="0.3">
      <c r="A2252" t="s">
        <v>2489</v>
      </c>
      <c r="B2252" t="s">
        <v>104</v>
      </c>
      <c r="C2252" s="1">
        <v>195000</v>
      </c>
      <c r="D2252">
        <v>2</v>
      </c>
      <c r="E2252">
        <v>75</v>
      </c>
      <c r="F2252" s="1" t="s">
        <v>16</v>
      </c>
      <c r="G2252" t="s">
        <v>37</v>
      </c>
      <c r="H2252" t="s">
        <v>29</v>
      </c>
      <c r="I2252" t="s">
        <v>19</v>
      </c>
      <c r="J2252" t="s">
        <v>9</v>
      </c>
      <c r="K2252" t="s">
        <v>1399</v>
      </c>
      <c r="L2252" s="2">
        <v>195000</v>
      </c>
      <c r="M2252" s="2">
        <v>2600</v>
      </c>
      <c r="N2252" s="2">
        <v>97500</v>
      </c>
      <c r="O2252" t="s">
        <v>212</v>
      </c>
    </row>
    <row r="2253" spans="1:15" x14ac:dyDescent="0.3">
      <c r="A2253" t="s">
        <v>2490</v>
      </c>
      <c r="B2253" t="s">
        <v>103</v>
      </c>
      <c r="C2253" s="1">
        <v>245000</v>
      </c>
      <c r="D2253">
        <v>2</v>
      </c>
      <c r="E2253">
        <v>72</v>
      </c>
      <c r="F2253" s="1" t="s">
        <v>16</v>
      </c>
      <c r="G2253" t="s">
        <v>37</v>
      </c>
      <c r="H2253" t="s">
        <v>29</v>
      </c>
      <c r="I2253" t="s">
        <v>19</v>
      </c>
      <c r="J2253" t="s">
        <v>9</v>
      </c>
      <c r="K2253" t="s">
        <v>1399</v>
      </c>
      <c r="L2253" s="2">
        <v>245000</v>
      </c>
      <c r="M2253" s="2">
        <v>3402.7777777777778</v>
      </c>
      <c r="N2253" s="2">
        <v>122500</v>
      </c>
      <c r="O2253" t="s">
        <v>212</v>
      </c>
    </row>
    <row r="2254" spans="1:15" x14ac:dyDescent="0.3">
      <c r="A2254" t="s">
        <v>2030</v>
      </c>
      <c r="B2254" t="s">
        <v>104</v>
      </c>
      <c r="C2254" s="1">
        <v>578000</v>
      </c>
      <c r="D2254">
        <v>4</v>
      </c>
      <c r="E2254">
        <v>144</v>
      </c>
      <c r="F2254" s="1" t="s">
        <v>16</v>
      </c>
      <c r="G2254" t="s">
        <v>17</v>
      </c>
      <c r="H2254" t="s">
        <v>29</v>
      </c>
      <c r="I2254" t="s">
        <v>19</v>
      </c>
      <c r="J2254" t="s">
        <v>20</v>
      </c>
      <c r="K2254" t="s">
        <v>1399</v>
      </c>
      <c r="L2254" s="2">
        <v>578000</v>
      </c>
      <c r="M2254" s="2">
        <v>4013.8888888888887</v>
      </c>
      <c r="N2254" s="2">
        <v>144500</v>
      </c>
      <c r="O2254" t="s">
        <v>212</v>
      </c>
    </row>
    <row r="2255" spans="1:15" x14ac:dyDescent="0.3">
      <c r="A2255" t="s">
        <v>2492</v>
      </c>
      <c r="B2255" t="s">
        <v>103</v>
      </c>
      <c r="C2255" s="1">
        <v>570000</v>
      </c>
      <c r="D2255">
        <v>4</v>
      </c>
      <c r="E2255">
        <v>170</v>
      </c>
      <c r="F2255" s="1" t="s">
        <v>16</v>
      </c>
      <c r="G2255" t="s">
        <v>37</v>
      </c>
      <c r="H2255" t="s">
        <v>29</v>
      </c>
      <c r="I2255" t="s">
        <v>19</v>
      </c>
      <c r="J2255" t="s">
        <v>9</v>
      </c>
      <c r="K2255" t="s">
        <v>1399</v>
      </c>
      <c r="L2255" s="2">
        <v>570000</v>
      </c>
      <c r="M2255" s="2">
        <v>3352.9411764705883</v>
      </c>
      <c r="N2255" s="2">
        <v>142500</v>
      </c>
      <c r="O2255" t="s">
        <v>212</v>
      </c>
    </row>
    <row r="2256" spans="1:15" x14ac:dyDescent="0.3">
      <c r="A2256" t="s">
        <v>2493</v>
      </c>
      <c r="B2256" t="s">
        <v>103</v>
      </c>
      <c r="C2256" s="1">
        <v>525000</v>
      </c>
      <c r="D2256">
        <v>3</v>
      </c>
      <c r="E2256">
        <v>99</v>
      </c>
      <c r="F2256" s="1" t="s">
        <v>16</v>
      </c>
      <c r="G2256" t="s">
        <v>37</v>
      </c>
      <c r="H2256" t="s">
        <v>29</v>
      </c>
      <c r="I2256" t="s">
        <v>19</v>
      </c>
      <c r="J2256" t="s">
        <v>88</v>
      </c>
      <c r="K2256" t="s">
        <v>1399</v>
      </c>
      <c r="L2256" s="2">
        <v>525000</v>
      </c>
      <c r="M2256" s="2">
        <v>5303.030303030303</v>
      </c>
      <c r="N2256" s="2">
        <v>175000</v>
      </c>
      <c r="O2256" t="s">
        <v>212</v>
      </c>
    </row>
    <row r="2257" spans="1:15" x14ac:dyDescent="0.3">
      <c r="A2257" t="s">
        <v>2031</v>
      </c>
      <c r="B2257" t="s">
        <v>104</v>
      </c>
      <c r="C2257" s="1">
        <v>285000</v>
      </c>
      <c r="D2257">
        <v>2</v>
      </c>
      <c r="E2257">
        <v>73</v>
      </c>
      <c r="F2257" s="1" t="s">
        <v>16</v>
      </c>
      <c r="G2257" t="s">
        <v>17</v>
      </c>
      <c r="H2257" t="s">
        <v>29</v>
      </c>
      <c r="I2257" t="s">
        <v>19</v>
      </c>
      <c r="J2257" t="s">
        <v>20</v>
      </c>
      <c r="K2257" t="s">
        <v>1399</v>
      </c>
      <c r="L2257" s="2">
        <v>285000</v>
      </c>
      <c r="M2257" s="2">
        <v>3904.1095890410961</v>
      </c>
      <c r="N2257" s="2">
        <v>142500</v>
      </c>
      <c r="O2257" t="s">
        <v>212</v>
      </c>
    </row>
    <row r="2258" spans="1:15" x14ac:dyDescent="0.3">
      <c r="A2258" t="s">
        <v>2495</v>
      </c>
      <c r="B2258" t="s">
        <v>103</v>
      </c>
      <c r="C2258" s="1">
        <v>475000</v>
      </c>
      <c r="D2258">
        <v>4</v>
      </c>
      <c r="E2258">
        <v>125</v>
      </c>
      <c r="F2258" s="1" t="s">
        <v>16</v>
      </c>
      <c r="G2258" t="s">
        <v>37</v>
      </c>
      <c r="H2258" t="s">
        <v>29</v>
      </c>
      <c r="I2258" t="s">
        <v>19</v>
      </c>
      <c r="J2258" t="s">
        <v>9</v>
      </c>
      <c r="K2258" t="s">
        <v>1399</v>
      </c>
      <c r="L2258" s="2">
        <v>475000</v>
      </c>
      <c r="M2258" s="2">
        <v>3800</v>
      </c>
      <c r="N2258" s="2">
        <v>118750</v>
      </c>
      <c r="O2258" t="s">
        <v>212</v>
      </c>
    </row>
    <row r="2259" spans="1:15" x14ac:dyDescent="0.3">
      <c r="A2259" t="s">
        <v>2496</v>
      </c>
      <c r="B2259" t="s">
        <v>103</v>
      </c>
      <c r="C2259" s="1">
        <v>419900</v>
      </c>
      <c r="D2259">
        <v>4</v>
      </c>
      <c r="E2259">
        <v>123</v>
      </c>
      <c r="F2259" s="1" t="s">
        <v>16</v>
      </c>
      <c r="G2259" t="s">
        <v>37</v>
      </c>
      <c r="H2259" t="s">
        <v>29</v>
      </c>
      <c r="I2259" t="s">
        <v>19</v>
      </c>
      <c r="J2259" t="s">
        <v>9</v>
      </c>
      <c r="K2259" t="s">
        <v>1399</v>
      </c>
      <c r="L2259" s="2">
        <v>419900</v>
      </c>
      <c r="M2259" s="2">
        <v>3413.8211382113823</v>
      </c>
      <c r="N2259" s="2">
        <v>104975</v>
      </c>
      <c r="O2259" t="s">
        <v>212</v>
      </c>
    </row>
    <row r="2260" spans="1:15" x14ac:dyDescent="0.3">
      <c r="A2260" t="s">
        <v>2497</v>
      </c>
      <c r="B2260" t="s">
        <v>103</v>
      </c>
      <c r="C2260" s="1">
        <v>269000</v>
      </c>
      <c r="D2260">
        <v>2</v>
      </c>
      <c r="E2260">
        <v>70</v>
      </c>
      <c r="F2260" s="1" t="s">
        <v>16</v>
      </c>
      <c r="G2260" t="s">
        <v>37</v>
      </c>
      <c r="H2260" t="s">
        <v>29</v>
      </c>
      <c r="I2260" t="s">
        <v>19</v>
      </c>
      <c r="J2260" t="s">
        <v>9</v>
      </c>
      <c r="K2260" t="s">
        <v>1399</v>
      </c>
      <c r="L2260" s="2">
        <v>269000</v>
      </c>
      <c r="M2260" s="2">
        <v>3842.8571428571427</v>
      </c>
      <c r="N2260" s="2">
        <v>134500</v>
      </c>
      <c r="O2260" t="s">
        <v>212</v>
      </c>
    </row>
    <row r="2261" spans="1:15" x14ac:dyDescent="0.3">
      <c r="A2261" t="s">
        <v>2033</v>
      </c>
      <c r="B2261" t="s">
        <v>104</v>
      </c>
      <c r="C2261" s="1">
        <v>149900</v>
      </c>
      <c r="D2261">
        <v>3</v>
      </c>
      <c r="E2261">
        <v>90</v>
      </c>
      <c r="F2261" s="1" t="s">
        <v>16</v>
      </c>
      <c r="G2261" t="s">
        <v>17</v>
      </c>
      <c r="H2261" t="s">
        <v>29</v>
      </c>
      <c r="I2261" t="s">
        <v>19</v>
      </c>
      <c r="J2261" t="s">
        <v>20</v>
      </c>
      <c r="K2261" t="s">
        <v>1399</v>
      </c>
      <c r="L2261" s="2">
        <v>149900</v>
      </c>
      <c r="M2261" s="2">
        <v>1665.5555555555557</v>
      </c>
      <c r="N2261" s="2">
        <v>49966.666666666664</v>
      </c>
      <c r="O2261" t="s">
        <v>212</v>
      </c>
    </row>
    <row r="2262" spans="1:15" x14ac:dyDescent="0.3">
      <c r="A2262" t="s">
        <v>2499</v>
      </c>
      <c r="B2262" t="s">
        <v>103</v>
      </c>
      <c r="C2262" s="1">
        <v>349999</v>
      </c>
      <c r="D2262">
        <v>3</v>
      </c>
      <c r="E2262">
        <v>146</v>
      </c>
      <c r="F2262" s="1" t="s">
        <v>16</v>
      </c>
      <c r="G2262" t="s">
        <v>37</v>
      </c>
      <c r="H2262" t="s">
        <v>29</v>
      </c>
      <c r="I2262" t="s">
        <v>19</v>
      </c>
      <c r="J2262" t="s">
        <v>9</v>
      </c>
      <c r="K2262" t="s">
        <v>1399</v>
      </c>
      <c r="L2262" s="2">
        <v>349999</v>
      </c>
      <c r="M2262" s="2">
        <v>2397.2534246575342</v>
      </c>
      <c r="N2262" s="2">
        <v>116666.33333333333</v>
      </c>
      <c r="O2262" t="s">
        <v>212</v>
      </c>
    </row>
    <row r="2263" spans="1:15" x14ac:dyDescent="0.3">
      <c r="A2263" t="s">
        <v>2035</v>
      </c>
      <c r="B2263" t="s">
        <v>104</v>
      </c>
      <c r="C2263" s="1">
        <v>325000</v>
      </c>
      <c r="D2263">
        <v>2</v>
      </c>
      <c r="E2263">
        <v>82</v>
      </c>
      <c r="F2263" s="1" t="s">
        <v>16</v>
      </c>
      <c r="G2263" t="s">
        <v>17</v>
      </c>
      <c r="H2263" t="s">
        <v>29</v>
      </c>
      <c r="I2263" t="s">
        <v>19</v>
      </c>
      <c r="J2263" t="s">
        <v>20</v>
      </c>
      <c r="K2263" t="s">
        <v>1399</v>
      </c>
      <c r="L2263" s="2">
        <v>325000</v>
      </c>
      <c r="M2263" s="2">
        <v>3963.4146341463415</v>
      </c>
      <c r="N2263" s="2">
        <v>162500</v>
      </c>
      <c r="O2263" t="s">
        <v>212</v>
      </c>
    </row>
    <row r="2264" spans="1:15" x14ac:dyDescent="0.3">
      <c r="A2264" t="s">
        <v>2501</v>
      </c>
      <c r="B2264" t="s">
        <v>103</v>
      </c>
      <c r="C2264" s="1">
        <v>349900</v>
      </c>
      <c r="D2264">
        <v>3</v>
      </c>
      <c r="E2264">
        <v>147</v>
      </c>
      <c r="F2264" s="1" t="s">
        <v>16</v>
      </c>
      <c r="G2264" t="s">
        <v>37</v>
      </c>
      <c r="H2264" t="s">
        <v>29</v>
      </c>
      <c r="I2264" t="s">
        <v>19</v>
      </c>
      <c r="J2264" t="s">
        <v>9</v>
      </c>
      <c r="K2264" t="s">
        <v>1399</v>
      </c>
      <c r="L2264" s="2">
        <v>349900</v>
      </c>
      <c r="M2264" s="2">
        <v>2380.2721088435374</v>
      </c>
      <c r="N2264" s="2">
        <v>116633.33333333333</v>
      </c>
      <c r="O2264" t="s">
        <v>212</v>
      </c>
    </row>
    <row r="2265" spans="1:15" x14ac:dyDescent="0.3">
      <c r="A2265" t="s">
        <v>2502</v>
      </c>
      <c r="B2265" t="s">
        <v>103</v>
      </c>
      <c r="C2265" s="1">
        <v>290000</v>
      </c>
      <c r="D2265">
        <v>3</v>
      </c>
      <c r="E2265">
        <v>101</v>
      </c>
      <c r="F2265" s="1" t="s">
        <v>16</v>
      </c>
      <c r="G2265" t="s">
        <v>37</v>
      </c>
      <c r="H2265" t="s">
        <v>29</v>
      </c>
      <c r="I2265" t="s">
        <v>19</v>
      </c>
      <c r="J2265" t="s">
        <v>9</v>
      </c>
      <c r="K2265" t="s">
        <v>1399</v>
      </c>
      <c r="L2265" s="2">
        <v>290000</v>
      </c>
      <c r="M2265" s="2">
        <v>2871.2871287128714</v>
      </c>
      <c r="N2265" s="2">
        <v>96666.666666666672</v>
      </c>
      <c r="O2265" t="s">
        <v>212</v>
      </c>
    </row>
    <row r="2266" spans="1:15" x14ac:dyDescent="0.3">
      <c r="A2266" t="s">
        <v>2503</v>
      </c>
      <c r="B2266" t="s">
        <v>103</v>
      </c>
      <c r="C2266" s="1">
        <v>290000</v>
      </c>
      <c r="D2266">
        <v>3</v>
      </c>
      <c r="E2266">
        <v>101</v>
      </c>
      <c r="F2266" s="1" t="s">
        <v>16</v>
      </c>
      <c r="G2266" t="s">
        <v>37</v>
      </c>
      <c r="H2266" t="s">
        <v>29</v>
      </c>
      <c r="I2266" t="s">
        <v>19</v>
      </c>
      <c r="J2266" t="s">
        <v>9</v>
      </c>
      <c r="K2266" t="s">
        <v>1399</v>
      </c>
      <c r="L2266" s="2">
        <v>290000</v>
      </c>
      <c r="M2266" s="2">
        <v>2871.2871287128714</v>
      </c>
      <c r="N2266" s="2">
        <v>96666.666666666672</v>
      </c>
      <c r="O2266" t="s">
        <v>212</v>
      </c>
    </row>
    <row r="2267" spans="1:15" x14ac:dyDescent="0.3">
      <c r="A2267" t="s">
        <v>2504</v>
      </c>
      <c r="B2267" t="s">
        <v>103</v>
      </c>
      <c r="C2267" s="1">
        <v>325000</v>
      </c>
      <c r="D2267">
        <v>3</v>
      </c>
      <c r="E2267">
        <v>103</v>
      </c>
      <c r="F2267" s="1" t="s">
        <v>16</v>
      </c>
      <c r="G2267" t="s">
        <v>37</v>
      </c>
      <c r="H2267" t="s">
        <v>29</v>
      </c>
      <c r="I2267" t="s">
        <v>19</v>
      </c>
      <c r="J2267" t="s">
        <v>9</v>
      </c>
      <c r="K2267" t="s">
        <v>1399</v>
      </c>
      <c r="L2267" s="2">
        <v>325000</v>
      </c>
      <c r="M2267" s="2">
        <v>3155.3398058252428</v>
      </c>
      <c r="N2267" s="2">
        <v>108333.33333333333</v>
      </c>
      <c r="O2267" t="s">
        <v>212</v>
      </c>
    </row>
    <row r="2268" spans="1:15" x14ac:dyDescent="0.3">
      <c r="A2268" t="s">
        <v>2036</v>
      </c>
      <c r="B2268" t="s">
        <v>104</v>
      </c>
      <c r="C2268" s="1">
        <v>90000</v>
      </c>
      <c r="D2268">
        <v>3</v>
      </c>
      <c r="E2268">
        <v>78</v>
      </c>
      <c r="F2268" s="1" t="s">
        <v>16</v>
      </c>
      <c r="G2268" t="s">
        <v>17</v>
      </c>
      <c r="H2268" t="s">
        <v>29</v>
      </c>
      <c r="I2268" t="s">
        <v>19</v>
      </c>
      <c r="J2268" t="s">
        <v>20</v>
      </c>
      <c r="K2268" t="s">
        <v>1399</v>
      </c>
      <c r="L2268" s="2">
        <v>90000</v>
      </c>
      <c r="M2268" s="2">
        <v>1153.8461538461538</v>
      </c>
      <c r="N2268" s="2">
        <v>30000</v>
      </c>
      <c r="O2268" t="s">
        <v>212</v>
      </c>
    </row>
    <row r="2269" spans="1:15" x14ac:dyDescent="0.3">
      <c r="A2269" t="s">
        <v>2037</v>
      </c>
      <c r="B2269" t="s">
        <v>104</v>
      </c>
      <c r="C2269" s="1">
        <v>590000</v>
      </c>
      <c r="D2269">
        <v>3</v>
      </c>
      <c r="E2269">
        <v>109</v>
      </c>
      <c r="F2269" s="1" t="s">
        <v>16</v>
      </c>
      <c r="G2269" t="s">
        <v>17</v>
      </c>
      <c r="H2269" t="s">
        <v>29</v>
      </c>
      <c r="I2269" t="s">
        <v>19</v>
      </c>
      <c r="J2269" t="s">
        <v>20</v>
      </c>
      <c r="K2269" t="s">
        <v>1399</v>
      </c>
      <c r="L2269" s="2">
        <v>590000</v>
      </c>
      <c r="M2269" s="2">
        <v>5412.8440366972482</v>
      </c>
      <c r="N2269" s="2">
        <v>196666.66666666666</v>
      </c>
      <c r="O2269" t="s">
        <v>212</v>
      </c>
    </row>
    <row r="2270" spans="1:15" x14ac:dyDescent="0.3">
      <c r="A2270" t="s">
        <v>2507</v>
      </c>
      <c r="B2270" t="s">
        <v>103</v>
      </c>
      <c r="C2270" s="1">
        <v>1077700</v>
      </c>
      <c r="D2270">
        <v>4</v>
      </c>
      <c r="E2270">
        <v>115</v>
      </c>
      <c r="F2270" s="1" t="s">
        <v>16</v>
      </c>
      <c r="G2270" t="s">
        <v>37</v>
      </c>
      <c r="H2270" t="s">
        <v>29</v>
      </c>
      <c r="I2270" t="s">
        <v>19</v>
      </c>
      <c r="J2270" t="s">
        <v>9</v>
      </c>
      <c r="K2270" t="s">
        <v>1399</v>
      </c>
      <c r="L2270" s="2">
        <v>1077700</v>
      </c>
      <c r="M2270" s="2">
        <v>9371.3043478260861</v>
      </c>
      <c r="N2270" s="2">
        <v>269425</v>
      </c>
      <c r="O2270" t="s">
        <v>212</v>
      </c>
    </row>
    <row r="2271" spans="1:15" x14ac:dyDescent="0.3">
      <c r="A2271" t="s">
        <v>2508</v>
      </c>
      <c r="B2271" t="s">
        <v>103</v>
      </c>
      <c r="C2271" s="1">
        <v>988000</v>
      </c>
      <c r="D2271">
        <v>3</v>
      </c>
      <c r="E2271">
        <v>119</v>
      </c>
      <c r="F2271" s="1" t="s">
        <v>16</v>
      </c>
      <c r="G2271" t="s">
        <v>37</v>
      </c>
      <c r="H2271" t="s">
        <v>29</v>
      </c>
      <c r="I2271" t="s">
        <v>19</v>
      </c>
      <c r="J2271" t="s">
        <v>9</v>
      </c>
      <c r="K2271" t="s">
        <v>1399</v>
      </c>
      <c r="L2271" s="2">
        <v>988000</v>
      </c>
      <c r="M2271" s="2">
        <v>8302.5210084033606</v>
      </c>
      <c r="N2271" s="2">
        <v>329333.33333333331</v>
      </c>
      <c r="O2271" t="s">
        <v>212</v>
      </c>
    </row>
    <row r="2272" spans="1:15" x14ac:dyDescent="0.3">
      <c r="A2272" t="s">
        <v>2509</v>
      </c>
      <c r="B2272" t="s">
        <v>103</v>
      </c>
      <c r="C2272" s="1">
        <v>1024000</v>
      </c>
      <c r="D2272">
        <v>4</v>
      </c>
      <c r="E2272">
        <v>119</v>
      </c>
      <c r="F2272" s="1" t="s">
        <v>16</v>
      </c>
      <c r="G2272" t="s">
        <v>37</v>
      </c>
      <c r="H2272" t="s">
        <v>29</v>
      </c>
      <c r="I2272" t="s">
        <v>19</v>
      </c>
      <c r="J2272" t="s">
        <v>9</v>
      </c>
      <c r="K2272" t="s">
        <v>1399</v>
      </c>
      <c r="L2272" s="2">
        <v>1024000</v>
      </c>
      <c r="M2272" s="2">
        <v>8605.042016806723</v>
      </c>
      <c r="N2272" s="2">
        <v>256000</v>
      </c>
      <c r="O2272" t="s">
        <v>212</v>
      </c>
    </row>
    <row r="2273" spans="1:15" x14ac:dyDescent="0.3">
      <c r="A2273" t="s">
        <v>2510</v>
      </c>
      <c r="B2273" t="s">
        <v>103</v>
      </c>
      <c r="C2273" s="1">
        <v>850000</v>
      </c>
      <c r="D2273">
        <v>4</v>
      </c>
      <c r="E2273">
        <v>163</v>
      </c>
      <c r="F2273" s="1" t="s">
        <v>16</v>
      </c>
      <c r="G2273" t="s">
        <v>37</v>
      </c>
      <c r="H2273" t="s">
        <v>29</v>
      </c>
      <c r="I2273" t="s">
        <v>19</v>
      </c>
      <c r="J2273" t="s">
        <v>9</v>
      </c>
      <c r="K2273" t="s">
        <v>1399</v>
      </c>
      <c r="L2273" s="2">
        <v>850000</v>
      </c>
      <c r="M2273" s="2">
        <v>5214.7239263803685</v>
      </c>
      <c r="N2273" s="2">
        <v>212500</v>
      </c>
      <c r="O2273" t="s">
        <v>212</v>
      </c>
    </row>
    <row r="2274" spans="1:15" x14ac:dyDescent="0.3">
      <c r="A2274" t="s">
        <v>2511</v>
      </c>
      <c r="B2274" t="s">
        <v>103</v>
      </c>
      <c r="C2274" s="1">
        <v>2900000</v>
      </c>
      <c r="D2274">
        <v>4</v>
      </c>
      <c r="E2274">
        <v>234</v>
      </c>
      <c r="F2274" s="1" t="s">
        <v>16</v>
      </c>
      <c r="G2274" t="s">
        <v>37</v>
      </c>
      <c r="H2274" t="s">
        <v>29</v>
      </c>
      <c r="I2274" t="s">
        <v>19</v>
      </c>
      <c r="J2274" t="s">
        <v>9</v>
      </c>
      <c r="K2274" t="s">
        <v>1399</v>
      </c>
      <c r="L2274" s="2">
        <v>2900000</v>
      </c>
      <c r="M2274" s="2">
        <v>12393.162393162393</v>
      </c>
      <c r="N2274" s="2">
        <v>725000</v>
      </c>
      <c r="O2274" t="s">
        <v>212</v>
      </c>
    </row>
    <row r="2275" spans="1:15" x14ac:dyDescent="0.3">
      <c r="A2275" t="s">
        <v>2038</v>
      </c>
      <c r="B2275" t="s">
        <v>104</v>
      </c>
      <c r="C2275" s="1">
        <v>575000</v>
      </c>
      <c r="D2275">
        <v>2</v>
      </c>
      <c r="E2275">
        <v>85</v>
      </c>
      <c r="F2275" s="1" t="s">
        <v>16</v>
      </c>
      <c r="G2275" t="s">
        <v>17</v>
      </c>
      <c r="H2275" t="s">
        <v>29</v>
      </c>
      <c r="I2275" t="s">
        <v>19</v>
      </c>
      <c r="J2275" t="s">
        <v>20</v>
      </c>
      <c r="K2275" t="s">
        <v>1399</v>
      </c>
      <c r="L2275" s="2">
        <v>575000</v>
      </c>
      <c r="M2275" s="2">
        <v>6764.7058823529414</v>
      </c>
      <c r="N2275" s="2">
        <v>287500</v>
      </c>
      <c r="O2275" t="s">
        <v>212</v>
      </c>
    </row>
    <row r="2276" spans="1:15" x14ac:dyDescent="0.3">
      <c r="A2276" t="s">
        <v>2039</v>
      </c>
      <c r="B2276" t="s">
        <v>104</v>
      </c>
      <c r="C2276" s="1">
        <v>139900</v>
      </c>
      <c r="D2276">
        <v>2</v>
      </c>
      <c r="E2276">
        <v>74</v>
      </c>
      <c r="F2276" s="1" t="s">
        <v>16</v>
      </c>
      <c r="G2276" t="s">
        <v>17</v>
      </c>
      <c r="H2276" t="s">
        <v>29</v>
      </c>
      <c r="I2276" t="s">
        <v>19</v>
      </c>
      <c r="J2276" t="s">
        <v>20</v>
      </c>
      <c r="K2276" t="s">
        <v>1399</v>
      </c>
      <c r="L2276" s="2">
        <v>139900</v>
      </c>
      <c r="M2276" s="2">
        <v>1890.5405405405406</v>
      </c>
      <c r="N2276" s="2">
        <v>69950</v>
      </c>
      <c r="O2276" t="s">
        <v>212</v>
      </c>
    </row>
    <row r="2277" spans="1:15" x14ac:dyDescent="0.3">
      <c r="A2277" t="s">
        <v>2042</v>
      </c>
      <c r="B2277" t="s">
        <v>104</v>
      </c>
      <c r="C2277" s="1">
        <v>299990</v>
      </c>
      <c r="D2277">
        <v>2</v>
      </c>
      <c r="E2277">
        <v>82</v>
      </c>
      <c r="F2277" s="1" t="s">
        <v>16</v>
      </c>
      <c r="G2277" t="s">
        <v>17</v>
      </c>
      <c r="H2277" t="s">
        <v>29</v>
      </c>
      <c r="I2277" t="s">
        <v>19</v>
      </c>
      <c r="J2277" t="s">
        <v>20</v>
      </c>
      <c r="K2277" t="s">
        <v>1399</v>
      </c>
      <c r="L2277" s="2">
        <v>299990</v>
      </c>
      <c r="M2277" s="2">
        <v>3658.4146341463415</v>
      </c>
      <c r="N2277" s="2">
        <v>149995</v>
      </c>
      <c r="O2277" t="s">
        <v>212</v>
      </c>
    </row>
    <row r="2278" spans="1:15" x14ac:dyDescent="0.3">
      <c r="A2278" t="s">
        <v>2515</v>
      </c>
      <c r="B2278" t="s">
        <v>103</v>
      </c>
      <c r="C2278" s="1">
        <v>4500000</v>
      </c>
      <c r="D2278">
        <v>4</v>
      </c>
      <c r="E2278">
        <v>312</v>
      </c>
      <c r="F2278" s="1" t="s">
        <v>16</v>
      </c>
      <c r="G2278" t="s">
        <v>37</v>
      </c>
      <c r="H2278" t="s">
        <v>29</v>
      </c>
      <c r="I2278" t="s">
        <v>19</v>
      </c>
      <c r="J2278" t="s">
        <v>9</v>
      </c>
      <c r="K2278" t="s">
        <v>1399</v>
      </c>
      <c r="L2278" s="2">
        <v>4500000</v>
      </c>
      <c r="M2278" s="2">
        <v>14423.076923076924</v>
      </c>
      <c r="N2278" s="2">
        <v>1125000</v>
      </c>
      <c r="O2278" t="s">
        <v>212</v>
      </c>
    </row>
    <row r="2279" spans="1:15" x14ac:dyDescent="0.3">
      <c r="A2279" t="s">
        <v>2516</v>
      </c>
      <c r="B2279" t="s">
        <v>103</v>
      </c>
      <c r="C2279" s="1">
        <v>1200000</v>
      </c>
      <c r="D2279">
        <v>4</v>
      </c>
      <c r="E2279">
        <v>323</v>
      </c>
      <c r="F2279" s="1" t="s">
        <v>16</v>
      </c>
      <c r="G2279" t="s">
        <v>37</v>
      </c>
      <c r="H2279" t="s">
        <v>29</v>
      </c>
      <c r="I2279" t="s">
        <v>19</v>
      </c>
      <c r="J2279" t="s">
        <v>9</v>
      </c>
      <c r="K2279" t="s">
        <v>1399</v>
      </c>
      <c r="L2279" s="2">
        <v>1200000</v>
      </c>
      <c r="M2279" s="2">
        <v>3715.1702786377709</v>
      </c>
      <c r="N2279" s="2">
        <v>300000</v>
      </c>
      <c r="O2279" t="s">
        <v>212</v>
      </c>
    </row>
    <row r="2280" spans="1:15" x14ac:dyDescent="0.3">
      <c r="A2280" t="s">
        <v>2517</v>
      </c>
      <c r="B2280" t="s">
        <v>103</v>
      </c>
      <c r="C2280" s="1">
        <v>950000</v>
      </c>
      <c r="D2280">
        <v>1</v>
      </c>
      <c r="E2280">
        <v>117</v>
      </c>
      <c r="F2280" s="1" t="s">
        <v>16</v>
      </c>
      <c r="G2280" t="s">
        <v>37</v>
      </c>
      <c r="H2280" t="s">
        <v>29</v>
      </c>
      <c r="I2280" t="s">
        <v>19</v>
      </c>
      <c r="J2280" t="s">
        <v>9</v>
      </c>
      <c r="K2280" t="s">
        <v>1399</v>
      </c>
      <c r="L2280" s="2">
        <v>950000</v>
      </c>
      <c r="M2280" s="2">
        <v>8119.6581196581201</v>
      </c>
      <c r="N2280" s="2">
        <v>950000</v>
      </c>
      <c r="O2280" t="s">
        <v>212</v>
      </c>
    </row>
    <row r="2281" spans="1:15" x14ac:dyDescent="0.3">
      <c r="A2281" t="s">
        <v>2518</v>
      </c>
      <c r="B2281" t="s">
        <v>103</v>
      </c>
      <c r="C2281" s="1">
        <v>885000</v>
      </c>
      <c r="D2281">
        <v>2</v>
      </c>
      <c r="E2281">
        <v>135</v>
      </c>
      <c r="F2281" s="1" t="s">
        <v>16</v>
      </c>
      <c r="G2281" t="s">
        <v>37</v>
      </c>
      <c r="H2281" t="s">
        <v>29</v>
      </c>
      <c r="I2281" t="s">
        <v>19</v>
      </c>
      <c r="J2281" t="s">
        <v>9</v>
      </c>
      <c r="K2281" t="s">
        <v>1399</v>
      </c>
      <c r="L2281" s="2">
        <v>885000</v>
      </c>
      <c r="M2281" s="2">
        <v>6555.5555555555557</v>
      </c>
      <c r="N2281" s="2">
        <v>442500</v>
      </c>
      <c r="O2281" t="s">
        <v>212</v>
      </c>
    </row>
    <row r="2282" spans="1:15" x14ac:dyDescent="0.3">
      <c r="A2282" t="s">
        <v>2043</v>
      </c>
      <c r="B2282" t="s">
        <v>104</v>
      </c>
      <c r="C2282" s="1">
        <v>230000</v>
      </c>
      <c r="D2282">
        <v>3</v>
      </c>
      <c r="E2282">
        <v>88</v>
      </c>
      <c r="F2282" s="1" t="s">
        <v>16</v>
      </c>
      <c r="G2282" t="s">
        <v>17</v>
      </c>
      <c r="H2282" t="s">
        <v>29</v>
      </c>
      <c r="I2282" t="s">
        <v>19</v>
      </c>
      <c r="J2282" t="s">
        <v>20</v>
      </c>
      <c r="K2282" t="s">
        <v>1399</v>
      </c>
      <c r="L2282" s="2">
        <v>230000</v>
      </c>
      <c r="M2282" s="2">
        <v>2613.6363636363635</v>
      </c>
      <c r="N2282" s="2">
        <v>76666.666666666672</v>
      </c>
      <c r="O2282" t="s">
        <v>212</v>
      </c>
    </row>
    <row r="2283" spans="1:15" x14ac:dyDescent="0.3">
      <c r="A2283" t="s">
        <v>2044</v>
      </c>
      <c r="B2283" t="s">
        <v>104</v>
      </c>
      <c r="C2283" s="1">
        <v>380000</v>
      </c>
      <c r="D2283">
        <v>3</v>
      </c>
      <c r="E2283">
        <v>123</v>
      </c>
      <c r="F2283" s="1" t="s">
        <v>16</v>
      </c>
      <c r="G2283" t="s">
        <v>17</v>
      </c>
      <c r="H2283" t="s">
        <v>29</v>
      </c>
      <c r="I2283" t="s">
        <v>19</v>
      </c>
      <c r="J2283" t="s">
        <v>20</v>
      </c>
      <c r="K2283" t="s">
        <v>1399</v>
      </c>
      <c r="L2283" s="2">
        <v>380000</v>
      </c>
      <c r="M2283" s="2">
        <v>3089.4308943089432</v>
      </c>
      <c r="N2283" s="2">
        <v>126666.66666666667</v>
      </c>
      <c r="O2283" t="s">
        <v>212</v>
      </c>
    </row>
    <row r="2284" spans="1:15" x14ac:dyDescent="0.3">
      <c r="A2284" t="s">
        <v>2049</v>
      </c>
      <c r="B2284" t="s">
        <v>103</v>
      </c>
      <c r="C2284" s="1">
        <v>189900</v>
      </c>
      <c r="D2284">
        <v>1</v>
      </c>
      <c r="E2284">
        <v>70</v>
      </c>
      <c r="F2284" s="1" t="s">
        <v>16</v>
      </c>
      <c r="G2284" t="s">
        <v>17</v>
      </c>
      <c r="H2284" t="s">
        <v>29</v>
      </c>
      <c r="I2284" t="s">
        <v>19</v>
      </c>
      <c r="J2284" t="s">
        <v>20</v>
      </c>
      <c r="K2284" t="s">
        <v>1399</v>
      </c>
      <c r="L2284" s="2">
        <v>189900</v>
      </c>
      <c r="M2284" s="2">
        <v>2712.8571428571427</v>
      </c>
      <c r="N2284" s="2">
        <v>189900</v>
      </c>
      <c r="O2284" t="s">
        <v>212</v>
      </c>
    </row>
    <row r="2285" spans="1:15" x14ac:dyDescent="0.3">
      <c r="A2285" t="s">
        <v>2052</v>
      </c>
      <c r="B2285" t="s">
        <v>103</v>
      </c>
      <c r="C2285" s="1">
        <v>3975000</v>
      </c>
      <c r="D2285">
        <v>4</v>
      </c>
      <c r="E2285">
        <v>280</v>
      </c>
      <c r="F2285" s="1" t="s">
        <v>16</v>
      </c>
      <c r="G2285" t="s">
        <v>17</v>
      </c>
      <c r="H2285" t="s">
        <v>29</v>
      </c>
      <c r="I2285" t="s">
        <v>19</v>
      </c>
      <c r="J2285" t="s">
        <v>20</v>
      </c>
      <c r="K2285" t="s">
        <v>1399</v>
      </c>
      <c r="L2285" s="2">
        <v>3975000</v>
      </c>
      <c r="M2285" s="2">
        <v>14196.428571428571</v>
      </c>
      <c r="N2285" s="2">
        <v>993750</v>
      </c>
      <c r="O2285" t="s">
        <v>212</v>
      </c>
    </row>
    <row r="2286" spans="1:15" x14ac:dyDescent="0.3">
      <c r="A2286" t="s">
        <v>2054</v>
      </c>
      <c r="B2286" t="s">
        <v>103</v>
      </c>
      <c r="C2286" s="1">
        <v>210000</v>
      </c>
      <c r="D2286">
        <v>3</v>
      </c>
      <c r="E2286">
        <v>109</v>
      </c>
      <c r="F2286" s="1" t="s">
        <v>16</v>
      </c>
      <c r="G2286" t="s">
        <v>17</v>
      </c>
      <c r="H2286" t="s">
        <v>29</v>
      </c>
      <c r="I2286" t="s">
        <v>19</v>
      </c>
      <c r="J2286" t="s">
        <v>20</v>
      </c>
      <c r="K2286" t="s">
        <v>1399</v>
      </c>
      <c r="L2286" s="2">
        <v>210000</v>
      </c>
      <c r="M2286" s="2">
        <v>1926.605504587156</v>
      </c>
      <c r="N2286" s="2">
        <v>70000</v>
      </c>
      <c r="O2286" t="s">
        <v>212</v>
      </c>
    </row>
    <row r="2287" spans="1:15" x14ac:dyDescent="0.3">
      <c r="A2287" t="s">
        <v>2524</v>
      </c>
      <c r="B2287" t="s">
        <v>103</v>
      </c>
      <c r="C2287" s="1">
        <v>223000</v>
      </c>
      <c r="D2287">
        <v>3</v>
      </c>
      <c r="E2287">
        <v>95</v>
      </c>
      <c r="F2287" s="1" t="s">
        <v>16</v>
      </c>
      <c r="G2287" t="s">
        <v>37</v>
      </c>
      <c r="H2287" t="s">
        <v>29</v>
      </c>
      <c r="I2287" t="s">
        <v>19</v>
      </c>
      <c r="J2287" t="s">
        <v>9</v>
      </c>
      <c r="K2287" t="s">
        <v>1399</v>
      </c>
      <c r="L2287" s="2">
        <v>223000</v>
      </c>
      <c r="M2287" s="2">
        <v>2347.3684210526317</v>
      </c>
      <c r="N2287" s="2">
        <v>74333.333333333328</v>
      </c>
      <c r="O2287" t="s">
        <v>212</v>
      </c>
    </row>
    <row r="2288" spans="1:15" x14ac:dyDescent="0.3">
      <c r="A2288" t="s">
        <v>2525</v>
      </c>
      <c r="B2288" t="s">
        <v>103</v>
      </c>
      <c r="C2288" s="1">
        <v>355000</v>
      </c>
      <c r="D2288">
        <v>3</v>
      </c>
      <c r="E2288">
        <v>125</v>
      </c>
      <c r="F2288" s="1" t="s">
        <v>16</v>
      </c>
      <c r="G2288" t="s">
        <v>37</v>
      </c>
      <c r="H2288" t="s">
        <v>29</v>
      </c>
      <c r="I2288" t="s">
        <v>19</v>
      </c>
      <c r="J2288" t="s">
        <v>9</v>
      </c>
      <c r="K2288" t="s">
        <v>1399</v>
      </c>
      <c r="L2288" s="2">
        <v>355000</v>
      </c>
      <c r="M2288" s="2">
        <v>2840</v>
      </c>
      <c r="N2288" s="2">
        <v>118333.33333333333</v>
      </c>
      <c r="O2288" t="s">
        <v>212</v>
      </c>
    </row>
    <row r="2289" spans="1:15" x14ac:dyDescent="0.3">
      <c r="A2289" t="s">
        <v>2526</v>
      </c>
      <c r="B2289" t="s">
        <v>103</v>
      </c>
      <c r="C2289" s="1">
        <v>367000</v>
      </c>
      <c r="D2289">
        <v>3</v>
      </c>
      <c r="E2289">
        <v>136</v>
      </c>
      <c r="F2289" s="1" t="s">
        <v>16</v>
      </c>
      <c r="G2289" t="s">
        <v>37</v>
      </c>
      <c r="H2289" t="s">
        <v>29</v>
      </c>
      <c r="I2289" t="s">
        <v>19</v>
      </c>
      <c r="J2289" t="s">
        <v>9</v>
      </c>
      <c r="K2289" t="s">
        <v>1399</v>
      </c>
      <c r="L2289" s="2">
        <v>367000</v>
      </c>
      <c r="M2289" s="2">
        <v>2698.5294117647059</v>
      </c>
      <c r="N2289" s="2">
        <v>122333.33333333333</v>
      </c>
      <c r="O2289" t="s">
        <v>212</v>
      </c>
    </row>
    <row r="2290" spans="1:15" x14ac:dyDescent="0.3">
      <c r="A2290" t="s">
        <v>2527</v>
      </c>
      <c r="B2290" t="s">
        <v>103</v>
      </c>
      <c r="C2290" s="1">
        <v>659000</v>
      </c>
      <c r="D2290">
        <v>2</v>
      </c>
      <c r="E2290">
        <v>109</v>
      </c>
      <c r="F2290" s="1" t="s">
        <v>16</v>
      </c>
      <c r="G2290" t="s">
        <v>37</v>
      </c>
      <c r="H2290" t="s">
        <v>29</v>
      </c>
      <c r="I2290" t="s">
        <v>19</v>
      </c>
      <c r="J2290" t="s">
        <v>88</v>
      </c>
      <c r="K2290" t="s">
        <v>1399</v>
      </c>
      <c r="L2290" s="2">
        <v>659000</v>
      </c>
      <c r="M2290" s="2">
        <v>6045.8715596330276</v>
      </c>
      <c r="N2290" s="2">
        <v>329500</v>
      </c>
      <c r="O2290" t="s">
        <v>212</v>
      </c>
    </row>
    <row r="2291" spans="1:15" x14ac:dyDescent="0.3">
      <c r="A2291" t="s">
        <v>2528</v>
      </c>
      <c r="B2291" t="s">
        <v>103</v>
      </c>
      <c r="C2291" s="1">
        <v>3050000</v>
      </c>
      <c r="D2291">
        <v>3</v>
      </c>
      <c r="E2291">
        <v>194</v>
      </c>
      <c r="F2291" s="1" t="s">
        <v>16</v>
      </c>
      <c r="G2291" t="s">
        <v>37</v>
      </c>
      <c r="H2291" t="s">
        <v>29</v>
      </c>
      <c r="I2291" t="s">
        <v>19</v>
      </c>
      <c r="J2291" t="s">
        <v>9</v>
      </c>
      <c r="K2291" t="s">
        <v>1399</v>
      </c>
      <c r="L2291" s="2">
        <v>3050000</v>
      </c>
      <c r="M2291" s="2">
        <v>15721.649484536083</v>
      </c>
      <c r="N2291" s="2">
        <v>1016666.6666666666</v>
      </c>
      <c r="O2291" t="s">
        <v>212</v>
      </c>
    </row>
    <row r="2292" spans="1:15" x14ac:dyDescent="0.3">
      <c r="A2292" t="s">
        <v>2055</v>
      </c>
      <c r="B2292" t="s">
        <v>103</v>
      </c>
      <c r="C2292" s="1">
        <v>197000</v>
      </c>
      <c r="D2292">
        <v>3</v>
      </c>
      <c r="E2292">
        <v>71</v>
      </c>
      <c r="F2292" s="1" t="s">
        <v>16</v>
      </c>
      <c r="G2292" t="s">
        <v>17</v>
      </c>
      <c r="H2292" t="s">
        <v>29</v>
      </c>
      <c r="I2292" t="s">
        <v>19</v>
      </c>
      <c r="J2292" t="s">
        <v>20</v>
      </c>
      <c r="K2292" t="s">
        <v>1399</v>
      </c>
      <c r="L2292" s="2">
        <v>197000</v>
      </c>
      <c r="M2292" s="2">
        <v>2774.6478873239435</v>
      </c>
      <c r="N2292" s="2">
        <v>65666.666666666672</v>
      </c>
      <c r="O2292" t="s">
        <v>212</v>
      </c>
    </row>
    <row r="2293" spans="1:15" x14ac:dyDescent="0.3">
      <c r="A2293" t="s">
        <v>2058</v>
      </c>
      <c r="B2293" t="s">
        <v>103</v>
      </c>
      <c r="C2293" s="1">
        <v>354000</v>
      </c>
      <c r="D2293">
        <v>4</v>
      </c>
      <c r="E2293">
        <v>149</v>
      </c>
      <c r="F2293" s="1" t="s">
        <v>16</v>
      </c>
      <c r="G2293" t="s">
        <v>17</v>
      </c>
      <c r="H2293" t="s">
        <v>29</v>
      </c>
      <c r="I2293" t="s">
        <v>19</v>
      </c>
      <c r="J2293" t="s">
        <v>20</v>
      </c>
      <c r="K2293" t="s">
        <v>1399</v>
      </c>
      <c r="L2293" s="2">
        <v>354000</v>
      </c>
      <c r="M2293" s="2">
        <v>2375.8389261744965</v>
      </c>
      <c r="N2293" s="2">
        <v>88500</v>
      </c>
      <c r="O2293" t="s">
        <v>212</v>
      </c>
    </row>
    <row r="2294" spans="1:15" x14ac:dyDescent="0.3">
      <c r="A2294" t="s">
        <v>2531</v>
      </c>
      <c r="B2294" t="s">
        <v>103</v>
      </c>
      <c r="C2294" s="1">
        <v>2140000</v>
      </c>
      <c r="D2294">
        <v>4</v>
      </c>
      <c r="E2294">
        <v>205</v>
      </c>
      <c r="F2294" s="1" t="s">
        <v>16</v>
      </c>
      <c r="G2294" t="s">
        <v>37</v>
      </c>
      <c r="H2294" t="s">
        <v>29</v>
      </c>
      <c r="I2294" t="s">
        <v>19</v>
      </c>
      <c r="J2294" t="s">
        <v>9</v>
      </c>
      <c r="K2294" t="s">
        <v>1399</v>
      </c>
      <c r="L2294" s="2">
        <v>2140000</v>
      </c>
      <c r="M2294" s="2">
        <v>10439.024390243903</v>
      </c>
      <c r="N2294" s="2">
        <v>535000</v>
      </c>
      <c r="O2294" t="s">
        <v>212</v>
      </c>
    </row>
    <row r="2295" spans="1:15" x14ac:dyDescent="0.3">
      <c r="A2295" t="s">
        <v>2532</v>
      </c>
      <c r="B2295" t="s">
        <v>103</v>
      </c>
      <c r="C2295" s="1">
        <v>359999</v>
      </c>
      <c r="D2295">
        <v>3</v>
      </c>
      <c r="E2295">
        <v>190</v>
      </c>
      <c r="F2295" s="1" t="s">
        <v>16</v>
      </c>
      <c r="G2295" t="s">
        <v>37</v>
      </c>
      <c r="H2295" t="s">
        <v>29</v>
      </c>
      <c r="I2295" t="s">
        <v>19</v>
      </c>
      <c r="J2295" t="s">
        <v>9</v>
      </c>
      <c r="K2295" t="s">
        <v>1399</v>
      </c>
      <c r="L2295" s="2">
        <v>359999</v>
      </c>
      <c r="M2295" s="2">
        <v>1894.7315789473685</v>
      </c>
      <c r="N2295" s="2">
        <v>119999.66666666667</v>
      </c>
      <c r="O2295" t="s">
        <v>212</v>
      </c>
    </row>
    <row r="2296" spans="1:15" x14ac:dyDescent="0.3">
      <c r="A2296" t="s">
        <v>2062</v>
      </c>
      <c r="B2296" t="s">
        <v>103</v>
      </c>
      <c r="C2296" s="1">
        <v>199900</v>
      </c>
      <c r="D2296">
        <v>3</v>
      </c>
      <c r="E2296">
        <v>83</v>
      </c>
      <c r="F2296" s="1" t="s">
        <v>16</v>
      </c>
      <c r="G2296" t="s">
        <v>17</v>
      </c>
      <c r="H2296" t="s">
        <v>29</v>
      </c>
      <c r="I2296" t="s">
        <v>19</v>
      </c>
      <c r="J2296" t="s">
        <v>20</v>
      </c>
      <c r="K2296" t="s">
        <v>1399</v>
      </c>
      <c r="L2296" s="2">
        <v>199900</v>
      </c>
      <c r="M2296" s="2">
        <v>2408.4337349397592</v>
      </c>
      <c r="N2296" s="2">
        <v>66633.333333333328</v>
      </c>
      <c r="O2296" t="s">
        <v>212</v>
      </c>
    </row>
    <row r="2297" spans="1:15" x14ac:dyDescent="0.3">
      <c r="A2297" t="s">
        <v>2534</v>
      </c>
      <c r="B2297" t="s">
        <v>103</v>
      </c>
      <c r="C2297" s="1">
        <v>5500000</v>
      </c>
      <c r="D2297">
        <v>4</v>
      </c>
      <c r="E2297">
        <v>277</v>
      </c>
      <c r="F2297" s="1" t="s">
        <v>16</v>
      </c>
      <c r="G2297" t="s">
        <v>37</v>
      </c>
      <c r="H2297" t="s">
        <v>29</v>
      </c>
      <c r="I2297" t="s">
        <v>19</v>
      </c>
      <c r="J2297" t="s">
        <v>9</v>
      </c>
      <c r="K2297" t="s">
        <v>1399</v>
      </c>
      <c r="L2297" s="2">
        <v>5500000</v>
      </c>
      <c r="M2297" s="2">
        <v>19855.595667870035</v>
      </c>
      <c r="N2297" s="2">
        <v>1375000</v>
      </c>
      <c r="O2297" t="s">
        <v>212</v>
      </c>
    </row>
    <row r="2298" spans="1:15" x14ac:dyDescent="0.3">
      <c r="A2298" t="s">
        <v>2535</v>
      </c>
      <c r="B2298" t="s">
        <v>103</v>
      </c>
      <c r="C2298" s="1">
        <v>1290000</v>
      </c>
      <c r="D2298">
        <v>4</v>
      </c>
      <c r="E2298">
        <v>190</v>
      </c>
      <c r="F2298" s="1" t="s">
        <v>16</v>
      </c>
      <c r="G2298" t="s">
        <v>37</v>
      </c>
      <c r="H2298" t="s">
        <v>29</v>
      </c>
      <c r="I2298" t="s">
        <v>19</v>
      </c>
      <c r="J2298" t="s">
        <v>9</v>
      </c>
      <c r="K2298" t="s">
        <v>1399</v>
      </c>
      <c r="L2298" s="2">
        <v>1290000</v>
      </c>
      <c r="M2298" s="2">
        <v>6789.4736842105267</v>
      </c>
      <c r="N2298" s="2">
        <v>322500</v>
      </c>
      <c r="O2298" t="s">
        <v>212</v>
      </c>
    </row>
    <row r="2299" spans="1:15" x14ac:dyDescent="0.3">
      <c r="A2299" t="s">
        <v>2063</v>
      </c>
      <c r="B2299" t="s">
        <v>103</v>
      </c>
      <c r="C2299" s="1">
        <v>510000</v>
      </c>
      <c r="D2299">
        <v>2</v>
      </c>
      <c r="E2299">
        <v>89</v>
      </c>
      <c r="F2299" s="1" t="s">
        <v>16</v>
      </c>
      <c r="G2299" t="s">
        <v>17</v>
      </c>
      <c r="H2299" t="s">
        <v>29</v>
      </c>
      <c r="I2299" t="s">
        <v>19</v>
      </c>
      <c r="J2299" t="s">
        <v>20</v>
      </c>
      <c r="K2299" t="s">
        <v>1399</v>
      </c>
      <c r="L2299" s="2">
        <v>510000</v>
      </c>
      <c r="M2299" s="2">
        <v>5730.3370786516853</v>
      </c>
      <c r="N2299" s="2">
        <v>255000</v>
      </c>
      <c r="O2299" t="s">
        <v>212</v>
      </c>
    </row>
    <row r="2300" spans="1:15" x14ac:dyDescent="0.3">
      <c r="A2300" t="s">
        <v>2064</v>
      </c>
      <c r="B2300" t="s">
        <v>103</v>
      </c>
      <c r="C2300" s="1">
        <v>219900</v>
      </c>
      <c r="D2300">
        <v>3</v>
      </c>
      <c r="E2300">
        <v>88</v>
      </c>
      <c r="F2300" s="1" t="s">
        <v>16</v>
      </c>
      <c r="G2300" t="s">
        <v>17</v>
      </c>
      <c r="H2300" t="s">
        <v>29</v>
      </c>
      <c r="I2300" t="s">
        <v>19</v>
      </c>
      <c r="J2300" t="s">
        <v>20</v>
      </c>
      <c r="K2300" t="s">
        <v>1399</v>
      </c>
      <c r="L2300" s="2">
        <v>219900</v>
      </c>
      <c r="M2300" s="2">
        <v>2498.8636363636365</v>
      </c>
      <c r="N2300" s="2">
        <v>73300</v>
      </c>
      <c r="O2300" t="s">
        <v>212</v>
      </c>
    </row>
    <row r="2301" spans="1:15" x14ac:dyDescent="0.3">
      <c r="A2301" t="s">
        <v>2068</v>
      </c>
      <c r="B2301" t="s">
        <v>103</v>
      </c>
      <c r="C2301" s="1">
        <v>1415000</v>
      </c>
      <c r="D2301">
        <v>4</v>
      </c>
      <c r="E2301">
        <v>180</v>
      </c>
      <c r="F2301" s="1" t="s">
        <v>16</v>
      </c>
      <c r="G2301" t="s">
        <v>17</v>
      </c>
      <c r="H2301" t="s">
        <v>29</v>
      </c>
      <c r="I2301" t="s">
        <v>19</v>
      </c>
      <c r="J2301" t="s">
        <v>20</v>
      </c>
      <c r="K2301" t="s">
        <v>1399</v>
      </c>
      <c r="L2301" s="2">
        <v>1415000</v>
      </c>
      <c r="M2301" s="2">
        <v>7861.1111111111113</v>
      </c>
      <c r="N2301" s="2">
        <v>353750</v>
      </c>
      <c r="O2301" t="s">
        <v>212</v>
      </c>
    </row>
    <row r="2302" spans="1:15" x14ac:dyDescent="0.3">
      <c r="A2302" t="s">
        <v>2539</v>
      </c>
      <c r="B2302" t="s">
        <v>103</v>
      </c>
      <c r="C2302" s="1">
        <v>655000</v>
      </c>
      <c r="D2302">
        <v>2</v>
      </c>
      <c r="E2302">
        <v>91</v>
      </c>
      <c r="F2302" s="1" t="s">
        <v>16</v>
      </c>
      <c r="G2302" t="s">
        <v>37</v>
      </c>
      <c r="H2302" t="s">
        <v>29</v>
      </c>
      <c r="I2302" t="s">
        <v>19</v>
      </c>
      <c r="J2302" t="s">
        <v>9</v>
      </c>
      <c r="K2302" t="s">
        <v>1399</v>
      </c>
      <c r="L2302" s="2">
        <v>655000</v>
      </c>
      <c r="M2302" s="2">
        <v>7197.802197802198</v>
      </c>
      <c r="N2302" s="2">
        <v>327500</v>
      </c>
      <c r="O2302" t="s">
        <v>212</v>
      </c>
    </row>
    <row r="2303" spans="1:15" x14ac:dyDescent="0.3">
      <c r="A2303" t="s">
        <v>2071</v>
      </c>
      <c r="B2303" t="s">
        <v>103</v>
      </c>
      <c r="C2303" s="1">
        <v>1680000</v>
      </c>
      <c r="D2303">
        <v>3</v>
      </c>
      <c r="E2303">
        <v>131</v>
      </c>
      <c r="F2303" s="1" t="s">
        <v>16</v>
      </c>
      <c r="G2303" t="s">
        <v>17</v>
      </c>
      <c r="H2303" t="s">
        <v>29</v>
      </c>
      <c r="I2303" t="s">
        <v>19</v>
      </c>
      <c r="J2303" t="s">
        <v>20</v>
      </c>
      <c r="K2303" t="s">
        <v>1399</v>
      </c>
      <c r="L2303" s="2">
        <v>1680000</v>
      </c>
      <c r="M2303" s="2">
        <v>12824.427480916031</v>
      </c>
      <c r="N2303" s="2">
        <v>560000</v>
      </c>
      <c r="O2303" t="s">
        <v>212</v>
      </c>
    </row>
    <row r="2304" spans="1:15" x14ac:dyDescent="0.3">
      <c r="A2304" t="s">
        <v>2072</v>
      </c>
      <c r="B2304" t="s">
        <v>103</v>
      </c>
      <c r="C2304" s="1">
        <v>1200000</v>
      </c>
      <c r="D2304">
        <v>3</v>
      </c>
      <c r="E2304">
        <v>181</v>
      </c>
      <c r="F2304" s="1" t="s">
        <v>16</v>
      </c>
      <c r="G2304" t="s">
        <v>17</v>
      </c>
      <c r="H2304" t="s">
        <v>29</v>
      </c>
      <c r="I2304" t="s">
        <v>19</v>
      </c>
      <c r="J2304" t="s">
        <v>20</v>
      </c>
      <c r="K2304" t="s">
        <v>1399</v>
      </c>
      <c r="L2304" s="2">
        <v>1200000</v>
      </c>
      <c r="M2304" s="2">
        <v>6629.8342541436468</v>
      </c>
      <c r="N2304" s="2">
        <v>400000</v>
      </c>
      <c r="O2304" t="s">
        <v>212</v>
      </c>
    </row>
    <row r="2305" spans="1:15" x14ac:dyDescent="0.3">
      <c r="A2305" t="s">
        <v>2542</v>
      </c>
      <c r="B2305" t="s">
        <v>103</v>
      </c>
      <c r="C2305" s="1">
        <v>800000</v>
      </c>
      <c r="D2305">
        <v>3</v>
      </c>
      <c r="E2305">
        <v>141</v>
      </c>
      <c r="F2305" s="1" t="s">
        <v>16</v>
      </c>
      <c r="G2305" t="s">
        <v>37</v>
      </c>
      <c r="H2305" t="s">
        <v>29</v>
      </c>
      <c r="I2305" t="s">
        <v>19</v>
      </c>
      <c r="J2305" t="s">
        <v>9</v>
      </c>
      <c r="K2305" t="s">
        <v>1399</v>
      </c>
      <c r="L2305" s="2">
        <v>800000</v>
      </c>
      <c r="M2305" s="2">
        <v>5673.7588652482273</v>
      </c>
      <c r="N2305" s="2">
        <v>266666.66666666669</v>
      </c>
      <c r="O2305" t="s">
        <v>212</v>
      </c>
    </row>
    <row r="2306" spans="1:15" x14ac:dyDescent="0.3">
      <c r="A2306" t="s">
        <v>2543</v>
      </c>
      <c r="B2306" t="s">
        <v>103</v>
      </c>
      <c r="C2306" s="1">
        <v>1250000</v>
      </c>
      <c r="D2306">
        <v>4</v>
      </c>
      <c r="E2306">
        <v>228</v>
      </c>
      <c r="F2306" s="1" t="s">
        <v>16</v>
      </c>
      <c r="G2306" t="s">
        <v>37</v>
      </c>
      <c r="H2306" t="s">
        <v>29</v>
      </c>
      <c r="I2306" t="s">
        <v>19</v>
      </c>
      <c r="J2306" t="s">
        <v>9</v>
      </c>
      <c r="K2306" t="s">
        <v>1399</v>
      </c>
      <c r="L2306" s="2">
        <v>1250000</v>
      </c>
      <c r="M2306" s="2">
        <v>5482.4561403508769</v>
      </c>
      <c r="N2306" s="2">
        <v>312500</v>
      </c>
      <c r="O2306" t="s">
        <v>212</v>
      </c>
    </row>
    <row r="2307" spans="1:15" x14ac:dyDescent="0.3">
      <c r="A2307" t="s">
        <v>2074</v>
      </c>
      <c r="B2307" t="s">
        <v>103</v>
      </c>
      <c r="C2307" s="1">
        <v>370000</v>
      </c>
      <c r="D2307">
        <v>3</v>
      </c>
      <c r="E2307">
        <v>115</v>
      </c>
      <c r="F2307" s="1" t="s">
        <v>16</v>
      </c>
      <c r="G2307" t="s">
        <v>17</v>
      </c>
      <c r="H2307" t="s">
        <v>29</v>
      </c>
      <c r="I2307" t="s">
        <v>19</v>
      </c>
      <c r="J2307" t="s">
        <v>20</v>
      </c>
      <c r="K2307" t="s">
        <v>1399</v>
      </c>
      <c r="L2307" s="2">
        <v>370000</v>
      </c>
      <c r="M2307" s="2">
        <v>3217.391304347826</v>
      </c>
      <c r="N2307" s="2">
        <v>123333.33333333333</v>
      </c>
      <c r="O2307" t="s">
        <v>212</v>
      </c>
    </row>
    <row r="2308" spans="1:15" x14ac:dyDescent="0.3">
      <c r="A2308" t="s">
        <v>2545</v>
      </c>
      <c r="B2308" t="s">
        <v>103</v>
      </c>
      <c r="C2308" s="1">
        <v>740000</v>
      </c>
      <c r="D2308">
        <v>2</v>
      </c>
      <c r="E2308">
        <v>119</v>
      </c>
      <c r="F2308" s="1" t="s">
        <v>16</v>
      </c>
      <c r="G2308" t="s">
        <v>37</v>
      </c>
      <c r="H2308" t="s">
        <v>29</v>
      </c>
      <c r="I2308" t="s">
        <v>19</v>
      </c>
      <c r="J2308" t="s">
        <v>9</v>
      </c>
      <c r="K2308" t="s">
        <v>1399</v>
      </c>
      <c r="L2308" s="2">
        <v>740000</v>
      </c>
      <c r="M2308" s="2">
        <v>6218.4873949579833</v>
      </c>
      <c r="N2308" s="2">
        <v>370000</v>
      </c>
      <c r="O2308" t="s">
        <v>212</v>
      </c>
    </row>
    <row r="2309" spans="1:15" x14ac:dyDescent="0.3">
      <c r="A2309" t="s">
        <v>2077</v>
      </c>
      <c r="B2309" t="s">
        <v>103</v>
      </c>
      <c r="C2309" s="1">
        <v>1480000</v>
      </c>
      <c r="D2309">
        <v>5</v>
      </c>
      <c r="E2309">
        <v>198</v>
      </c>
      <c r="F2309" s="1" t="s">
        <v>16</v>
      </c>
      <c r="G2309" t="s">
        <v>17</v>
      </c>
      <c r="H2309" t="s">
        <v>29</v>
      </c>
      <c r="I2309" t="s">
        <v>19</v>
      </c>
      <c r="J2309" t="s">
        <v>20</v>
      </c>
      <c r="K2309" t="s">
        <v>1399</v>
      </c>
      <c r="L2309" s="2">
        <v>1480000</v>
      </c>
      <c r="M2309" s="2">
        <v>7474.7474747474744</v>
      </c>
      <c r="N2309" s="2">
        <v>296000</v>
      </c>
      <c r="O2309" t="s">
        <v>212</v>
      </c>
    </row>
    <row r="2310" spans="1:15" x14ac:dyDescent="0.3">
      <c r="A2310" t="s">
        <v>2080</v>
      </c>
      <c r="B2310" t="s">
        <v>103</v>
      </c>
      <c r="C2310" s="1">
        <v>656000</v>
      </c>
      <c r="D2310">
        <v>2</v>
      </c>
      <c r="E2310">
        <v>101</v>
      </c>
      <c r="F2310" s="1" t="s">
        <v>16</v>
      </c>
      <c r="G2310" t="s">
        <v>17</v>
      </c>
      <c r="H2310" t="s">
        <v>29</v>
      </c>
      <c r="I2310" t="s">
        <v>19</v>
      </c>
      <c r="J2310" t="s">
        <v>20</v>
      </c>
      <c r="K2310" t="s">
        <v>1399</v>
      </c>
      <c r="L2310" s="2">
        <v>656000</v>
      </c>
      <c r="M2310" s="2">
        <v>6495.0495049504952</v>
      </c>
      <c r="N2310" s="2">
        <v>328000</v>
      </c>
      <c r="O2310" t="s">
        <v>212</v>
      </c>
    </row>
    <row r="2311" spans="1:15" x14ac:dyDescent="0.3">
      <c r="A2311" t="s">
        <v>2084</v>
      </c>
      <c r="B2311" t="s">
        <v>103</v>
      </c>
      <c r="C2311" s="1">
        <v>1700000</v>
      </c>
      <c r="D2311">
        <v>3</v>
      </c>
      <c r="E2311">
        <v>150</v>
      </c>
      <c r="F2311" s="1" t="s">
        <v>16</v>
      </c>
      <c r="G2311" t="s">
        <v>17</v>
      </c>
      <c r="H2311" t="s">
        <v>29</v>
      </c>
      <c r="I2311" t="s">
        <v>19</v>
      </c>
      <c r="J2311" t="s">
        <v>20</v>
      </c>
      <c r="K2311" t="s">
        <v>1399</v>
      </c>
      <c r="L2311" s="2">
        <v>1700000</v>
      </c>
      <c r="M2311" s="2">
        <v>11333.333333333334</v>
      </c>
      <c r="N2311" s="2">
        <v>566666.66666666663</v>
      </c>
      <c r="O2311" t="s">
        <v>212</v>
      </c>
    </row>
    <row r="2312" spans="1:15" x14ac:dyDescent="0.3">
      <c r="A2312" t="s">
        <v>2549</v>
      </c>
      <c r="B2312" t="s">
        <v>103</v>
      </c>
      <c r="C2312" s="1">
        <v>385000</v>
      </c>
      <c r="D2312">
        <v>1</v>
      </c>
      <c r="E2312">
        <v>94</v>
      </c>
      <c r="F2312" s="1" t="s">
        <v>16</v>
      </c>
      <c r="G2312" t="s">
        <v>37</v>
      </c>
      <c r="H2312" t="s">
        <v>29</v>
      </c>
      <c r="I2312" t="s">
        <v>19</v>
      </c>
      <c r="J2312" t="s">
        <v>9</v>
      </c>
      <c r="K2312" t="s">
        <v>1399</v>
      </c>
      <c r="L2312" s="2">
        <v>385000</v>
      </c>
      <c r="M2312" s="2">
        <v>4095.744680851064</v>
      </c>
      <c r="N2312" s="2">
        <v>385000</v>
      </c>
      <c r="O2312" t="s">
        <v>212</v>
      </c>
    </row>
    <row r="2313" spans="1:15" x14ac:dyDescent="0.3">
      <c r="A2313" t="s">
        <v>2085</v>
      </c>
      <c r="B2313" t="s">
        <v>103</v>
      </c>
      <c r="C2313" s="1">
        <v>1700000</v>
      </c>
      <c r="D2313">
        <v>3</v>
      </c>
      <c r="E2313">
        <v>150</v>
      </c>
      <c r="F2313" s="1" t="s">
        <v>16</v>
      </c>
      <c r="G2313" t="s">
        <v>17</v>
      </c>
      <c r="H2313" t="s">
        <v>29</v>
      </c>
      <c r="I2313" t="s">
        <v>19</v>
      </c>
      <c r="J2313" t="s">
        <v>20</v>
      </c>
      <c r="K2313" t="s">
        <v>1399</v>
      </c>
      <c r="L2313" s="2">
        <v>1700000</v>
      </c>
      <c r="M2313" s="2">
        <v>11333.333333333334</v>
      </c>
      <c r="N2313" s="2">
        <v>566666.66666666663</v>
      </c>
      <c r="O2313" t="s">
        <v>212</v>
      </c>
    </row>
    <row r="2314" spans="1:15" x14ac:dyDescent="0.3">
      <c r="A2314" t="s">
        <v>2551</v>
      </c>
      <c r="B2314" t="s">
        <v>103</v>
      </c>
      <c r="C2314" s="1">
        <v>814900</v>
      </c>
      <c r="D2314">
        <v>3</v>
      </c>
      <c r="E2314">
        <v>151</v>
      </c>
      <c r="F2314" s="1" t="s">
        <v>16</v>
      </c>
      <c r="G2314" t="s">
        <v>37</v>
      </c>
      <c r="H2314" t="s">
        <v>29</v>
      </c>
      <c r="I2314" t="s">
        <v>19</v>
      </c>
      <c r="J2314" t="s">
        <v>9</v>
      </c>
      <c r="K2314" t="s">
        <v>1399</v>
      </c>
      <c r="L2314" s="2">
        <v>814900</v>
      </c>
      <c r="M2314" s="2">
        <v>5396.6887417218541</v>
      </c>
      <c r="N2314" s="2">
        <v>271633.33333333331</v>
      </c>
      <c r="O2314" t="s">
        <v>212</v>
      </c>
    </row>
    <row r="2315" spans="1:15" x14ac:dyDescent="0.3">
      <c r="A2315" t="s">
        <v>2552</v>
      </c>
      <c r="B2315" t="s">
        <v>103</v>
      </c>
      <c r="C2315" s="1">
        <v>429900</v>
      </c>
      <c r="D2315">
        <v>2</v>
      </c>
      <c r="E2315">
        <v>95</v>
      </c>
      <c r="F2315" s="1" t="s">
        <v>16</v>
      </c>
      <c r="G2315" t="s">
        <v>37</v>
      </c>
      <c r="H2315" t="s">
        <v>29</v>
      </c>
      <c r="I2315" t="s">
        <v>19</v>
      </c>
      <c r="J2315" t="s">
        <v>9</v>
      </c>
      <c r="K2315" t="s">
        <v>1399</v>
      </c>
      <c r="L2315" s="2">
        <v>429900</v>
      </c>
      <c r="M2315" s="2">
        <v>4525.2631578947367</v>
      </c>
      <c r="N2315" s="2">
        <v>214950</v>
      </c>
      <c r="O2315" t="s">
        <v>212</v>
      </c>
    </row>
    <row r="2316" spans="1:15" x14ac:dyDescent="0.3">
      <c r="A2316" t="s">
        <v>2553</v>
      </c>
      <c r="B2316" t="s">
        <v>103</v>
      </c>
      <c r="C2316" s="1">
        <v>1250000</v>
      </c>
      <c r="D2316">
        <v>4</v>
      </c>
      <c r="E2316">
        <v>221</v>
      </c>
      <c r="F2316" s="1" t="s">
        <v>16</v>
      </c>
      <c r="G2316" t="s">
        <v>37</v>
      </c>
      <c r="H2316" t="s">
        <v>29</v>
      </c>
      <c r="I2316" t="s">
        <v>19</v>
      </c>
      <c r="J2316" t="s">
        <v>9</v>
      </c>
      <c r="K2316" t="s">
        <v>1399</v>
      </c>
      <c r="L2316" s="2">
        <v>1250000</v>
      </c>
      <c r="M2316" s="2">
        <v>5656.1085972850678</v>
      </c>
      <c r="N2316" s="2">
        <v>312500</v>
      </c>
      <c r="O2316" t="s">
        <v>212</v>
      </c>
    </row>
    <row r="2317" spans="1:15" x14ac:dyDescent="0.3">
      <c r="A2317" t="s">
        <v>2554</v>
      </c>
      <c r="B2317" t="s">
        <v>103</v>
      </c>
      <c r="C2317" s="1">
        <v>438000</v>
      </c>
      <c r="D2317">
        <v>3</v>
      </c>
      <c r="E2317">
        <v>111</v>
      </c>
      <c r="F2317" s="1" t="s">
        <v>16</v>
      </c>
      <c r="G2317" t="s">
        <v>37</v>
      </c>
      <c r="H2317" t="s">
        <v>29</v>
      </c>
      <c r="I2317" t="s">
        <v>19</v>
      </c>
      <c r="J2317" t="s">
        <v>9</v>
      </c>
      <c r="K2317" t="s">
        <v>1399</v>
      </c>
      <c r="L2317" s="2">
        <v>438000</v>
      </c>
      <c r="M2317" s="2">
        <v>3945.9459459459458</v>
      </c>
      <c r="N2317" s="2">
        <v>146000</v>
      </c>
      <c r="O2317" t="s">
        <v>212</v>
      </c>
    </row>
    <row r="2318" spans="1:15" x14ac:dyDescent="0.3">
      <c r="A2318" t="s">
        <v>2555</v>
      </c>
      <c r="B2318" t="s">
        <v>103</v>
      </c>
      <c r="C2318" s="1">
        <v>465000</v>
      </c>
      <c r="D2318">
        <v>3</v>
      </c>
      <c r="E2318">
        <v>137</v>
      </c>
      <c r="F2318" s="1" t="s">
        <v>16</v>
      </c>
      <c r="G2318" t="s">
        <v>37</v>
      </c>
      <c r="H2318" t="s">
        <v>29</v>
      </c>
      <c r="I2318" t="s">
        <v>19</v>
      </c>
      <c r="J2318" t="s">
        <v>9</v>
      </c>
      <c r="K2318" t="s">
        <v>1399</v>
      </c>
      <c r="L2318" s="2">
        <v>465000</v>
      </c>
      <c r="M2318" s="2">
        <v>3394.1605839416056</v>
      </c>
      <c r="N2318" s="2">
        <v>155000</v>
      </c>
      <c r="O2318" t="s">
        <v>212</v>
      </c>
    </row>
    <row r="2319" spans="1:15" x14ac:dyDescent="0.3">
      <c r="A2319" t="s">
        <v>2556</v>
      </c>
      <c r="B2319" t="s">
        <v>103</v>
      </c>
      <c r="C2319" s="1">
        <v>244900</v>
      </c>
      <c r="D2319">
        <v>3</v>
      </c>
      <c r="E2319">
        <v>100</v>
      </c>
      <c r="F2319" s="1" t="s">
        <v>16</v>
      </c>
      <c r="G2319" t="s">
        <v>37</v>
      </c>
      <c r="H2319" t="s">
        <v>29</v>
      </c>
      <c r="I2319" t="s">
        <v>19</v>
      </c>
      <c r="J2319" t="s">
        <v>9</v>
      </c>
      <c r="K2319" t="s">
        <v>1399</v>
      </c>
      <c r="L2319" s="2">
        <v>244900</v>
      </c>
      <c r="M2319" s="2">
        <v>2449</v>
      </c>
      <c r="N2319" s="2">
        <v>81633.333333333328</v>
      </c>
      <c r="O2319" t="s">
        <v>212</v>
      </c>
    </row>
    <row r="2320" spans="1:15" x14ac:dyDescent="0.3">
      <c r="A2320" t="s">
        <v>2557</v>
      </c>
      <c r="B2320" t="s">
        <v>103</v>
      </c>
      <c r="C2320" s="1">
        <v>350990</v>
      </c>
      <c r="D2320">
        <v>3</v>
      </c>
      <c r="E2320">
        <v>185</v>
      </c>
      <c r="F2320" s="1" t="s">
        <v>16</v>
      </c>
      <c r="G2320" t="s">
        <v>37</v>
      </c>
      <c r="H2320" t="s">
        <v>29</v>
      </c>
      <c r="I2320" t="s">
        <v>19</v>
      </c>
      <c r="J2320" t="s">
        <v>9</v>
      </c>
      <c r="K2320" t="s">
        <v>1399</v>
      </c>
      <c r="L2320" s="2">
        <v>350990</v>
      </c>
      <c r="M2320" s="2">
        <v>1897.2432432432433</v>
      </c>
      <c r="N2320" s="2">
        <v>116996.66666666667</v>
      </c>
      <c r="O2320" t="s">
        <v>212</v>
      </c>
    </row>
    <row r="2321" spans="1:15" x14ac:dyDescent="0.3">
      <c r="A2321" t="s">
        <v>2558</v>
      </c>
      <c r="B2321" t="s">
        <v>103</v>
      </c>
      <c r="C2321" s="1">
        <v>350990</v>
      </c>
      <c r="D2321">
        <v>3</v>
      </c>
      <c r="E2321">
        <v>185</v>
      </c>
      <c r="F2321" s="1" t="s">
        <v>16</v>
      </c>
      <c r="G2321" t="s">
        <v>37</v>
      </c>
      <c r="H2321" t="s">
        <v>29</v>
      </c>
      <c r="I2321" t="s">
        <v>19</v>
      </c>
      <c r="J2321" t="s">
        <v>9</v>
      </c>
      <c r="K2321" t="s">
        <v>1399</v>
      </c>
      <c r="L2321" s="2">
        <v>350990</v>
      </c>
      <c r="M2321" s="2">
        <v>1897.2432432432433</v>
      </c>
      <c r="N2321" s="2">
        <v>116996.66666666667</v>
      </c>
      <c r="O2321" t="s">
        <v>212</v>
      </c>
    </row>
    <row r="2322" spans="1:15" x14ac:dyDescent="0.3">
      <c r="A2322" t="s">
        <v>2559</v>
      </c>
      <c r="B2322" t="s">
        <v>103</v>
      </c>
      <c r="C2322" s="1">
        <v>407990</v>
      </c>
      <c r="D2322">
        <v>3</v>
      </c>
      <c r="E2322">
        <v>197</v>
      </c>
      <c r="F2322" s="1" t="s">
        <v>16</v>
      </c>
      <c r="G2322" t="s">
        <v>37</v>
      </c>
      <c r="H2322" t="s">
        <v>29</v>
      </c>
      <c r="I2322" t="s">
        <v>19</v>
      </c>
      <c r="J2322" t="s">
        <v>9</v>
      </c>
      <c r="K2322" t="s">
        <v>1399</v>
      </c>
      <c r="L2322" s="2">
        <v>407990</v>
      </c>
      <c r="M2322" s="2">
        <v>2071.0152284263959</v>
      </c>
      <c r="N2322" s="2">
        <v>135996.66666666666</v>
      </c>
      <c r="O2322" t="s">
        <v>212</v>
      </c>
    </row>
    <row r="2323" spans="1:15" x14ac:dyDescent="0.3">
      <c r="A2323" t="s">
        <v>2560</v>
      </c>
      <c r="B2323" t="s">
        <v>103</v>
      </c>
      <c r="C2323" s="1">
        <v>1330000</v>
      </c>
      <c r="D2323">
        <v>3</v>
      </c>
      <c r="E2323">
        <v>225</v>
      </c>
      <c r="F2323" s="1" t="s">
        <v>16</v>
      </c>
      <c r="G2323" t="s">
        <v>37</v>
      </c>
      <c r="H2323" t="s">
        <v>29</v>
      </c>
      <c r="I2323" t="s">
        <v>19</v>
      </c>
      <c r="J2323" t="s">
        <v>9</v>
      </c>
      <c r="K2323" t="s">
        <v>1399</v>
      </c>
      <c r="L2323" s="2">
        <v>1330000</v>
      </c>
      <c r="M2323" s="2">
        <v>5911.1111111111113</v>
      </c>
      <c r="N2323" s="2">
        <v>443333.33333333331</v>
      </c>
      <c r="O2323" t="s">
        <v>212</v>
      </c>
    </row>
    <row r="2324" spans="1:15" x14ac:dyDescent="0.3">
      <c r="A2324" t="s">
        <v>2086</v>
      </c>
      <c r="B2324" t="s">
        <v>103</v>
      </c>
      <c r="C2324" s="1">
        <v>1700000</v>
      </c>
      <c r="D2324">
        <v>3</v>
      </c>
      <c r="E2324">
        <v>150</v>
      </c>
      <c r="F2324" s="1" t="s">
        <v>16</v>
      </c>
      <c r="G2324" t="s">
        <v>17</v>
      </c>
      <c r="H2324" t="s">
        <v>29</v>
      </c>
      <c r="I2324" t="s">
        <v>19</v>
      </c>
      <c r="J2324" t="s">
        <v>20</v>
      </c>
      <c r="K2324" t="s">
        <v>1399</v>
      </c>
      <c r="L2324" s="2">
        <v>1700000</v>
      </c>
      <c r="M2324" s="2">
        <v>11333.333333333334</v>
      </c>
      <c r="N2324" s="2">
        <v>566666.66666666663</v>
      </c>
      <c r="O2324" t="s">
        <v>212</v>
      </c>
    </row>
    <row r="2325" spans="1:15" x14ac:dyDescent="0.3">
      <c r="A2325" t="s">
        <v>2090</v>
      </c>
      <c r="B2325" t="s">
        <v>103</v>
      </c>
      <c r="C2325" s="1">
        <v>1200000</v>
      </c>
      <c r="D2325">
        <v>2</v>
      </c>
      <c r="E2325">
        <v>124</v>
      </c>
      <c r="F2325" s="1" t="s">
        <v>16</v>
      </c>
      <c r="G2325" t="s">
        <v>17</v>
      </c>
      <c r="H2325" t="s">
        <v>29</v>
      </c>
      <c r="I2325" t="s">
        <v>19</v>
      </c>
      <c r="J2325" t="s">
        <v>20</v>
      </c>
      <c r="K2325" t="s">
        <v>1399</v>
      </c>
      <c r="L2325" s="2">
        <v>1200000</v>
      </c>
      <c r="M2325" s="2">
        <v>9677.4193548387102</v>
      </c>
      <c r="N2325" s="2">
        <v>600000</v>
      </c>
      <c r="O2325" t="s">
        <v>212</v>
      </c>
    </row>
    <row r="2326" spans="1:15" x14ac:dyDescent="0.3">
      <c r="A2326" t="s">
        <v>2091</v>
      </c>
      <c r="B2326" t="s">
        <v>103</v>
      </c>
      <c r="C2326" s="1">
        <v>1200000</v>
      </c>
      <c r="D2326">
        <v>2</v>
      </c>
      <c r="E2326">
        <v>124</v>
      </c>
      <c r="F2326" s="1" t="s">
        <v>16</v>
      </c>
      <c r="G2326" t="s">
        <v>17</v>
      </c>
      <c r="H2326" t="s">
        <v>29</v>
      </c>
      <c r="I2326" t="s">
        <v>19</v>
      </c>
      <c r="J2326" t="s">
        <v>20</v>
      </c>
      <c r="K2326" t="s">
        <v>1399</v>
      </c>
      <c r="L2326" s="2">
        <v>1200000</v>
      </c>
      <c r="M2326" s="2">
        <v>9677.4193548387102</v>
      </c>
      <c r="N2326" s="2">
        <v>600000</v>
      </c>
      <c r="O2326" t="s">
        <v>212</v>
      </c>
    </row>
    <row r="2327" spans="1:15" x14ac:dyDescent="0.3">
      <c r="A2327" t="s">
        <v>2564</v>
      </c>
      <c r="B2327" t="s">
        <v>103</v>
      </c>
      <c r="C2327" s="1">
        <v>549000</v>
      </c>
      <c r="D2327">
        <v>3</v>
      </c>
      <c r="E2327">
        <v>159</v>
      </c>
      <c r="F2327" s="1" t="s">
        <v>16</v>
      </c>
      <c r="G2327" t="s">
        <v>37</v>
      </c>
      <c r="H2327" t="s">
        <v>29</v>
      </c>
      <c r="I2327" t="s">
        <v>19</v>
      </c>
      <c r="J2327" t="s">
        <v>9</v>
      </c>
      <c r="K2327" t="s">
        <v>1399</v>
      </c>
      <c r="L2327" s="2">
        <v>549000</v>
      </c>
      <c r="M2327" s="2">
        <v>3452.8301886792451</v>
      </c>
      <c r="N2327" s="2">
        <v>183000</v>
      </c>
      <c r="O2327" t="s">
        <v>212</v>
      </c>
    </row>
    <row r="2328" spans="1:15" x14ac:dyDescent="0.3">
      <c r="A2328" t="s">
        <v>2565</v>
      </c>
      <c r="B2328" t="s">
        <v>103</v>
      </c>
      <c r="C2328" s="1">
        <v>608090</v>
      </c>
      <c r="D2328">
        <v>1</v>
      </c>
      <c r="E2328">
        <v>91</v>
      </c>
      <c r="F2328" s="1" t="s">
        <v>16</v>
      </c>
      <c r="G2328" t="s">
        <v>37</v>
      </c>
      <c r="H2328" t="s">
        <v>29</v>
      </c>
      <c r="I2328" t="s">
        <v>19</v>
      </c>
      <c r="J2328" t="s">
        <v>88</v>
      </c>
      <c r="K2328" t="s">
        <v>1399</v>
      </c>
      <c r="L2328" s="2">
        <v>608090</v>
      </c>
      <c r="M2328" s="2">
        <v>6682.3076923076924</v>
      </c>
      <c r="N2328" s="2">
        <v>608090</v>
      </c>
      <c r="O2328" t="s">
        <v>212</v>
      </c>
    </row>
    <row r="2329" spans="1:15" x14ac:dyDescent="0.3">
      <c r="A2329" t="s">
        <v>2566</v>
      </c>
      <c r="B2329" t="s">
        <v>103</v>
      </c>
      <c r="C2329" s="1">
        <v>400500</v>
      </c>
      <c r="D2329">
        <v>2</v>
      </c>
      <c r="E2329">
        <v>87</v>
      </c>
      <c r="F2329" s="1" t="s">
        <v>16</v>
      </c>
      <c r="G2329" t="s">
        <v>37</v>
      </c>
      <c r="H2329" t="s">
        <v>29</v>
      </c>
      <c r="I2329" t="s">
        <v>19</v>
      </c>
      <c r="J2329" t="s">
        <v>9</v>
      </c>
      <c r="K2329" t="s">
        <v>1399</v>
      </c>
      <c r="L2329" s="2">
        <v>400500</v>
      </c>
      <c r="M2329" s="2">
        <v>4603.4482758620688</v>
      </c>
      <c r="N2329" s="2">
        <v>200250</v>
      </c>
      <c r="O2329" t="s">
        <v>212</v>
      </c>
    </row>
    <row r="2330" spans="1:15" x14ac:dyDescent="0.3">
      <c r="A2330" t="s">
        <v>2092</v>
      </c>
      <c r="B2330" t="s">
        <v>103</v>
      </c>
      <c r="C2330" s="1">
        <v>790000</v>
      </c>
      <c r="D2330">
        <v>2</v>
      </c>
      <c r="E2330">
        <v>73</v>
      </c>
      <c r="F2330" s="1" t="s">
        <v>16</v>
      </c>
      <c r="G2330" t="s">
        <v>17</v>
      </c>
      <c r="H2330" t="s">
        <v>29</v>
      </c>
      <c r="I2330" t="s">
        <v>19</v>
      </c>
      <c r="J2330" t="s">
        <v>20</v>
      </c>
      <c r="K2330" t="s">
        <v>1399</v>
      </c>
      <c r="L2330" s="2">
        <v>790000</v>
      </c>
      <c r="M2330" s="2">
        <v>10821.917808219177</v>
      </c>
      <c r="N2330" s="2">
        <v>395000</v>
      </c>
      <c r="O2330" t="s">
        <v>212</v>
      </c>
    </row>
    <row r="2331" spans="1:15" x14ac:dyDescent="0.3">
      <c r="A2331" t="s">
        <v>2093</v>
      </c>
      <c r="B2331" t="s">
        <v>103</v>
      </c>
      <c r="C2331" s="1">
        <v>1340000</v>
      </c>
      <c r="D2331">
        <v>3</v>
      </c>
      <c r="E2331">
        <v>120</v>
      </c>
      <c r="F2331" s="1" t="s">
        <v>16</v>
      </c>
      <c r="G2331" t="s">
        <v>17</v>
      </c>
      <c r="H2331" t="s">
        <v>29</v>
      </c>
      <c r="I2331" t="s">
        <v>19</v>
      </c>
      <c r="J2331" t="s">
        <v>20</v>
      </c>
      <c r="K2331" t="s">
        <v>1399</v>
      </c>
      <c r="L2331" s="2">
        <v>1340000</v>
      </c>
      <c r="M2331" s="2">
        <v>11166.666666666666</v>
      </c>
      <c r="N2331" s="2">
        <v>446666.66666666669</v>
      </c>
      <c r="O2331" t="s">
        <v>212</v>
      </c>
    </row>
    <row r="2332" spans="1:15" x14ac:dyDescent="0.3">
      <c r="A2332" t="s">
        <v>2095</v>
      </c>
      <c r="B2332" t="s">
        <v>103</v>
      </c>
      <c r="C2332" s="1">
        <v>1570000</v>
      </c>
      <c r="D2332">
        <v>3</v>
      </c>
      <c r="E2332">
        <v>190</v>
      </c>
      <c r="F2332" s="1" t="s">
        <v>16</v>
      </c>
      <c r="G2332" t="s">
        <v>17</v>
      </c>
      <c r="H2332" t="s">
        <v>29</v>
      </c>
      <c r="I2332" t="s">
        <v>19</v>
      </c>
      <c r="J2332" t="s">
        <v>20</v>
      </c>
      <c r="K2332" t="s">
        <v>1399</v>
      </c>
      <c r="L2332" s="2">
        <v>1570000</v>
      </c>
      <c r="M2332" s="2">
        <v>8263.1578947368416</v>
      </c>
      <c r="N2332" s="2">
        <v>523333.33333333331</v>
      </c>
      <c r="O2332" t="s">
        <v>212</v>
      </c>
    </row>
    <row r="2333" spans="1:15" x14ac:dyDescent="0.3">
      <c r="A2333" t="s">
        <v>2096</v>
      </c>
      <c r="B2333" t="s">
        <v>103</v>
      </c>
      <c r="C2333" s="1">
        <v>3410000</v>
      </c>
      <c r="D2333">
        <v>3</v>
      </c>
      <c r="E2333">
        <v>284</v>
      </c>
      <c r="F2333" s="1" t="s">
        <v>16</v>
      </c>
      <c r="G2333" t="s">
        <v>17</v>
      </c>
      <c r="H2333" t="s">
        <v>29</v>
      </c>
      <c r="I2333" t="s">
        <v>19</v>
      </c>
      <c r="J2333" t="s">
        <v>20</v>
      </c>
      <c r="K2333" t="s">
        <v>1399</v>
      </c>
      <c r="L2333" s="2">
        <v>3410000</v>
      </c>
      <c r="M2333" s="2">
        <v>12007.042253521127</v>
      </c>
      <c r="N2333" s="2">
        <v>1136666.6666666667</v>
      </c>
      <c r="O2333" t="s">
        <v>212</v>
      </c>
    </row>
    <row r="2334" spans="1:15" x14ac:dyDescent="0.3">
      <c r="A2334" t="s">
        <v>2102</v>
      </c>
      <c r="B2334" t="s">
        <v>103</v>
      </c>
      <c r="C2334" s="1">
        <v>1395000</v>
      </c>
      <c r="D2334">
        <v>4</v>
      </c>
      <c r="E2334">
        <v>221</v>
      </c>
      <c r="F2334" s="1" t="s">
        <v>16</v>
      </c>
      <c r="G2334" t="s">
        <v>17</v>
      </c>
      <c r="H2334" t="s">
        <v>29</v>
      </c>
      <c r="I2334" t="s">
        <v>19</v>
      </c>
      <c r="J2334" t="s">
        <v>20</v>
      </c>
      <c r="K2334" t="s">
        <v>1399</v>
      </c>
      <c r="L2334" s="2">
        <v>1395000</v>
      </c>
      <c r="M2334" s="2">
        <v>6312.2171945701357</v>
      </c>
      <c r="N2334" s="2">
        <v>348750</v>
      </c>
      <c r="O2334" t="s">
        <v>212</v>
      </c>
    </row>
    <row r="2335" spans="1:15" x14ac:dyDescent="0.3">
      <c r="A2335" t="s">
        <v>2103</v>
      </c>
      <c r="B2335" t="s">
        <v>103</v>
      </c>
      <c r="C2335" s="1">
        <v>1085000</v>
      </c>
      <c r="D2335">
        <v>3</v>
      </c>
      <c r="E2335">
        <v>117</v>
      </c>
      <c r="F2335" s="1" t="s">
        <v>16</v>
      </c>
      <c r="G2335" t="s">
        <v>17</v>
      </c>
      <c r="H2335" t="s">
        <v>29</v>
      </c>
      <c r="I2335" t="s">
        <v>19</v>
      </c>
      <c r="J2335" t="s">
        <v>20</v>
      </c>
      <c r="K2335" t="s">
        <v>1399</v>
      </c>
      <c r="L2335" s="2">
        <v>1085000</v>
      </c>
      <c r="M2335" s="2">
        <v>9273.5042735042734</v>
      </c>
      <c r="N2335" s="2">
        <v>361666.66666666669</v>
      </c>
      <c r="O2335" t="s">
        <v>212</v>
      </c>
    </row>
    <row r="2336" spans="1:15" x14ac:dyDescent="0.3">
      <c r="A2336" t="s">
        <v>2573</v>
      </c>
      <c r="B2336" t="s">
        <v>103</v>
      </c>
      <c r="C2336" s="1">
        <v>349900</v>
      </c>
      <c r="D2336">
        <v>3</v>
      </c>
      <c r="E2336">
        <v>148</v>
      </c>
      <c r="F2336" s="1" t="s">
        <v>16</v>
      </c>
      <c r="G2336" t="s">
        <v>37</v>
      </c>
      <c r="H2336" t="s">
        <v>29</v>
      </c>
      <c r="I2336" t="s">
        <v>19</v>
      </c>
      <c r="J2336" t="s">
        <v>9</v>
      </c>
      <c r="K2336" t="s">
        <v>1399</v>
      </c>
      <c r="L2336" s="2">
        <v>349900</v>
      </c>
      <c r="M2336" s="2">
        <v>2364.1891891891892</v>
      </c>
      <c r="N2336" s="2">
        <v>116633.33333333333</v>
      </c>
      <c r="O2336" t="s">
        <v>212</v>
      </c>
    </row>
    <row r="2337" spans="1:15" x14ac:dyDescent="0.3">
      <c r="A2337" t="s">
        <v>2574</v>
      </c>
      <c r="B2337" t="s">
        <v>103</v>
      </c>
      <c r="C2337" s="1">
        <v>1675000</v>
      </c>
      <c r="D2337">
        <v>5</v>
      </c>
      <c r="E2337">
        <v>279</v>
      </c>
      <c r="F2337" s="1" t="s">
        <v>16</v>
      </c>
      <c r="G2337" t="s">
        <v>37</v>
      </c>
      <c r="H2337" t="s">
        <v>29</v>
      </c>
      <c r="I2337" t="s">
        <v>19</v>
      </c>
      <c r="J2337" t="s">
        <v>9</v>
      </c>
      <c r="K2337" t="s">
        <v>1399</v>
      </c>
      <c r="L2337" s="2">
        <v>1675000</v>
      </c>
      <c r="M2337" s="2">
        <v>6003.5842293906808</v>
      </c>
      <c r="N2337" s="2">
        <v>335000</v>
      </c>
      <c r="O2337" t="s">
        <v>212</v>
      </c>
    </row>
    <row r="2338" spans="1:15" x14ac:dyDescent="0.3">
      <c r="A2338" t="s">
        <v>2575</v>
      </c>
      <c r="B2338" t="s">
        <v>103</v>
      </c>
      <c r="C2338" s="1">
        <v>424900</v>
      </c>
      <c r="D2338">
        <v>2</v>
      </c>
      <c r="E2338">
        <v>90</v>
      </c>
      <c r="F2338" s="1" t="s">
        <v>16</v>
      </c>
      <c r="G2338" t="s">
        <v>37</v>
      </c>
      <c r="H2338" t="s">
        <v>29</v>
      </c>
      <c r="I2338" t="s">
        <v>19</v>
      </c>
      <c r="J2338" t="s">
        <v>9</v>
      </c>
      <c r="K2338" t="s">
        <v>1399</v>
      </c>
      <c r="L2338" s="2">
        <v>424900</v>
      </c>
      <c r="M2338" s="2">
        <v>4721.1111111111113</v>
      </c>
      <c r="N2338" s="2">
        <v>212450</v>
      </c>
      <c r="O2338" t="s">
        <v>212</v>
      </c>
    </row>
    <row r="2339" spans="1:15" x14ac:dyDescent="0.3">
      <c r="A2339" t="s">
        <v>2576</v>
      </c>
      <c r="B2339" t="s">
        <v>103</v>
      </c>
      <c r="C2339" s="1">
        <v>514900</v>
      </c>
      <c r="D2339">
        <v>4</v>
      </c>
      <c r="E2339">
        <v>119</v>
      </c>
      <c r="F2339" s="1" t="s">
        <v>16</v>
      </c>
      <c r="G2339" t="s">
        <v>37</v>
      </c>
      <c r="H2339" t="s">
        <v>29</v>
      </c>
      <c r="I2339" t="s">
        <v>19</v>
      </c>
      <c r="J2339" t="s">
        <v>9</v>
      </c>
      <c r="K2339" t="s">
        <v>1399</v>
      </c>
      <c r="L2339" s="2">
        <v>514900</v>
      </c>
      <c r="M2339" s="2">
        <v>4326.8907563025214</v>
      </c>
      <c r="N2339" s="2">
        <v>128725</v>
      </c>
      <c r="O2339" t="s">
        <v>212</v>
      </c>
    </row>
    <row r="2340" spans="1:15" x14ac:dyDescent="0.3">
      <c r="A2340" t="s">
        <v>2105</v>
      </c>
      <c r="B2340" t="s">
        <v>103</v>
      </c>
      <c r="C2340" s="1">
        <v>440000</v>
      </c>
      <c r="D2340">
        <v>4</v>
      </c>
      <c r="E2340">
        <v>111</v>
      </c>
      <c r="F2340" s="1" t="s">
        <v>16</v>
      </c>
      <c r="G2340" t="s">
        <v>17</v>
      </c>
      <c r="H2340" t="s">
        <v>29</v>
      </c>
      <c r="I2340" t="s">
        <v>19</v>
      </c>
      <c r="J2340" t="s">
        <v>20</v>
      </c>
      <c r="K2340" t="s">
        <v>1399</v>
      </c>
      <c r="L2340" s="2">
        <v>440000</v>
      </c>
      <c r="M2340" s="2">
        <v>3963.963963963964</v>
      </c>
      <c r="N2340" s="2">
        <v>110000</v>
      </c>
      <c r="O2340" t="s">
        <v>212</v>
      </c>
    </row>
    <row r="2341" spans="1:15" x14ac:dyDescent="0.3">
      <c r="A2341" t="s">
        <v>2578</v>
      </c>
      <c r="B2341" t="s">
        <v>103</v>
      </c>
      <c r="C2341" s="1">
        <v>2100000</v>
      </c>
      <c r="D2341">
        <v>4</v>
      </c>
      <c r="E2341">
        <v>321</v>
      </c>
      <c r="F2341" s="1" t="s">
        <v>16</v>
      </c>
      <c r="G2341" t="s">
        <v>37</v>
      </c>
      <c r="H2341" t="s">
        <v>29</v>
      </c>
      <c r="I2341" t="s">
        <v>19</v>
      </c>
      <c r="J2341" t="s">
        <v>9</v>
      </c>
      <c r="K2341" t="s">
        <v>1399</v>
      </c>
      <c r="L2341" s="2">
        <v>2100000</v>
      </c>
      <c r="M2341" s="2">
        <v>6542.0560747663549</v>
      </c>
      <c r="N2341" s="2">
        <v>525000</v>
      </c>
      <c r="O2341" t="s">
        <v>212</v>
      </c>
    </row>
    <row r="2342" spans="1:15" x14ac:dyDescent="0.3">
      <c r="A2342" t="s">
        <v>2106</v>
      </c>
      <c r="B2342" t="s">
        <v>103</v>
      </c>
      <c r="C2342" s="1">
        <v>440000</v>
      </c>
      <c r="D2342">
        <v>4</v>
      </c>
      <c r="E2342">
        <v>111</v>
      </c>
      <c r="F2342" s="1" t="s">
        <v>16</v>
      </c>
      <c r="G2342" t="s">
        <v>17</v>
      </c>
      <c r="H2342" t="s">
        <v>29</v>
      </c>
      <c r="I2342" t="s">
        <v>19</v>
      </c>
      <c r="J2342" t="s">
        <v>20</v>
      </c>
      <c r="K2342" t="s">
        <v>1399</v>
      </c>
      <c r="L2342" s="2">
        <v>440000</v>
      </c>
      <c r="M2342" s="2">
        <v>3963.963963963964</v>
      </c>
      <c r="N2342" s="2">
        <v>110000</v>
      </c>
      <c r="O2342" t="s">
        <v>212</v>
      </c>
    </row>
    <row r="2343" spans="1:15" x14ac:dyDescent="0.3">
      <c r="A2343" t="s">
        <v>2580</v>
      </c>
      <c r="B2343" t="s">
        <v>103</v>
      </c>
      <c r="C2343" s="1">
        <v>2100000</v>
      </c>
      <c r="D2343">
        <v>7</v>
      </c>
      <c r="E2343">
        <v>214</v>
      </c>
      <c r="F2343" s="1" t="s">
        <v>16</v>
      </c>
      <c r="G2343" t="s">
        <v>37</v>
      </c>
      <c r="H2343" t="s">
        <v>29</v>
      </c>
      <c r="I2343" t="s">
        <v>19</v>
      </c>
      <c r="J2343" t="s">
        <v>9</v>
      </c>
      <c r="K2343" t="s">
        <v>1399</v>
      </c>
      <c r="L2343" s="2">
        <v>2100000</v>
      </c>
      <c r="M2343" s="2">
        <v>9813.0841121495323</v>
      </c>
      <c r="N2343" s="2">
        <v>300000</v>
      </c>
      <c r="O2343" t="s">
        <v>212</v>
      </c>
    </row>
    <row r="2344" spans="1:15" x14ac:dyDescent="0.3">
      <c r="A2344" t="s">
        <v>2581</v>
      </c>
      <c r="B2344" t="s">
        <v>103</v>
      </c>
      <c r="C2344" s="1">
        <v>2100000</v>
      </c>
      <c r="D2344">
        <v>7</v>
      </c>
      <c r="E2344">
        <v>214</v>
      </c>
      <c r="F2344" s="1" t="s">
        <v>16</v>
      </c>
      <c r="G2344" t="s">
        <v>37</v>
      </c>
      <c r="H2344" t="s">
        <v>29</v>
      </c>
      <c r="I2344" t="s">
        <v>19</v>
      </c>
      <c r="J2344" t="s">
        <v>9</v>
      </c>
      <c r="K2344" t="s">
        <v>1399</v>
      </c>
      <c r="L2344" s="2">
        <v>2100000</v>
      </c>
      <c r="M2344" s="2">
        <v>9813.0841121495323</v>
      </c>
      <c r="N2344" s="2">
        <v>300000</v>
      </c>
      <c r="O2344" t="s">
        <v>212</v>
      </c>
    </row>
    <row r="2345" spans="1:15" x14ac:dyDescent="0.3">
      <c r="A2345" t="s">
        <v>2107</v>
      </c>
      <c r="B2345" t="s">
        <v>103</v>
      </c>
      <c r="C2345" s="1">
        <v>440000</v>
      </c>
      <c r="D2345">
        <v>4</v>
      </c>
      <c r="E2345">
        <v>111</v>
      </c>
      <c r="F2345" s="1" t="s">
        <v>16</v>
      </c>
      <c r="G2345" t="s">
        <v>17</v>
      </c>
      <c r="H2345" t="s">
        <v>29</v>
      </c>
      <c r="I2345" t="s">
        <v>19</v>
      </c>
      <c r="J2345" t="s">
        <v>20</v>
      </c>
      <c r="K2345" t="s">
        <v>1399</v>
      </c>
      <c r="L2345" s="2">
        <v>440000</v>
      </c>
      <c r="M2345" s="2">
        <v>3963.963963963964</v>
      </c>
      <c r="N2345" s="2">
        <v>110000</v>
      </c>
      <c r="O2345" t="s">
        <v>212</v>
      </c>
    </row>
    <row r="2346" spans="1:15" x14ac:dyDescent="0.3">
      <c r="A2346" t="s">
        <v>2109</v>
      </c>
      <c r="B2346" t="s">
        <v>103</v>
      </c>
      <c r="C2346" s="1">
        <v>1800000</v>
      </c>
      <c r="D2346">
        <v>5</v>
      </c>
      <c r="E2346">
        <v>268</v>
      </c>
      <c r="F2346" s="1" t="s">
        <v>16</v>
      </c>
      <c r="G2346" t="s">
        <v>17</v>
      </c>
      <c r="H2346" t="s">
        <v>29</v>
      </c>
      <c r="I2346" t="s">
        <v>19</v>
      </c>
      <c r="J2346" t="s">
        <v>20</v>
      </c>
      <c r="K2346" t="s">
        <v>1399</v>
      </c>
      <c r="L2346" s="2">
        <v>1800000</v>
      </c>
      <c r="M2346" s="2">
        <v>6716.4179104477616</v>
      </c>
      <c r="N2346" s="2">
        <v>360000</v>
      </c>
      <c r="O2346" t="s">
        <v>212</v>
      </c>
    </row>
    <row r="2347" spans="1:15" x14ac:dyDescent="0.3">
      <c r="A2347" t="s">
        <v>2584</v>
      </c>
      <c r="B2347" t="s">
        <v>103</v>
      </c>
      <c r="C2347" s="1">
        <v>1330000</v>
      </c>
      <c r="D2347">
        <v>3</v>
      </c>
      <c r="E2347">
        <v>225</v>
      </c>
      <c r="F2347" s="1" t="s">
        <v>16</v>
      </c>
      <c r="G2347" t="s">
        <v>37</v>
      </c>
      <c r="H2347" t="s">
        <v>29</v>
      </c>
      <c r="I2347" t="s">
        <v>19</v>
      </c>
      <c r="J2347" t="s">
        <v>9</v>
      </c>
      <c r="K2347" t="s">
        <v>1399</v>
      </c>
      <c r="L2347" s="2">
        <v>1330000</v>
      </c>
      <c r="M2347" s="2">
        <v>5911.1111111111113</v>
      </c>
      <c r="N2347" s="2">
        <v>443333.33333333331</v>
      </c>
      <c r="O2347" t="s">
        <v>212</v>
      </c>
    </row>
    <row r="2348" spans="1:15" x14ac:dyDescent="0.3">
      <c r="A2348" t="s">
        <v>2111</v>
      </c>
      <c r="B2348" t="s">
        <v>103</v>
      </c>
      <c r="C2348" s="1">
        <v>635000</v>
      </c>
      <c r="D2348">
        <v>3</v>
      </c>
      <c r="E2348">
        <v>113</v>
      </c>
      <c r="F2348" s="1" t="s">
        <v>16</v>
      </c>
      <c r="G2348" t="s">
        <v>17</v>
      </c>
      <c r="H2348" t="s">
        <v>29</v>
      </c>
      <c r="I2348" t="s">
        <v>19</v>
      </c>
      <c r="J2348" t="s">
        <v>20</v>
      </c>
      <c r="K2348" t="s">
        <v>1399</v>
      </c>
      <c r="L2348" s="2">
        <v>635000</v>
      </c>
      <c r="M2348" s="2">
        <v>5619.4690265486724</v>
      </c>
      <c r="N2348" s="2">
        <v>211666.66666666666</v>
      </c>
      <c r="O2348" t="s">
        <v>212</v>
      </c>
    </row>
    <row r="2349" spans="1:15" x14ac:dyDescent="0.3">
      <c r="A2349" t="s">
        <v>2116</v>
      </c>
      <c r="B2349" t="s">
        <v>103</v>
      </c>
      <c r="C2349" s="1">
        <v>790000</v>
      </c>
      <c r="D2349">
        <v>2</v>
      </c>
      <c r="E2349">
        <v>73</v>
      </c>
      <c r="F2349" s="1" t="s">
        <v>16</v>
      </c>
      <c r="G2349" t="s">
        <v>17</v>
      </c>
      <c r="H2349" t="s">
        <v>29</v>
      </c>
      <c r="I2349" t="s">
        <v>19</v>
      </c>
      <c r="J2349" t="s">
        <v>20</v>
      </c>
      <c r="K2349" t="s">
        <v>1399</v>
      </c>
      <c r="L2349" s="2">
        <v>790000</v>
      </c>
      <c r="M2349" s="2">
        <v>10821.917808219177</v>
      </c>
      <c r="N2349" s="2">
        <v>395000</v>
      </c>
      <c r="O2349" t="s">
        <v>212</v>
      </c>
    </row>
    <row r="2350" spans="1:15" x14ac:dyDescent="0.3">
      <c r="A2350" t="s">
        <v>2117</v>
      </c>
      <c r="B2350" t="s">
        <v>103</v>
      </c>
      <c r="C2350" s="1">
        <v>1800000</v>
      </c>
      <c r="D2350">
        <v>3</v>
      </c>
      <c r="E2350">
        <v>231</v>
      </c>
      <c r="F2350" s="1" t="s">
        <v>16</v>
      </c>
      <c r="G2350" t="s">
        <v>17</v>
      </c>
      <c r="H2350" t="s">
        <v>29</v>
      </c>
      <c r="I2350" t="s">
        <v>19</v>
      </c>
      <c r="J2350" t="s">
        <v>20</v>
      </c>
      <c r="K2350" t="s">
        <v>1399</v>
      </c>
      <c r="L2350" s="2">
        <v>1800000</v>
      </c>
      <c r="M2350" s="2">
        <v>7792.2077922077924</v>
      </c>
      <c r="N2350" s="2">
        <v>600000</v>
      </c>
      <c r="O2350" t="s">
        <v>212</v>
      </c>
    </row>
    <row r="2351" spans="1:15" x14ac:dyDescent="0.3">
      <c r="A2351" t="s">
        <v>2118</v>
      </c>
      <c r="B2351" t="s">
        <v>103</v>
      </c>
      <c r="C2351" s="1">
        <v>1950000</v>
      </c>
      <c r="D2351">
        <v>5</v>
      </c>
      <c r="E2351">
        <v>314</v>
      </c>
      <c r="F2351" s="1" t="s">
        <v>16</v>
      </c>
      <c r="G2351" t="s">
        <v>17</v>
      </c>
      <c r="H2351" t="s">
        <v>29</v>
      </c>
      <c r="I2351" t="s">
        <v>19</v>
      </c>
      <c r="J2351" t="s">
        <v>20</v>
      </c>
      <c r="K2351" t="s">
        <v>1399</v>
      </c>
      <c r="L2351" s="2">
        <v>1950000</v>
      </c>
      <c r="M2351" s="2">
        <v>6210.1910828025475</v>
      </c>
      <c r="N2351" s="2">
        <v>390000</v>
      </c>
      <c r="O2351" t="s">
        <v>212</v>
      </c>
    </row>
    <row r="2352" spans="1:15" x14ac:dyDescent="0.3">
      <c r="A2352" t="s">
        <v>2122</v>
      </c>
      <c r="B2352" t="s">
        <v>103</v>
      </c>
      <c r="C2352" s="1">
        <v>799000</v>
      </c>
      <c r="D2352">
        <v>4</v>
      </c>
      <c r="E2352">
        <v>144</v>
      </c>
      <c r="F2352" s="1" t="s">
        <v>16</v>
      </c>
      <c r="G2352" t="s">
        <v>17</v>
      </c>
      <c r="H2352" t="s">
        <v>29</v>
      </c>
      <c r="I2352" t="s">
        <v>19</v>
      </c>
      <c r="J2352" t="s">
        <v>20</v>
      </c>
      <c r="K2352" t="s">
        <v>1399</v>
      </c>
      <c r="L2352" s="2">
        <v>799000</v>
      </c>
      <c r="M2352" s="2">
        <v>5548.6111111111113</v>
      </c>
      <c r="N2352" s="2">
        <v>199750</v>
      </c>
      <c r="O2352" t="s">
        <v>212</v>
      </c>
    </row>
    <row r="2353" spans="1:15" x14ac:dyDescent="0.3">
      <c r="A2353" t="s">
        <v>2123</v>
      </c>
      <c r="B2353" t="s">
        <v>103</v>
      </c>
      <c r="C2353" s="1">
        <v>584000</v>
      </c>
      <c r="D2353">
        <v>1</v>
      </c>
      <c r="E2353">
        <v>68</v>
      </c>
      <c r="F2353" s="1" t="s">
        <v>16</v>
      </c>
      <c r="G2353" t="s">
        <v>17</v>
      </c>
      <c r="H2353" t="s">
        <v>29</v>
      </c>
      <c r="I2353" t="s">
        <v>19</v>
      </c>
      <c r="J2353" t="s">
        <v>20</v>
      </c>
      <c r="K2353" t="s">
        <v>1399</v>
      </c>
      <c r="L2353" s="2">
        <v>584000</v>
      </c>
      <c r="M2353" s="2">
        <v>8588.2352941176468</v>
      </c>
      <c r="N2353" s="2">
        <v>584000</v>
      </c>
      <c r="O2353" t="s">
        <v>212</v>
      </c>
    </row>
    <row r="2354" spans="1:15" x14ac:dyDescent="0.3">
      <c r="A2354" t="s">
        <v>2129</v>
      </c>
      <c r="B2354" t="s">
        <v>103</v>
      </c>
      <c r="C2354" s="1">
        <v>229999</v>
      </c>
      <c r="D2354">
        <v>3</v>
      </c>
      <c r="E2354">
        <v>91</v>
      </c>
      <c r="F2354" s="1" t="s">
        <v>16</v>
      </c>
      <c r="G2354" t="s">
        <v>17</v>
      </c>
      <c r="H2354" t="s">
        <v>29</v>
      </c>
      <c r="I2354" t="s">
        <v>19</v>
      </c>
      <c r="J2354" t="s">
        <v>20</v>
      </c>
      <c r="K2354" t="s">
        <v>1399</v>
      </c>
      <c r="L2354" s="2">
        <v>229999</v>
      </c>
      <c r="M2354" s="2">
        <v>2527.4615384615386</v>
      </c>
      <c r="N2354" s="2">
        <v>76666.333333333328</v>
      </c>
      <c r="O2354" t="s">
        <v>212</v>
      </c>
    </row>
    <row r="2355" spans="1:15" x14ac:dyDescent="0.3">
      <c r="A2355" t="s">
        <v>2131</v>
      </c>
      <c r="B2355" t="s">
        <v>103</v>
      </c>
      <c r="C2355" s="1">
        <v>265000</v>
      </c>
      <c r="D2355">
        <v>1</v>
      </c>
      <c r="E2355">
        <v>63</v>
      </c>
      <c r="F2355" s="1" t="s">
        <v>16</v>
      </c>
      <c r="G2355" t="s">
        <v>17</v>
      </c>
      <c r="H2355" t="s">
        <v>29</v>
      </c>
      <c r="I2355" t="s">
        <v>19</v>
      </c>
      <c r="J2355" t="s">
        <v>20</v>
      </c>
      <c r="K2355" t="s">
        <v>1399</v>
      </c>
      <c r="L2355" s="2">
        <v>265000</v>
      </c>
      <c r="M2355" s="2">
        <v>4206.3492063492067</v>
      </c>
      <c r="N2355" s="2">
        <v>265000</v>
      </c>
      <c r="O2355" t="s">
        <v>212</v>
      </c>
    </row>
    <row r="2356" spans="1:15" x14ac:dyDescent="0.3">
      <c r="A2356" t="s">
        <v>2134</v>
      </c>
      <c r="B2356" t="s">
        <v>103</v>
      </c>
      <c r="C2356" s="1">
        <v>1690000</v>
      </c>
      <c r="D2356">
        <v>3</v>
      </c>
      <c r="E2356">
        <v>185</v>
      </c>
      <c r="F2356" s="1" t="s">
        <v>16</v>
      </c>
      <c r="G2356" t="s">
        <v>17</v>
      </c>
      <c r="H2356" t="s">
        <v>29</v>
      </c>
      <c r="I2356" t="s">
        <v>19</v>
      </c>
      <c r="J2356" t="s">
        <v>20</v>
      </c>
      <c r="K2356" t="s">
        <v>1399</v>
      </c>
      <c r="L2356" s="2">
        <v>1690000</v>
      </c>
      <c r="M2356" s="2">
        <v>9135.135135135135</v>
      </c>
      <c r="N2356" s="2">
        <v>563333.33333333337</v>
      </c>
      <c r="O2356" t="s">
        <v>212</v>
      </c>
    </row>
    <row r="2357" spans="1:15" x14ac:dyDescent="0.3">
      <c r="A2357" t="s">
        <v>2135</v>
      </c>
      <c r="B2357" t="s">
        <v>103</v>
      </c>
      <c r="C2357" s="1">
        <v>86000</v>
      </c>
      <c r="D2357">
        <v>2</v>
      </c>
      <c r="E2357">
        <v>86</v>
      </c>
      <c r="F2357" s="1" t="s">
        <v>16</v>
      </c>
      <c r="G2357" t="s">
        <v>17</v>
      </c>
      <c r="H2357" t="s">
        <v>29</v>
      </c>
      <c r="I2357" t="s">
        <v>19</v>
      </c>
      <c r="J2357" t="s">
        <v>20</v>
      </c>
      <c r="K2357" t="s">
        <v>1399</v>
      </c>
      <c r="L2357" s="2">
        <v>86000</v>
      </c>
      <c r="M2357" s="2">
        <v>1000</v>
      </c>
      <c r="N2357" s="2">
        <v>43000</v>
      </c>
      <c r="O2357" t="s">
        <v>212</v>
      </c>
    </row>
    <row r="2358" spans="1:15" x14ac:dyDescent="0.3">
      <c r="A2358" t="s">
        <v>2136</v>
      </c>
      <c r="B2358" t="s">
        <v>103</v>
      </c>
      <c r="C2358" s="1">
        <v>186400</v>
      </c>
      <c r="D2358">
        <v>2</v>
      </c>
      <c r="E2358">
        <v>90</v>
      </c>
      <c r="F2358" s="1" t="s">
        <v>16</v>
      </c>
      <c r="G2358" t="s">
        <v>17</v>
      </c>
      <c r="H2358" t="s">
        <v>29</v>
      </c>
      <c r="I2358" t="s">
        <v>19</v>
      </c>
      <c r="J2358" t="s">
        <v>20</v>
      </c>
      <c r="K2358" t="s">
        <v>1399</v>
      </c>
      <c r="L2358" s="2">
        <v>186400</v>
      </c>
      <c r="M2358" s="2">
        <v>2071.1111111111113</v>
      </c>
      <c r="N2358" s="2">
        <v>93200</v>
      </c>
      <c r="O2358" t="s">
        <v>212</v>
      </c>
    </row>
    <row r="2359" spans="1:15" x14ac:dyDescent="0.3">
      <c r="A2359" t="s">
        <v>2137</v>
      </c>
      <c r="B2359" t="s">
        <v>103</v>
      </c>
      <c r="C2359" s="1">
        <v>136000</v>
      </c>
      <c r="D2359">
        <v>4</v>
      </c>
      <c r="E2359">
        <v>114</v>
      </c>
      <c r="F2359" s="1" t="s">
        <v>16</v>
      </c>
      <c r="G2359" t="s">
        <v>17</v>
      </c>
      <c r="H2359" t="s">
        <v>29</v>
      </c>
      <c r="I2359" t="s">
        <v>19</v>
      </c>
      <c r="J2359" t="s">
        <v>20</v>
      </c>
      <c r="K2359" t="s">
        <v>1399</v>
      </c>
      <c r="L2359" s="2">
        <v>136000</v>
      </c>
      <c r="M2359" s="2">
        <v>1192.9824561403509</v>
      </c>
      <c r="N2359" s="2">
        <v>34000</v>
      </c>
      <c r="O2359" t="s">
        <v>212</v>
      </c>
    </row>
    <row r="2360" spans="1:15" x14ac:dyDescent="0.3">
      <c r="A2360" t="s">
        <v>2139</v>
      </c>
      <c r="B2360" t="s">
        <v>103</v>
      </c>
      <c r="C2360" s="1">
        <v>2500000</v>
      </c>
      <c r="D2360">
        <v>3</v>
      </c>
      <c r="E2360">
        <v>262</v>
      </c>
      <c r="F2360" s="1" t="s">
        <v>16</v>
      </c>
      <c r="G2360" t="s">
        <v>17</v>
      </c>
      <c r="H2360" t="s">
        <v>29</v>
      </c>
      <c r="I2360" t="s">
        <v>19</v>
      </c>
      <c r="J2360" t="s">
        <v>20</v>
      </c>
      <c r="K2360" t="s">
        <v>1399</v>
      </c>
      <c r="L2360" s="2">
        <v>2500000</v>
      </c>
      <c r="M2360" s="2">
        <v>9541.9847328244268</v>
      </c>
      <c r="N2360" s="2">
        <v>833333.33333333337</v>
      </c>
      <c r="O2360" t="s">
        <v>212</v>
      </c>
    </row>
    <row r="2361" spans="1:15" x14ac:dyDescent="0.3">
      <c r="A2361" t="s">
        <v>2143</v>
      </c>
      <c r="B2361" t="s">
        <v>103</v>
      </c>
      <c r="C2361" s="1">
        <v>580000</v>
      </c>
      <c r="D2361">
        <v>3</v>
      </c>
      <c r="E2361">
        <v>85</v>
      </c>
      <c r="F2361" s="1" t="s">
        <v>16</v>
      </c>
      <c r="G2361" t="s">
        <v>17</v>
      </c>
      <c r="H2361" t="s">
        <v>29</v>
      </c>
      <c r="I2361" t="s">
        <v>19</v>
      </c>
      <c r="J2361" t="s">
        <v>20</v>
      </c>
      <c r="K2361" t="s">
        <v>1399</v>
      </c>
      <c r="L2361" s="2">
        <v>580000</v>
      </c>
      <c r="M2361" s="2">
        <v>6823.5294117647063</v>
      </c>
      <c r="N2361" s="2">
        <v>193333.33333333334</v>
      </c>
      <c r="O2361" t="s">
        <v>212</v>
      </c>
    </row>
    <row r="2362" spans="1:15" x14ac:dyDescent="0.3">
      <c r="A2362" t="s">
        <v>2145</v>
      </c>
      <c r="B2362" t="s">
        <v>103</v>
      </c>
      <c r="C2362" s="1">
        <v>199000</v>
      </c>
      <c r="D2362">
        <v>2</v>
      </c>
      <c r="E2362">
        <v>74</v>
      </c>
      <c r="F2362" s="1" t="s">
        <v>16</v>
      </c>
      <c r="G2362" t="s">
        <v>17</v>
      </c>
      <c r="H2362" t="s">
        <v>29</v>
      </c>
      <c r="I2362" t="s">
        <v>19</v>
      </c>
      <c r="J2362" t="s">
        <v>20</v>
      </c>
      <c r="K2362" t="s">
        <v>1399</v>
      </c>
      <c r="L2362" s="2">
        <v>199000</v>
      </c>
      <c r="M2362" s="2">
        <v>2689.1891891891892</v>
      </c>
      <c r="N2362" s="2">
        <v>99500</v>
      </c>
      <c r="O2362" t="s">
        <v>212</v>
      </c>
    </row>
    <row r="2363" spans="1:15" x14ac:dyDescent="0.3">
      <c r="A2363" t="s">
        <v>2149</v>
      </c>
      <c r="B2363" t="s">
        <v>103</v>
      </c>
      <c r="C2363" s="1">
        <v>3450000</v>
      </c>
      <c r="D2363">
        <v>4</v>
      </c>
      <c r="E2363">
        <v>450</v>
      </c>
      <c r="F2363" s="1" t="s">
        <v>16</v>
      </c>
      <c r="G2363" t="s">
        <v>17</v>
      </c>
      <c r="H2363" t="s">
        <v>29</v>
      </c>
      <c r="I2363" t="s">
        <v>19</v>
      </c>
      <c r="J2363" t="s">
        <v>20</v>
      </c>
      <c r="K2363" t="s">
        <v>1399</v>
      </c>
      <c r="L2363" s="2">
        <v>3450000</v>
      </c>
      <c r="M2363" s="2">
        <v>7666.666666666667</v>
      </c>
      <c r="N2363" s="2">
        <v>862500</v>
      </c>
      <c r="O2363" t="s">
        <v>212</v>
      </c>
    </row>
    <row r="2364" spans="1:15" x14ac:dyDescent="0.3">
      <c r="A2364" t="s">
        <v>2154</v>
      </c>
      <c r="B2364" t="s">
        <v>103</v>
      </c>
      <c r="C2364" s="1">
        <v>1700000</v>
      </c>
      <c r="D2364">
        <v>3</v>
      </c>
      <c r="E2364">
        <v>155</v>
      </c>
      <c r="F2364" s="1" t="s">
        <v>16</v>
      </c>
      <c r="G2364" t="s">
        <v>17</v>
      </c>
      <c r="H2364" t="s">
        <v>29</v>
      </c>
      <c r="I2364" t="s">
        <v>19</v>
      </c>
      <c r="J2364" t="s">
        <v>20</v>
      </c>
      <c r="K2364" t="s">
        <v>1399</v>
      </c>
      <c r="L2364" s="2">
        <v>1700000</v>
      </c>
      <c r="M2364" s="2">
        <v>10967.741935483871</v>
      </c>
      <c r="N2364" s="2">
        <v>566666.66666666663</v>
      </c>
      <c r="O2364" t="s">
        <v>212</v>
      </c>
    </row>
    <row r="2365" spans="1:15" x14ac:dyDescent="0.3">
      <c r="A2365" t="s">
        <v>2602</v>
      </c>
      <c r="B2365" t="s">
        <v>103</v>
      </c>
      <c r="C2365" s="1">
        <v>136000</v>
      </c>
      <c r="D2365">
        <v>2</v>
      </c>
      <c r="E2365">
        <v>54</v>
      </c>
      <c r="F2365" s="1" t="s">
        <v>16</v>
      </c>
      <c r="G2365" t="s">
        <v>37</v>
      </c>
      <c r="H2365" t="s">
        <v>18</v>
      </c>
      <c r="I2365" t="s">
        <v>19</v>
      </c>
      <c r="J2365" t="s">
        <v>88</v>
      </c>
      <c r="K2365" t="s">
        <v>1399</v>
      </c>
      <c r="L2365" s="2">
        <v>136000</v>
      </c>
      <c r="M2365" s="2">
        <v>2518.5185185185187</v>
      </c>
      <c r="N2365" s="2">
        <v>68000</v>
      </c>
      <c r="O2365" t="s">
        <v>212</v>
      </c>
    </row>
    <row r="2366" spans="1:15" x14ac:dyDescent="0.3">
      <c r="A2366" t="s">
        <v>2163</v>
      </c>
      <c r="B2366" t="s">
        <v>103</v>
      </c>
      <c r="C2366" s="1">
        <v>1089000</v>
      </c>
      <c r="D2366">
        <v>4</v>
      </c>
      <c r="E2366">
        <v>174</v>
      </c>
      <c r="F2366" s="1" t="s">
        <v>16</v>
      </c>
      <c r="G2366" t="s">
        <v>17</v>
      </c>
      <c r="H2366" t="s">
        <v>29</v>
      </c>
      <c r="I2366" t="s">
        <v>19</v>
      </c>
      <c r="J2366" t="s">
        <v>20</v>
      </c>
      <c r="K2366" t="s">
        <v>1399</v>
      </c>
      <c r="L2366" s="2">
        <v>1089000</v>
      </c>
      <c r="M2366" s="2">
        <v>6258.6206896551721</v>
      </c>
      <c r="N2366" s="2">
        <v>272250</v>
      </c>
      <c r="O2366" t="s">
        <v>212</v>
      </c>
    </row>
    <row r="2367" spans="1:15" x14ac:dyDescent="0.3">
      <c r="A2367" t="s">
        <v>2166</v>
      </c>
      <c r="B2367" t="s">
        <v>103</v>
      </c>
      <c r="C2367" s="1">
        <v>1245000</v>
      </c>
      <c r="D2367">
        <v>3</v>
      </c>
      <c r="E2367">
        <v>120</v>
      </c>
      <c r="F2367" s="1" t="s">
        <v>16</v>
      </c>
      <c r="G2367" t="s">
        <v>17</v>
      </c>
      <c r="H2367" t="s">
        <v>29</v>
      </c>
      <c r="I2367" t="s">
        <v>19</v>
      </c>
      <c r="J2367" t="s">
        <v>20</v>
      </c>
      <c r="K2367" t="s">
        <v>1399</v>
      </c>
      <c r="L2367" s="2">
        <v>1245000</v>
      </c>
      <c r="M2367" s="2">
        <v>10375</v>
      </c>
      <c r="N2367" s="2">
        <v>415000</v>
      </c>
      <c r="O2367" t="s">
        <v>212</v>
      </c>
    </row>
    <row r="2368" spans="1:15" x14ac:dyDescent="0.3">
      <c r="A2368" t="s">
        <v>2167</v>
      </c>
      <c r="B2368" t="s">
        <v>103</v>
      </c>
      <c r="C2368" s="1">
        <v>1975000</v>
      </c>
      <c r="D2368">
        <v>5</v>
      </c>
      <c r="E2368">
        <v>265</v>
      </c>
      <c r="F2368" s="1" t="s">
        <v>16</v>
      </c>
      <c r="G2368" t="s">
        <v>17</v>
      </c>
      <c r="H2368" t="s">
        <v>29</v>
      </c>
      <c r="I2368" t="s">
        <v>19</v>
      </c>
      <c r="J2368" t="s">
        <v>20</v>
      </c>
      <c r="K2368" t="s">
        <v>1399</v>
      </c>
      <c r="L2368" s="2">
        <v>1975000</v>
      </c>
      <c r="M2368" s="2">
        <v>7452.8301886792451</v>
      </c>
      <c r="N2368" s="2">
        <v>395000</v>
      </c>
      <c r="O2368" t="s">
        <v>212</v>
      </c>
    </row>
    <row r="2369" spans="1:15" x14ac:dyDescent="0.3">
      <c r="A2369" t="s">
        <v>2168</v>
      </c>
      <c r="B2369" t="s">
        <v>103</v>
      </c>
      <c r="C2369" s="1">
        <v>1975000</v>
      </c>
      <c r="D2369">
        <v>5</v>
      </c>
      <c r="E2369">
        <v>265</v>
      </c>
      <c r="F2369" s="1" t="s">
        <v>16</v>
      </c>
      <c r="G2369" t="s">
        <v>17</v>
      </c>
      <c r="H2369" t="s">
        <v>29</v>
      </c>
      <c r="I2369" t="s">
        <v>19</v>
      </c>
      <c r="J2369" t="s">
        <v>20</v>
      </c>
      <c r="K2369" t="s">
        <v>1399</v>
      </c>
      <c r="L2369" s="2">
        <v>1975000</v>
      </c>
      <c r="M2369" s="2">
        <v>7452.8301886792451</v>
      </c>
      <c r="N2369" s="2">
        <v>395000</v>
      </c>
      <c r="O2369" t="s">
        <v>212</v>
      </c>
    </row>
    <row r="2370" spans="1:15" x14ac:dyDescent="0.3">
      <c r="A2370" t="s">
        <v>2169</v>
      </c>
      <c r="B2370" t="s">
        <v>103</v>
      </c>
      <c r="C2370" s="1">
        <v>1340000</v>
      </c>
      <c r="D2370">
        <v>3</v>
      </c>
      <c r="E2370">
        <v>120</v>
      </c>
      <c r="F2370" s="1" t="s">
        <v>16</v>
      </c>
      <c r="G2370" t="s">
        <v>17</v>
      </c>
      <c r="H2370" t="s">
        <v>29</v>
      </c>
      <c r="I2370" t="s">
        <v>19</v>
      </c>
      <c r="J2370" t="s">
        <v>20</v>
      </c>
      <c r="K2370" t="s">
        <v>1399</v>
      </c>
      <c r="L2370" s="2">
        <v>1340000</v>
      </c>
      <c r="M2370" s="2">
        <v>11166.666666666666</v>
      </c>
      <c r="N2370" s="2">
        <v>446666.66666666669</v>
      </c>
      <c r="O2370" t="s">
        <v>212</v>
      </c>
    </row>
    <row r="2371" spans="1:15" x14ac:dyDescent="0.3">
      <c r="A2371" t="s">
        <v>2170</v>
      </c>
      <c r="B2371" t="s">
        <v>103</v>
      </c>
      <c r="C2371" s="1">
        <v>1340000</v>
      </c>
      <c r="D2371">
        <v>3</v>
      </c>
      <c r="E2371">
        <v>120</v>
      </c>
      <c r="F2371" s="1" t="s">
        <v>16</v>
      </c>
      <c r="G2371" t="s">
        <v>17</v>
      </c>
      <c r="H2371" t="s">
        <v>29</v>
      </c>
      <c r="I2371" t="s">
        <v>19</v>
      </c>
      <c r="J2371" t="s">
        <v>20</v>
      </c>
      <c r="K2371" t="s">
        <v>1399</v>
      </c>
      <c r="L2371" s="2">
        <v>1340000</v>
      </c>
      <c r="M2371" s="2">
        <v>11166.666666666666</v>
      </c>
      <c r="N2371" s="2">
        <v>446666.66666666669</v>
      </c>
      <c r="O2371" t="s">
        <v>212</v>
      </c>
    </row>
    <row r="2372" spans="1:15" x14ac:dyDescent="0.3">
      <c r="A2372" t="s">
        <v>2171</v>
      </c>
      <c r="B2372" t="s">
        <v>103</v>
      </c>
      <c r="C2372" s="1">
        <v>1340000</v>
      </c>
      <c r="D2372">
        <v>3</v>
      </c>
      <c r="E2372">
        <v>120</v>
      </c>
      <c r="F2372" s="1" t="s">
        <v>16</v>
      </c>
      <c r="G2372" t="s">
        <v>17</v>
      </c>
      <c r="H2372" t="s">
        <v>29</v>
      </c>
      <c r="I2372" t="s">
        <v>19</v>
      </c>
      <c r="J2372" t="s">
        <v>20</v>
      </c>
      <c r="K2372" t="s">
        <v>1399</v>
      </c>
      <c r="L2372" s="2">
        <v>1340000</v>
      </c>
      <c r="M2372" s="2">
        <v>11166.666666666666</v>
      </c>
      <c r="N2372" s="2">
        <v>446666.66666666669</v>
      </c>
      <c r="O2372" t="s">
        <v>212</v>
      </c>
    </row>
    <row r="2373" spans="1:15" x14ac:dyDescent="0.3">
      <c r="A2373" t="s">
        <v>2178</v>
      </c>
      <c r="B2373" t="s">
        <v>103</v>
      </c>
      <c r="C2373" s="1">
        <v>770000</v>
      </c>
      <c r="D2373">
        <v>3</v>
      </c>
      <c r="E2373">
        <v>111</v>
      </c>
      <c r="F2373" s="1" t="s">
        <v>16</v>
      </c>
      <c r="G2373" t="s">
        <v>17</v>
      </c>
      <c r="H2373" t="s">
        <v>29</v>
      </c>
      <c r="I2373" t="s">
        <v>19</v>
      </c>
      <c r="J2373" t="s">
        <v>20</v>
      </c>
      <c r="K2373" t="s">
        <v>1399</v>
      </c>
      <c r="L2373" s="2">
        <v>770000</v>
      </c>
      <c r="M2373" s="2">
        <v>6936.9369369369369</v>
      </c>
      <c r="N2373" s="2">
        <v>256666.66666666666</v>
      </c>
      <c r="O2373" t="s">
        <v>212</v>
      </c>
    </row>
    <row r="2374" spans="1:15" x14ac:dyDescent="0.3">
      <c r="A2374" t="s">
        <v>2179</v>
      </c>
      <c r="B2374" t="s">
        <v>103</v>
      </c>
      <c r="C2374" s="1">
        <v>2100000</v>
      </c>
      <c r="D2374">
        <v>5</v>
      </c>
      <c r="E2374">
        <v>265</v>
      </c>
      <c r="F2374" s="1" t="s">
        <v>16</v>
      </c>
      <c r="G2374" t="s">
        <v>17</v>
      </c>
      <c r="H2374" t="s">
        <v>29</v>
      </c>
      <c r="I2374" t="s">
        <v>19</v>
      </c>
      <c r="J2374" t="s">
        <v>20</v>
      </c>
      <c r="K2374" t="s">
        <v>1399</v>
      </c>
      <c r="L2374" s="2">
        <v>2100000</v>
      </c>
      <c r="M2374" s="2">
        <v>7924.5283018867922</v>
      </c>
      <c r="N2374" s="2">
        <v>420000</v>
      </c>
      <c r="O2374" t="s">
        <v>212</v>
      </c>
    </row>
    <row r="2375" spans="1:15" x14ac:dyDescent="0.3">
      <c r="A2375" t="s">
        <v>2182</v>
      </c>
      <c r="B2375" t="s">
        <v>103</v>
      </c>
      <c r="C2375" s="1">
        <v>270000</v>
      </c>
      <c r="D2375">
        <v>3</v>
      </c>
      <c r="E2375">
        <v>123</v>
      </c>
      <c r="F2375" s="1" t="s">
        <v>16</v>
      </c>
      <c r="G2375" t="s">
        <v>17</v>
      </c>
      <c r="H2375" t="s">
        <v>29</v>
      </c>
      <c r="I2375" t="s">
        <v>19</v>
      </c>
      <c r="J2375" t="s">
        <v>20</v>
      </c>
      <c r="K2375" t="s">
        <v>1399</v>
      </c>
      <c r="L2375" s="2">
        <v>270000</v>
      </c>
      <c r="M2375" s="2">
        <v>2195.1219512195121</v>
      </c>
      <c r="N2375" s="2">
        <v>90000</v>
      </c>
      <c r="O2375" t="s">
        <v>212</v>
      </c>
    </row>
    <row r="2376" spans="1:15" x14ac:dyDescent="0.3">
      <c r="A2376" t="s">
        <v>2185</v>
      </c>
      <c r="B2376" t="s">
        <v>103</v>
      </c>
      <c r="C2376" s="1">
        <v>1800000</v>
      </c>
      <c r="D2376">
        <v>3</v>
      </c>
      <c r="E2376">
        <v>175</v>
      </c>
      <c r="F2376" s="1" t="s">
        <v>16</v>
      </c>
      <c r="G2376" t="s">
        <v>17</v>
      </c>
      <c r="H2376" t="s">
        <v>29</v>
      </c>
      <c r="I2376" t="s">
        <v>19</v>
      </c>
      <c r="J2376" t="s">
        <v>20</v>
      </c>
      <c r="K2376" t="s">
        <v>1399</v>
      </c>
      <c r="L2376" s="2">
        <v>1800000</v>
      </c>
      <c r="M2376" s="2">
        <v>10285.714285714286</v>
      </c>
      <c r="N2376" s="2">
        <v>600000</v>
      </c>
      <c r="O2376" t="s">
        <v>212</v>
      </c>
    </row>
    <row r="2377" spans="1:15" x14ac:dyDescent="0.3">
      <c r="A2377" t="s">
        <v>2188</v>
      </c>
      <c r="B2377" t="s">
        <v>103</v>
      </c>
      <c r="C2377" s="1">
        <v>379900</v>
      </c>
      <c r="D2377">
        <v>3</v>
      </c>
      <c r="E2377">
        <v>90</v>
      </c>
      <c r="F2377" s="1" t="s">
        <v>16</v>
      </c>
      <c r="G2377" t="s">
        <v>17</v>
      </c>
      <c r="H2377" t="s">
        <v>29</v>
      </c>
      <c r="I2377" t="s">
        <v>19</v>
      </c>
      <c r="J2377" t="s">
        <v>20</v>
      </c>
      <c r="K2377" t="s">
        <v>1399</v>
      </c>
      <c r="L2377" s="2">
        <v>379900</v>
      </c>
      <c r="M2377" s="2">
        <v>4221.1111111111113</v>
      </c>
      <c r="N2377" s="2">
        <v>126633.33333333333</v>
      </c>
      <c r="O2377" t="s">
        <v>212</v>
      </c>
    </row>
    <row r="2378" spans="1:15" x14ac:dyDescent="0.3">
      <c r="A2378" t="s">
        <v>2615</v>
      </c>
      <c r="B2378" t="s">
        <v>103</v>
      </c>
      <c r="C2378" s="1">
        <v>318000</v>
      </c>
      <c r="D2378">
        <v>2</v>
      </c>
      <c r="E2378">
        <v>87</v>
      </c>
      <c r="F2378" s="1" t="s">
        <v>16</v>
      </c>
      <c r="G2378" t="s">
        <v>37</v>
      </c>
      <c r="H2378" t="s">
        <v>29</v>
      </c>
      <c r="I2378" t="s">
        <v>30</v>
      </c>
      <c r="J2378" t="s">
        <v>9</v>
      </c>
      <c r="K2378" t="s">
        <v>1399</v>
      </c>
      <c r="L2378" s="2">
        <v>318000</v>
      </c>
      <c r="M2378" s="2">
        <v>3655.1724137931033</v>
      </c>
      <c r="N2378" s="2">
        <v>159000</v>
      </c>
      <c r="O2378" t="s">
        <v>212</v>
      </c>
    </row>
    <row r="2379" spans="1:15" x14ac:dyDescent="0.3">
      <c r="A2379" t="s">
        <v>2189</v>
      </c>
      <c r="B2379" t="s">
        <v>103</v>
      </c>
      <c r="C2379" s="1">
        <v>459900</v>
      </c>
      <c r="D2379">
        <v>2</v>
      </c>
      <c r="E2379">
        <v>95</v>
      </c>
      <c r="F2379" s="1" t="s">
        <v>16</v>
      </c>
      <c r="G2379" t="s">
        <v>17</v>
      </c>
      <c r="H2379" t="s">
        <v>29</v>
      </c>
      <c r="I2379" t="s">
        <v>19</v>
      </c>
      <c r="J2379" t="s">
        <v>20</v>
      </c>
      <c r="K2379" t="s">
        <v>1399</v>
      </c>
      <c r="L2379" s="2">
        <v>459900</v>
      </c>
      <c r="M2379" s="2">
        <v>4841.0526315789475</v>
      </c>
      <c r="N2379" s="2">
        <v>229950</v>
      </c>
      <c r="O2379" t="s">
        <v>212</v>
      </c>
    </row>
    <row r="2380" spans="1:15" x14ac:dyDescent="0.3">
      <c r="A2380" t="s">
        <v>2190</v>
      </c>
      <c r="B2380" t="s">
        <v>103</v>
      </c>
      <c r="C2380" s="1">
        <v>3400000</v>
      </c>
      <c r="D2380">
        <v>4</v>
      </c>
      <c r="E2380">
        <v>335</v>
      </c>
      <c r="F2380" s="1" t="s">
        <v>16</v>
      </c>
      <c r="G2380" t="s">
        <v>17</v>
      </c>
      <c r="H2380" t="s">
        <v>29</v>
      </c>
      <c r="I2380" t="s">
        <v>19</v>
      </c>
      <c r="J2380" t="s">
        <v>20</v>
      </c>
      <c r="K2380" t="s">
        <v>1399</v>
      </c>
      <c r="L2380" s="2">
        <v>3400000</v>
      </c>
      <c r="M2380" s="2">
        <v>10149.253731343284</v>
      </c>
      <c r="N2380" s="2">
        <v>850000</v>
      </c>
      <c r="O2380" t="s">
        <v>212</v>
      </c>
    </row>
    <row r="2381" spans="1:15" x14ac:dyDescent="0.3">
      <c r="A2381" t="s">
        <v>2194</v>
      </c>
      <c r="B2381" t="s">
        <v>103</v>
      </c>
      <c r="C2381" s="1">
        <v>2250000</v>
      </c>
      <c r="D2381">
        <v>3</v>
      </c>
      <c r="E2381">
        <v>178</v>
      </c>
      <c r="F2381" s="1" t="s">
        <v>16</v>
      </c>
      <c r="G2381" t="s">
        <v>17</v>
      </c>
      <c r="H2381" t="s">
        <v>29</v>
      </c>
      <c r="I2381" t="s">
        <v>19</v>
      </c>
      <c r="J2381" t="s">
        <v>20</v>
      </c>
      <c r="K2381" t="s">
        <v>1399</v>
      </c>
      <c r="L2381" s="2">
        <v>2250000</v>
      </c>
      <c r="M2381" s="2">
        <v>12640.449438202248</v>
      </c>
      <c r="N2381" s="2">
        <v>750000</v>
      </c>
      <c r="O2381" t="s">
        <v>212</v>
      </c>
    </row>
    <row r="2382" spans="1:15" x14ac:dyDescent="0.3">
      <c r="A2382" t="s">
        <v>2198</v>
      </c>
      <c r="B2382" t="s">
        <v>103</v>
      </c>
      <c r="C2382" s="1">
        <v>1090000</v>
      </c>
      <c r="D2382">
        <v>2</v>
      </c>
      <c r="E2382">
        <v>100</v>
      </c>
      <c r="F2382" s="1" t="s">
        <v>16</v>
      </c>
      <c r="G2382" t="s">
        <v>17</v>
      </c>
      <c r="H2382" t="s">
        <v>29</v>
      </c>
      <c r="I2382" t="s">
        <v>19</v>
      </c>
      <c r="J2382" t="s">
        <v>20</v>
      </c>
      <c r="K2382" t="s">
        <v>1399</v>
      </c>
      <c r="L2382" s="2">
        <v>1090000</v>
      </c>
      <c r="M2382" s="2">
        <v>10900</v>
      </c>
      <c r="N2382" s="2">
        <v>545000</v>
      </c>
      <c r="O2382" t="s">
        <v>212</v>
      </c>
    </row>
    <row r="2383" spans="1:15" x14ac:dyDescent="0.3">
      <c r="A2383" t="s">
        <v>2199</v>
      </c>
      <c r="B2383" t="s">
        <v>103</v>
      </c>
      <c r="C2383" s="1">
        <v>2290000</v>
      </c>
      <c r="D2383">
        <v>4</v>
      </c>
      <c r="E2383">
        <v>211</v>
      </c>
      <c r="F2383" s="1" t="s">
        <v>16</v>
      </c>
      <c r="G2383" t="s">
        <v>17</v>
      </c>
      <c r="H2383" t="s">
        <v>29</v>
      </c>
      <c r="I2383" t="s">
        <v>19</v>
      </c>
      <c r="J2383" t="s">
        <v>20</v>
      </c>
      <c r="K2383" t="s">
        <v>1399</v>
      </c>
      <c r="L2383" s="2">
        <v>2290000</v>
      </c>
      <c r="M2383" s="2">
        <v>10853.080568720379</v>
      </c>
      <c r="N2383" s="2">
        <v>572500</v>
      </c>
      <c r="O2383" t="s">
        <v>212</v>
      </c>
    </row>
    <row r="2384" spans="1:15" x14ac:dyDescent="0.3">
      <c r="A2384" t="s">
        <v>2200</v>
      </c>
      <c r="B2384" t="s">
        <v>103</v>
      </c>
      <c r="C2384" s="1">
        <v>1050000</v>
      </c>
      <c r="D2384">
        <v>3</v>
      </c>
      <c r="E2384">
        <v>151</v>
      </c>
      <c r="F2384" s="1" t="s">
        <v>16</v>
      </c>
      <c r="G2384" t="s">
        <v>17</v>
      </c>
      <c r="H2384" t="s">
        <v>29</v>
      </c>
      <c r="I2384" t="s">
        <v>19</v>
      </c>
      <c r="J2384" t="s">
        <v>20</v>
      </c>
      <c r="K2384" t="s">
        <v>1399</v>
      </c>
      <c r="L2384" s="2">
        <v>1050000</v>
      </c>
      <c r="M2384" s="2">
        <v>6953.6423841059604</v>
      </c>
      <c r="N2384" s="2">
        <v>350000</v>
      </c>
      <c r="O2384" t="s">
        <v>212</v>
      </c>
    </row>
    <row r="2385" spans="1:15" x14ac:dyDescent="0.3">
      <c r="A2385" t="s">
        <v>2201</v>
      </c>
      <c r="B2385" t="s">
        <v>103</v>
      </c>
      <c r="C2385" s="1">
        <v>920000</v>
      </c>
      <c r="D2385">
        <v>2</v>
      </c>
      <c r="E2385">
        <v>80</v>
      </c>
      <c r="F2385" s="1" t="s">
        <v>16</v>
      </c>
      <c r="G2385" t="s">
        <v>17</v>
      </c>
      <c r="H2385" t="s">
        <v>29</v>
      </c>
      <c r="I2385" t="s">
        <v>19</v>
      </c>
      <c r="J2385" t="s">
        <v>20</v>
      </c>
      <c r="K2385" t="s">
        <v>1399</v>
      </c>
      <c r="L2385" s="2">
        <v>920000</v>
      </c>
      <c r="M2385" s="2">
        <v>11500</v>
      </c>
      <c r="N2385" s="2">
        <v>460000</v>
      </c>
      <c r="O2385" t="s">
        <v>212</v>
      </c>
    </row>
    <row r="2386" spans="1:15" x14ac:dyDescent="0.3">
      <c r="A2386" t="s">
        <v>2207</v>
      </c>
      <c r="B2386" t="s">
        <v>104</v>
      </c>
      <c r="C2386" s="1">
        <v>299950</v>
      </c>
      <c r="D2386">
        <v>4</v>
      </c>
      <c r="E2386">
        <v>113</v>
      </c>
      <c r="F2386" s="1" t="s">
        <v>16</v>
      </c>
      <c r="G2386" t="s">
        <v>17</v>
      </c>
      <c r="H2386" t="s">
        <v>18</v>
      </c>
      <c r="I2386" t="s">
        <v>19</v>
      </c>
      <c r="J2386" t="s">
        <v>20</v>
      </c>
      <c r="K2386" t="s">
        <v>1399</v>
      </c>
      <c r="L2386" s="2">
        <v>299950</v>
      </c>
      <c r="M2386" s="2">
        <v>2654.424778761062</v>
      </c>
      <c r="N2386" s="2">
        <v>74987.5</v>
      </c>
      <c r="O2386" t="s">
        <v>212</v>
      </c>
    </row>
    <row r="2387" spans="1:15" x14ac:dyDescent="0.3">
      <c r="A2387" t="s">
        <v>2624</v>
      </c>
      <c r="B2387" t="s">
        <v>104</v>
      </c>
      <c r="C2387" s="1">
        <v>196000</v>
      </c>
      <c r="D2387">
        <v>1</v>
      </c>
      <c r="E2387">
        <v>68</v>
      </c>
      <c r="F2387" s="1" t="s">
        <v>16</v>
      </c>
      <c r="G2387" t="s">
        <v>52</v>
      </c>
      <c r="H2387" t="s">
        <v>29</v>
      </c>
      <c r="I2387" t="s">
        <v>19</v>
      </c>
      <c r="J2387" t="s">
        <v>9</v>
      </c>
      <c r="K2387" t="s">
        <v>1399</v>
      </c>
      <c r="L2387" s="2">
        <v>196000</v>
      </c>
      <c r="M2387" s="2">
        <v>2882.3529411764707</v>
      </c>
      <c r="N2387" s="2">
        <v>196000</v>
      </c>
      <c r="O2387" t="s">
        <v>212</v>
      </c>
    </row>
    <row r="2388" spans="1:15" x14ac:dyDescent="0.3">
      <c r="A2388" t="s">
        <v>2209</v>
      </c>
      <c r="B2388" t="s">
        <v>104</v>
      </c>
      <c r="C2388" s="1">
        <v>210000</v>
      </c>
      <c r="D2388">
        <v>3</v>
      </c>
      <c r="E2388">
        <v>90</v>
      </c>
      <c r="F2388" s="1" t="s">
        <v>16</v>
      </c>
      <c r="G2388" t="s">
        <v>17</v>
      </c>
      <c r="H2388" t="s">
        <v>18</v>
      </c>
      <c r="I2388" t="s">
        <v>19</v>
      </c>
      <c r="J2388" t="s">
        <v>20</v>
      </c>
      <c r="K2388" t="s">
        <v>1399</v>
      </c>
      <c r="L2388" s="2">
        <v>210000</v>
      </c>
      <c r="M2388" s="2">
        <v>2333.3333333333335</v>
      </c>
      <c r="N2388" s="2">
        <v>70000</v>
      </c>
      <c r="O2388" t="s">
        <v>212</v>
      </c>
    </row>
    <row r="2389" spans="1:15" x14ac:dyDescent="0.3">
      <c r="A2389" t="s">
        <v>2210</v>
      </c>
      <c r="B2389" t="s">
        <v>104</v>
      </c>
      <c r="C2389" s="1">
        <v>149100</v>
      </c>
      <c r="D2389">
        <v>3</v>
      </c>
      <c r="E2389">
        <v>109</v>
      </c>
      <c r="F2389" s="1" t="s">
        <v>16</v>
      </c>
      <c r="G2389" t="s">
        <v>17</v>
      </c>
      <c r="H2389" t="s">
        <v>18</v>
      </c>
      <c r="I2389" t="s">
        <v>19</v>
      </c>
      <c r="J2389" t="s">
        <v>20</v>
      </c>
      <c r="K2389" t="s">
        <v>1399</v>
      </c>
      <c r="L2389" s="2">
        <v>149100</v>
      </c>
      <c r="M2389" s="2">
        <v>1367.8899082568807</v>
      </c>
      <c r="N2389" s="2">
        <v>49700</v>
      </c>
      <c r="O2389" t="s">
        <v>212</v>
      </c>
    </row>
    <row r="2390" spans="1:15" x14ac:dyDescent="0.3">
      <c r="A2390" t="s">
        <v>2627</v>
      </c>
      <c r="B2390" t="s">
        <v>104</v>
      </c>
      <c r="C2390" s="1">
        <v>244100</v>
      </c>
      <c r="D2390">
        <v>1</v>
      </c>
      <c r="E2390">
        <v>62</v>
      </c>
      <c r="F2390" s="1" t="s">
        <v>16</v>
      </c>
      <c r="G2390" t="s">
        <v>52</v>
      </c>
      <c r="H2390" t="s">
        <v>29</v>
      </c>
      <c r="I2390" t="s">
        <v>19</v>
      </c>
      <c r="J2390" t="s">
        <v>9</v>
      </c>
      <c r="K2390" t="s">
        <v>1399</v>
      </c>
      <c r="L2390" s="2">
        <v>244100</v>
      </c>
      <c r="M2390" s="2">
        <v>3937.0967741935483</v>
      </c>
      <c r="N2390" s="2">
        <v>244100</v>
      </c>
      <c r="O2390" t="s">
        <v>212</v>
      </c>
    </row>
    <row r="2391" spans="1:15" x14ac:dyDescent="0.3">
      <c r="A2391" t="s">
        <v>2628</v>
      </c>
      <c r="B2391" t="s">
        <v>104</v>
      </c>
      <c r="C2391" s="1">
        <v>288000</v>
      </c>
      <c r="D2391">
        <v>3</v>
      </c>
      <c r="E2391">
        <v>123</v>
      </c>
      <c r="F2391" s="1" t="s">
        <v>16</v>
      </c>
      <c r="G2391" t="s">
        <v>52</v>
      </c>
      <c r="H2391" t="s">
        <v>29</v>
      </c>
      <c r="I2391" t="s">
        <v>19</v>
      </c>
      <c r="J2391" t="s">
        <v>9</v>
      </c>
      <c r="K2391" t="s">
        <v>1399</v>
      </c>
      <c r="L2391" s="2">
        <v>288000</v>
      </c>
      <c r="M2391" s="2">
        <v>2341.4634146341464</v>
      </c>
      <c r="N2391" s="2">
        <v>96000</v>
      </c>
      <c r="O2391" t="s">
        <v>212</v>
      </c>
    </row>
    <row r="2392" spans="1:15" x14ac:dyDescent="0.3">
      <c r="A2392" t="s">
        <v>2212</v>
      </c>
      <c r="B2392" t="s">
        <v>104</v>
      </c>
      <c r="C2392" s="1">
        <v>142000</v>
      </c>
      <c r="D2392">
        <v>3</v>
      </c>
      <c r="E2392">
        <v>72</v>
      </c>
      <c r="F2392" s="1" t="s">
        <v>16</v>
      </c>
      <c r="G2392" t="s">
        <v>17</v>
      </c>
      <c r="H2392" t="s">
        <v>18</v>
      </c>
      <c r="I2392" t="s">
        <v>19</v>
      </c>
      <c r="J2392" t="s">
        <v>20</v>
      </c>
      <c r="K2392" t="s">
        <v>1399</v>
      </c>
      <c r="L2392" s="2">
        <v>142000</v>
      </c>
      <c r="M2392" s="2">
        <v>1972.2222222222222</v>
      </c>
      <c r="N2392" s="2">
        <v>47333.333333333336</v>
      </c>
      <c r="O2392" t="s">
        <v>212</v>
      </c>
    </row>
    <row r="2393" spans="1:15" x14ac:dyDescent="0.3">
      <c r="A2393" t="s">
        <v>2630</v>
      </c>
      <c r="B2393" t="s">
        <v>104</v>
      </c>
      <c r="C2393" s="1">
        <v>480000</v>
      </c>
      <c r="D2393">
        <v>4</v>
      </c>
      <c r="E2393">
        <v>152</v>
      </c>
      <c r="F2393" s="1" t="s">
        <v>16</v>
      </c>
      <c r="G2393" t="s">
        <v>52</v>
      </c>
      <c r="H2393" t="s">
        <v>29</v>
      </c>
      <c r="I2393" t="s">
        <v>19</v>
      </c>
      <c r="J2393" t="s">
        <v>9</v>
      </c>
      <c r="K2393" t="s">
        <v>1399</v>
      </c>
      <c r="L2393" s="2">
        <v>480000</v>
      </c>
      <c r="M2393" s="2">
        <v>3157.8947368421054</v>
      </c>
      <c r="N2393" s="2">
        <v>120000</v>
      </c>
      <c r="O2393" t="s">
        <v>212</v>
      </c>
    </row>
    <row r="2394" spans="1:15" x14ac:dyDescent="0.3">
      <c r="A2394" t="s">
        <v>2631</v>
      </c>
      <c r="B2394" t="s">
        <v>104</v>
      </c>
      <c r="C2394" s="1">
        <v>175000</v>
      </c>
      <c r="D2394">
        <v>2</v>
      </c>
      <c r="E2394">
        <v>78</v>
      </c>
      <c r="F2394" s="1" t="s">
        <v>16</v>
      </c>
      <c r="G2394" t="s">
        <v>52</v>
      </c>
      <c r="H2394" t="s">
        <v>29</v>
      </c>
      <c r="I2394" t="s">
        <v>19</v>
      </c>
      <c r="J2394" t="s">
        <v>9</v>
      </c>
      <c r="K2394" t="s">
        <v>1399</v>
      </c>
      <c r="L2394" s="2">
        <v>175000</v>
      </c>
      <c r="M2394" s="2">
        <v>2243.5897435897436</v>
      </c>
      <c r="N2394" s="2">
        <v>87500</v>
      </c>
      <c r="O2394" t="s">
        <v>212</v>
      </c>
    </row>
    <row r="2395" spans="1:15" x14ac:dyDescent="0.3">
      <c r="A2395" t="s">
        <v>2213</v>
      </c>
      <c r="B2395" t="s">
        <v>104</v>
      </c>
      <c r="C2395" s="1">
        <v>150000</v>
      </c>
      <c r="D2395">
        <v>1</v>
      </c>
      <c r="E2395">
        <v>91</v>
      </c>
      <c r="F2395" s="1" t="s">
        <v>16</v>
      </c>
      <c r="G2395" t="s">
        <v>17</v>
      </c>
      <c r="H2395" t="s">
        <v>18</v>
      </c>
      <c r="I2395" t="s">
        <v>19</v>
      </c>
      <c r="J2395" t="s">
        <v>20</v>
      </c>
      <c r="K2395" t="s">
        <v>1399</v>
      </c>
      <c r="L2395" s="2">
        <v>150000</v>
      </c>
      <c r="M2395" s="2">
        <v>1648.3516483516485</v>
      </c>
      <c r="N2395" s="2">
        <v>150000</v>
      </c>
      <c r="O2395" t="s">
        <v>212</v>
      </c>
    </row>
    <row r="2396" spans="1:15" x14ac:dyDescent="0.3">
      <c r="A2396" t="s">
        <v>2633</v>
      </c>
      <c r="B2396" t="s">
        <v>104</v>
      </c>
      <c r="C2396" s="1">
        <v>330000</v>
      </c>
      <c r="D2396">
        <v>3</v>
      </c>
      <c r="E2396">
        <v>131</v>
      </c>
      <c r="F2396" s="1" t="s">
        <v>16</v>
      </c>
      <c r="G2396" t="s">
        <v>52</v>
      </c>
      <c r="H2396" t="s">
        <v>29</v>
      </c>
      <c r="I2396" t="s">
        <v>19</v>
      </c>
      <c r="J2396" t="s">
        <v>9</v>
      </c>
      <c r="K2396" t="s">
        <v>1399</v>
      </c>
      <c r="L2396" s="2">
        <v>330000</v>
      </c>
      <c r="M2396" s="2">
        <v>2519.0839694656488</v>
      </c>
      <c r="N2396" s="2">
        <v>110000</v>
      </c>
      <c r="O2396" t="s">
        <v>212</v>
      </c>
    </row>
    <row r="2397" spans="1:15" x14ac:dyDescent="0.3">
      <c r="A2397" t="s">
        <v>2214</v>
      </c>
      <c r="B2397" t="s">
        <v>104</v>
      </c>
      <c r="C2397" s="1">
        <v>280000</v>
      </c>
      <c r="D2397">
        <v>2</v>
      </c>
      <c r="E2397">
        <v>83</v>
      </c>
      <c r="F2397" s="1" t="s">
        <v>16</v>
      </c>
      <c r="G2397" t="s">
        <v>17</v>
      </c>
      <c r="H2397" t="s">
        <v>18</v>
      </c>
      <c r="I2397" t="s">
        <v>19</v>
      </c>
      <c r="J2397" t="s">
        <v>20</v>
      </c>
      <c r="K2397" t="s">
        <v>1399</v>
      </c>
      <c r="L2397" s="2">
        <v>280000</v>
      </c>
      <c r="M2397" s="2">
        <v>3373.4939759036147</v>
      </c>
      <c r="N2397" s="2">
        <v>140000</v>
      </c>
      <c r="O2397" t="s">
        <v>212</v>
      </c>
    </row>
    <row r="2398" spans="1:15" x14ac:dyDescent="0.3">
      <c r="A2398" t="s">
        <v>2635</v>
      </c>
      <c r="B2398" t="s">
        <v>104</v>
      </c>
      <c r="C2398" s="1">
        <v>197000</v>
      </c>
      <c r="D2398">
        <v>2</v>
      </c>
      <c r="E2398">
        <v>71</v>
      </c>
      <c r="F2398" s="1" t="s">
        <v>16</v>
      </c>
      <c r="G2398" t="s">
        <v>52</v>
      </c>
      <c r="H2398" t="s">
        <v>29</v>
      </c>
      <c r="I2398" t="s">
        <v>19</v>
      </c>
      <c r="J2398" t="s">
        <v>9</v>
      </c>
      <c r="K2398" t="s">
        <v>1399</v>
      </c>
      <c r="L2398" s="2">
        <v>197000</v>
      </c>
      <c r="M2398" s="2">
        <v>2774.6478873239435</v>
      </c>
      <c r="N2398" s="2">
        <v>98500</v>
      </c>
      <c r="O2398" t="s">
        <v>212</v>
      </c>
    </row>
    <row r="2399" spans="1:15" x14ac:dyDescent="0.3">
      <c r="A2399" t="s">
        <v>2215</v>
      </c>
      <c r="B2399" t="s">
        <v>104</v>
      </c>
      <c r="C2399" s="1">
        <v>126500</v>
      </c>
      <c r="D2399">
        <v>3</v>
      </c>
      <c r="E2399">
        <v>73</v>
      </c>
      <c r="F2399" s="1" t="s">
        <v>16</v>
      </c>
      <c r="G2399" t="s">
        <v>17</v>
      </c>
      <c r="H2399" t="s">
        <v>18</v>
      </c>
      <c r="I2399" t="s">
        <v>19</v>
      </c>
      <c r="J2399" t="s">
        <v>20</v>
      </c>
      <c r="K2399" t="s">
        <v>1399</v>
      </c>
      <c r="L2399" s="2">
        <v>126500</v>
      </c>
      <c r="M2399" s="2">
        <v>1732.8767123287671</v>
      </c>
      <c r="N2399" s="2">
        <v>42166.666666666664</v>
      </c>
      <c r="O2399" t="s">
        <v>212</v>
      </c>
    </row>
    <row r="2400" spans="1:15" x14ac:dyDescent="0.3">
      <c r="A2400" t="s">
        <v>2216</v>
      </c>
      <c r="B2400" t="s">
        <v>104</v>
      </c>
      <c r="C2400" s="1">
        <v>110000</v>
      </c>
      <c r="D2400">
        <v>3</v>
      </c>
      <c r="E2400">
        <v>78</v>
      </c>
      <c r="F2400" s="1" t="s">
        <v>16</v>
      </c>
      <c r="G2400" t="s">
        <v>17</v>
      </c>
      <c r="H2400" t="s">
        <v>18</v>
      </c>
      <c r="I2400" t="s">
        <v>19</v>
      </c>
      <c r="J2400" t="s">
        <v>20</v>
      </c>
      <c r="K2400" t="s">
        <v>1399</v>
      </c>
      <c r="L2400" s="2">
        <v>110000</v>
      </c>
      <c r="M2400" s="2">
        <v>1410.2564102564102</v>
      </c>
      <c r="N2400" s="2">
        <v>36666.666666666664</v>
      </c>
      <c r="O2400" t="s">
        <v>212</v>
      </c>
    </row>
    <row r="2401" spans="1:15" x14ac:dyDescent="0.3">
      <c r="A2401" t="s">
        <v>2638</v>
      </c>
      <c r="B2401" t="s">
        <v>104</v>
      </c>
      <c r="C2401" s="1">
        <v>166000</v>
      </c>
      <c r="D2401">
        <v>2</v>
      </c>
      <c r="E2401">
        <v>67</v>
      </c>
      <c r="F2401" s="1" t="s">
        <v>16</v>
      </c>
      <c r="G2401" t="s">
        <v>52</v>
      </c>
      <c r="H2401" t="s">
        <v>29</v>
      </c>
      <c r="I2401" t="s">
        <v>19</v>
      </c>
      <c r="J2401" t="s">
        <v>9</v>
      </c>
      <c r="K2401" t="s">
        <v>1399</v>
      </c>
      <c r="L2401" s="2">
        <v>166000</v>
      </c>
      <c r="M2401" s="2">
        <v>2477.6119402985073</v>
      </c>
      <c r="N2401" s="2">
        <v>83000</v>
      </c>
      <c r="O2401" t="s">
        <v>212</v>
      </c>
    </row>
    <row r="2402" spans="1:15" x14ac:dyDescent="0.3">
      <c r="A2402" t="s">
        <v>2639</v>
      </c>
      <c r="B2402" t="s">
        <v>104</v>
      </c>
      <c r="C2402" s="1">
        <v>741900</v>
      </c>
      <c r="D2402">
        <v>5</v>
      </c>
      <c r="E2402">
        <v>250</v>
      </c>
      <c r="F2402" s="1" t="s">
        <v>16</v>
      </c>
      <c r="G2402" t="s">
        <v>52</v>
      </c>
      <c r="H2402" t="s">
        <v>29</v>
      </c>
      <c r="I2402" t="s">
        <v>19</v>
      </c>
      <c r="J2402" t="s">
        <v>9</v>
      </c>
      <c r="K2402" t="s">
        <v>1399</v>
      </c>
      <c r="L2402" s="2">
        <v>741900</v>
      </c>
      <c r="M2402" s="2">
        <v>2967.6</v>
      </c>
      <c r="N2402" s="2">
        <v>148380</v>
      </c>
      <c r="O2402" t="s">
        <v>212</v>
      </c>
    </row>
    <row r="2403" spans="1:15" x14ac:dyDescent="0.3">
      <c r="A2403" t="s">
        <v>2217</v>
      </c>
      <c r="B2403" t="s">
        <v>104</v>
      </c>
      <c r="C2403" s="1">
        <v>227900</v>
      </c>
      <c r="D2403">
        <v>3</v>
      </c>
      <c r="E2403">
        <v>67</v>
      </c>
      <c r="F2403" s="1" t="s">
        <v>16</v>
      </c>
      <c r="G2403" t="s">
        <v>17</v>
      </c>
      <c r="H2403" t="s">
        <v>18</v>
      </c>
      <c r="I2403" t="s">
        <v>19</v>
      </c>
      <c r="J2403" t="s">
        <v>20</v>
      </c>
      <c r="K2403" t="s">
        <v>1399</v>
      </c>
      <c r="L2403" s="2">
        <v>227900</v>
      </c>
      <c r="M2403" s="2">
        <v>3401.4925373134329</v>
      </c>
      <c r="N2403" s="2">
        <v>75966.666666666672</v>
      </c>
      <c r="O2403" t="s">
        <v>212</v>
      </c>
    </row>
    <row r="2404" spans="1:15" x14ac:dyDescent="0.3">
      <c r="A2404" t="s">
        <v>2641</v>
      </c>
      <c r="B2404" t="s">
        <v>104</v>
      </c>
      <c r="C2404" s="1">
        <v>247500</v>
      </c>
      <c r="D2404">
        <v>3</v>
      </c>
      <c r="E2404">
        <v>107</v>
      </c>
      <c r="F2404" s="1" t="s">
        <v>16</v>
      </c>
      <c r="G2404" t="s">
        <v>52</v>
      </c>
      <c r="H2404" t="s">
        <v>29</v>
      </c>
      <c r="I2404" t="s">
        <v>19</v>
      </c>
      <c r="J2404" t="s">
        <v>9</v>
      </c>
      <c r="K2404" t="s">
        <v>1399</v>
      </c>
      <c r="L2404" s="2">
        <v>247500</v>
      </c>
      <c r="M2404" s="2">
        <v>2313.0841121495328</v>
      </c>
      <c r="N2404" s="2">
        <v>82500</v>
      </c>
      <c r="O2404" t="s">
        <v>212</v>
      </c>
    </row>
    <row r="2405" spans="1:15" x14ac:dyDescent="0.3">
      <c r="A2405" t="s">
        <v>2218</v>
      </c>
      <c r="B2405" t="s">
        <v>104</v>
      </c>
      <c r="C2405" s="1">
        <v>105000</v>
      </c>
      <c r="D2405">
        <v>3</v>
      </c>
      <c r="E2405">
        <v>70</v>
      </c>
      <c r="F2405" s="1" t="s">
        <v>16</v>
      </c>
      <c r="G2405" t="s">
        <v>17</v>
      </c>
      <c r="H2405" t="s">
        <v>18</v>
      </c>
      <c r="I2405" t="s">
        <v>19</v>
      </c>
      <c r="J2405" t="s">
        <v>20</v>
      </c>
      <c r="K2405" t="s">
        <v>1399</v>
      </c>
      <c r="L2405" s="2">
        <v>105000</v>
      </c>
      <c r="M2405" s="2">
        <v>1500</v>
      </c>
      <c r="N2405" s="2">
        <v>35000</v>
      </c>
      <c r="O2405" t="s">
        <v>212</v>
      </c>
    </row>
    <row r="2406" spans="1:15" x14ac:dyDescent="0.3">
      <c r="A2406" t="s">
        <v>2220</v>
      </c>
      <c r="B2406" t="s">
        <v>103</v>
      </c>
      <c r="C2406" s="1">
        <v>184999</v>
      </c>
      <c r="D2406">
        <v>3</v>
      </c>
      <c r="E2406">
        <v>83</v>
      </c>
      <c r="F2406" s="1" t="s">
        <v>16</v>
      </c>
      <c r="G2406" t="s">
        <v>17</v>
      </c>
      <c r="H2406" t="s">
        <v>18</v>
      </c>
      <c r="I2406" t="s">
        <v>19</v>
      </c>
      <c r="J2406" t="s">
        <v>20</v>
      </c>
      <c r="K2406" t="s">
        <v>1399</v>
      </c>
      <c r="L2406" s="2">
        <v>184999</v>
      </c>
      <c r="M2406" s="2">
        <v>2228.9036144578313</v>
      </c>
      <c r="N2406" s="2">
        <v>61666.333333333336</v>
      </c>
      <c r="O2406" t="s">
        <v>212</v>
      </c>
    </row>
    <row r="2407" spans="1:15" x14ac:dyDescent="0.3">
      <c r="A2407" t="s">
        <v>2644</v>
      </c>
      <c r="B2407" t="s">
        <v>103</v>
      </c>
      <c r="C2407" s="1">
        <v>950000</v>
      </c>
      <c r="D2407">
        <v>3</v>
      </c>
      <c r="E2407">
        <v>183</v>
      </c>
      <c r="F2407" s="1" t="s">
        <v>16</v>
      </c>
      <c r="G2407" t="s">
        <v>52</v>
      </c>
      <c r="H2407" t="s">
        <v>29</v>
      </c>
      <c r="I2407" t="s">
        <v>19</v>
      </c>
      <c r="J2407" t="s">
        <v>9</v>
      </c>
      <c r="K2407" t="s">
        <v>1399</v>
      </c>
      <c r="L2407" s="2">
        <v>950000</v>
      </c>
      <c r="M2407" s="2">
        <v>5191.2568306010926</v>
      </c>
      <c r="N2407" s="2">
        <v>316666.66666666669</v>
      </c>
      <c r="O2407" t="s">
        <v>212</v>
      </c>
    </row>
    <row r="2408" spans="1:15" x14ac:dyDescent="0.3">
      <c r="A2408" t="s">
        <v>2221</v>
      </c>
      <c r="B2408" t="s">
        <v>103</v>
      </c>
      <c r="C2408" s="1">
        <v>174900</v>
      </c>
      <c r="D2408">
        <v>2</v>
      </c>
      <c r="E2408">
        <v>79</v>
      </c>
      <c r="F2408" s="1" t="s">
        <v>16</v>
      </c>
      <c r="G2408" t="s">
        <v>17</v>
      </c>
      <c r="H2408" t="s">
        <v>18</v>
      </c>
      <c r="I2408" t="s">
        <v>19</v>
      </c>
      <c r="J2408" t="s">
        <v>20</v>
      </c>
      <c r="K2408" t="s">
        <v>1399</v>
      </c>
      <c r="L2408" s="2">
        <v>174900</v>
      </c>
      <c r="M2408" s="2">
        <v>2213.9240506329115</v>
      </c>
      <c r="N2408" s="2">
        <v>87450</v>
      </c>
      <c r="O2408" t="s">
        <v>212</v>
      </c>
    </row>
    <row r="2409" spans="1:15" x14ac:dyDescent="0.3">
      <c r="A2409" t="s">
        <v>2223</v>
      </c>
      <c r="B2409" t="s">
        <v>103</v>
      </c>
      <c r="C2409" s="1">
        <v>159900</v>
      </c>
      <c r="D2409">
        <v>3</v>
      </c>
      <c r="E2409">
        <v>72</v>
      </c>
      <c r="F2409" s="1" t="s">
        <v>16</v>
      </c>
      <c r="G2409" t="s">
        <v>17</v>
      </c>
      <c r="H2409" t="s">
        <v>18</v>
      </c>
      <c r="I2409" t="s">
        <v>19</v>
      </c>
      <c r="J2409" t="s">
        <v>20</v>
      </c>
      <c r="K2409" t="s">
        <v>1399</v>
      </c>
      <c r="L2409" s="2">
        <v>159900</v>
      </c>
      <c r="M2409" s="2">
        <v>2220.8333333333335</v>
      </c>
      <c r="N2409" s="2">
        <v>53300</v>
      </c>
      <c r="O2409" t="s">
        <v>212</v>
      </c>
    </row>
    <row r="2410" spans="1:15" x14ac:dyDescent="0.3">
      <c r="A2410" t="s">
        <v>2224</v>
      </c>
      <c r="B2410" t="s">
        <v>103</v>
      </c>
      <c r="C2410" s="1">
        <v>179900</v>
      </c>
      <c r="D2410">
        <v>2</v>
      </c>
      <c r="E2410">
        <v>93</v>
      </c>
      <c r="F2410" s="1" t="s">
        <v>16</v>
      </c>
      <c r="G2410" t="s">
        <v>17</v>
      </c>
      <c r="H2410" t="s">
        <v>18</v>
      </c>
      <c r="I2410" t="s">
        <v>19</v>
      </c>
      <c r="J2410" t="s">
        <v>20</v>
      </c>
      <c r="K2410" t="s">
        <v>1399</v>
      </c>
      <c r="L2410" s="2">
        <v>179900</v>
      </c>
      <c r="M2410" s="2">
        <v>1934.4086021505377</v>
      </c>
      <c r="N2410" s="2">
        <v>89950</v>
      </c>
      <c r="O2410" t="s">
        <v>212</v>
      </c>
    </row>
    <row r="2411" spans="1:15" x14ac:dyDescent="0.3">
      <c r="A2411" t="s">
        <v>2225</v>
      </c>
      <c r="B2411" t="s">
        <v>103</v>
      </c>
      <c r="C2411" s="1">
        <v>174999</v>
      </c>
      <c r="D2411">
        <v>2</v>
      </c>
      <c r="E2411">
        <v>55</v>
      </c>
      <c r="F2411" s="1" t="s">
        <v>16</v>
      </c>
      <c r="G2411" t="s">
        <v>17</v>
      </c>
      <c r="H2411" t="s">
        <v>18</v>
      </c>
      <c r="I2411" t="s">
        <v>19</v>
      </c>
      <c r="J2411" t="s">
        <v>20</v>
      </c>
      <c r="K2411" t="s">
        <v>1399</v>
      </c>
      <c r="L2411" s="2">
        <v>174999</v>
      </c>
      <c r="M2411" s="2">
        <v>3181.8</v>
      </c>
      <c r="N2411" s="2">
        <v>87499.5</v>
      </c>
      <c r="O2411" t="s">
        <v>212</v>
      </c>
    </row>
    <row r="2412" spans="1:15" x14ac:dyDescent="0.3">
      <c r="A2412" t="s">
        <v>2649</v>
      </c>
      <c r="B2412" t="s">
        <v>103</v>
      </c>
      <c r="C2412" s="1">
        <v>3300000</v>
      </c>
      <c r="D2412">
        <v>4</v>
      </c>
      <c r="E2412">
        <v>287</v>
      </c>
      <c r="F2412" s="1" t="s">
        <v>16</v>
      </c>
      <c r="G2412" t="s">
        <v>52</v>
      </c>
      <c r="H2412" t="s">
        <v>29</v>
      </c>
      <c r="I2412" t="s">
        <v>19</v>
      </c>
      <c r="J2412" t="s">
        <v>9</v>
      </c>
      <c r="K2412" t="s">
        <v>1399</v>
      </c>
      <c r="L2412" s="2">
        <v>3300000</v>
      </c>
      <c r="M2412" s="2">
        <v>11498.257839721255</v>
      </c>
      <c r="N2412" s="2">
        <v>825000</v>
      </c>
      <c r="O2412" t="s">
        <v>212</v>
      </c>
    </row>
    <row r="2413" spans="1:15" x14ac:dyDescent="0.3">
      <c r="A2413" t="s">
        <v>2226</v>
      </c>
      <c r="B2413" t="s">
        <v>103</v>
      </c>
      <c r="C2413" s="1">
        <v>274900</v>
      </c>
      <c r="D2413">
        <v>2</v>
      </c>
      <c r="E2413">
        <v>85</v>
      </c>
      <c r="F2413" s="1" t="s">
        <v>16</v>
      </c>
      <c r="G2413" t="s">
        <v>17</v>
      </c>
      <c r="H2413" t="s">
        <v>18</v>
      </c>
      <c r="I2413" t="s">
        <v>19</v>
      </c>
      <c r="J2413" t="s">
        <v>20</v>
      </c>
      <c r="K2413" t="s">
        <v>1399</v>
      </c>
      <c r="L2413" s="2">
        <v>274900</v>
      </c>
      <c r="M2413" s="2">
        <v>3234.1176470588234</v>
      </c>
      <c r="N2413" s="2">
        <v>137450</v>
      </c>
      <c r="O2413" t="s">
        <v>212</v>
      </c>
    </row>
    <row r="2414" spans="1:15" x14ac:dyDescent="0.3">
      <c r="A2414" t="s">
        <v>2228</v>
      </c>
      <c r="B2414" t="s">
        <v>103</v>
      </c>
      <c r="C2414" s="1">
        <v>180000</v>
      </c>
      <c r="D2414">
        <v>4</v>
      </c>
      <c r="E2414">
        <v>95</v>
      </c>
      <c r="F2414" s="1" t="s">
        <v>16</v>
      </c>
      <c r="G2414" t="s">
        <v>17</v>
      </c>
      <c r="H2414" t="s">
        <v>18</v>
      </c>
      <c r="I2414" t="s">
        <v>19</v>
      </c>
      <c r="J2414" t="s">
        <v>20</v>
      </c>
      <c r="K2414" t="s">
        <v>1399</v>
      </c>
      <c r="L2414" s="2">
        <v>180000</v>
      </c>
      <c r="M2414" s="2">
        <v>1894.7368421052631</v>
      </c>
      <c r="N2414" s="2">
        <v>45000</v>
      </c>
      <c r="O2414" t="s">
        <v>212</v>
      </c>
    </row>
    <row r="2415" spans="1:15" x14ac:dyDescent="0.3">
      <c r="A2415" t="s">
        <v>2652</v>
      </c>
      <c r="B2415" t="s">
        <v>103</v>
      </c>
      <c r="C2415" s="1">
        <v>799000</v>
      </c>
      <c r="D2415">
        <v>2</v>
      </c>
      <c r="E2415">
        <v>112</v>
      </c>
      <c r="F2415" s="1" t="s">
        <v>16</v>
      </c>
      <c r="G2415" t="s">
        <v>52</v>
      </c>
      <c r="H2415" t="s">
        <v>29</v>
      </c>
      <c r="I2415" t="s">
        <v>19</v>
      </c>
      <c r="J2415" t="s">
        <v>9</v>
      </c>
      <c r="K2415" t="s">
        <v>1399</v>
      </c>
      <c r="L2415" s="2">
        <v>799000</v>
      </c>
      <c r="M2415" s="2">
        <v>7133.9285714285716</v>
      </c>
      <c r="N2415" s="2">
        <v>399500</v>
      </c>
      <c r="O2415" t="s">
        <v>212</v>
      </c>
    </row>
    <row r="2416" spans="1:15" x14ac:dyDescent="0.3">
      <c r="A2416" t="s">
        <v>2229</v>
      </c>
      <c r="B2416" t="s">
        <v>103</v>
      </c>
      <c r="C2416" s="1">
        <v>169000</v>
      </c>
      <c r="D2416">
        <v>3</v>
      </c>
      <c r="E2416">
        <v>66</v>
      </c>
      <c r="F2416" s="1" t="s">
        <v>16</v>
      </c>
      <c r="G2416" t="s">
        <v>17</v>
      </c>
      <c r="H2416" t="s">
        <v>18</v>
      </c>
      <c r="I2416" t="s">
        <v>19</v>
      </c>
      <c r="J2416" t="s">
        <v>20</v>
      </c>
      <c r="K2416" t="s">
        <v>1399</v>
      </c>
      <c r="L2416" s="2">
        <v>169000</v>
      </c>
      <c r="M2416" s="2">
        <v>2560.6060606060605</v>
      </c>
      <c r="N2416" s="2">
        <v>56333.333333333336</v>
      </c>
      <c r="O2416" t="s">
        <v>212</v>
      </c>
    </row>
    <row r="2417" spans="1:15" x14ac:dyDescent="0.3">
      <c r="A2417" t="s">
        <v>2654</v>
      </c>
      <c r="B2417" t="s">
        <v>103</v>
      </c>
      <c r="C2417" s="1">
        <v>950000</v>
      </c>
      <c r="D2417">
        <v>3</v>
      </c>
      <c r="E2417">
        <v>146</v>
      </c>
      <c r="F2417" s="1" t="s">
        <v>16</v>
      </c>
      <c r="G2417" t="s">
        <v>52</v>
      </c>
      <c r="H2417" t="s">
        <v>29</v>
      </c>
      <c r="I2417" t="s">
        <v>19</v>
      </c>
      <c r="J2417" t="s">
        <v>9</v>
      </c>
      <c r="K2417" t="s">
        <v>1399</v>
      </c>
      <c r="L2417" s="2">
        <v>950000</v>
      </c>
      <c r="M2417" s="2">
        <v>6506.8493150684935</v>
      </c>
      <c r="N2417" s="2">
        <v>316666.66666666669</v>
      </c>
      <c r="O2417" t="s">
        <v>212</v>
      </c>
    </row>
    <row r="2418" spans="1:15" x14ac:dyDescent="0.3">
      <c r="A2418" t="s">
        <v>2655</v>
      </c>
      <c r="B2418" t="s">
        <v>103</v>
      </c>
      <c r="C2418" s="1">
        <v>1780000</v>
      </c>
      <c r="D2418">
        <v>6</v>
      </c>
      <c r="E2418">
        <v>289</v>
      </c>
      <c r="F2418" s="1" t="s">
        <v>16</v>
      </c>
      <c r="G2418" t="s">
        <v>52</v>
      </c>
      <c r="H2418" t="s">
        <v>29</v>
      </c>
      <c r="I2418" t="s">
        <v>19</v>
      </c>
      <c r="J2418" t="s">
        <v>9</v>
      </c>
      <c r="K2418" t="s">
        <v>1399</v>
      </c>
      <c r="L2418" s="2">
        <v>1780000</v>
      </c>
      <c r="M2418" s="2">
        <v>6159.1695501730101</v>
      </c>
      <c r="N2418" s="2">
        <v>296666.66666666669</v>
      </c>
      <c r="O2418" t="s">
        <v>212</v>
      </c>
    </row>
    <row r="2419" spans="1:15" x14ac:dyDescent="0.3">
      <c r="A2419" t="s">
        <v>2230</v>
      </c>
      <c r="B2419" t="s">
        <v>103</v>
      </c>
      <c r="C2419" s="1">
        <v>239000</v>
      </c>
      <c r="D2419">
        <v>3</v>
      </c>
      <c r="E2419">
        <v>95</v>
      </c>
      <c r="F2419" s="1" t="s">
        <v>16</v>
      </c>
      <c r="G2419" t="s">
        <v>17</v>
      </c>
      <c r="H2419" t="s">
        <v>18</v>
      </c>
      <c r="I2419" t="s">
        <v>19</v>
      </c>
      <c r="J2419" t="s">
        <v>20</v>
      </c>
      <c r="K2419" t="s">
        <v>1399</v>
      </c>
      <c r="L2419" s="2">
        <v>239000</v>
      </c>
      <c r="M2419" s="2">
        <v>2515.7894736842104</v>
      </c>
      <c r="N2419" s="2">
        <v>79666.666666666672</v>
      </c>
      <c r="O2419" t="s">
        <v>212</v>
      </c>
    </row>
    <row r="2420" spans="1:15" x14ac:dyDescent="0.3">
      <c r="A2420" t="s">
        <v>2657</v>
      </c>
      <c r="B2420" t="s">
        <v>103</v>
      </c>
      <c r="C2420" s="1">
        <v>360000</v>
      </c>
      <c r="D2420">
        <v>3</v>
      </c>
      <c r="E2420">
        <v>143</v>
      </c>
      <c r="F2420" s="1" t="s">
        <v>16</v>
      </c>
      <c r="G2420" t="s">
        <v>52</v>
      </c>
      <c r="H2420" t="s">
        <v>29</v>
      </c>
      <c r="I2420" t="s">
        <v>19</v>
      </c>
      <c r="J2420" t="s">
        <v>9</v>
      </c>
      <c r="K2420" t="s">
        <v>1399</v>
      </c>
      <c r="L2420" s="2">
        <v>360000</v>
      </c>
      <c r="M2420" s="2">
        <v>2517.4825174825173</v>
      </c>
      <c r="N2420" s="2">
        <v>120000</v>
      </c>
      <c r="O2420" t="s">
        <v>212</v>
      </c>
    </row>
    <row r="2421" spans="1:15" x14ac:dyDescent="0.3">
      <c r="A2421" t="s">
        <v>2231</v>
      </c>
      <c r="B2421" t="s">
        <v>103</v>
      </c>
      <c r="C2421" s="1">
        <v>169000</v>
      </c>
      <c r="D2421">
        <v>2</v>
      </c>
      <c r="E2421">
        <v>62</v>
      </c>
      <c r="F2421" s="1" t="s">
        <v>16</v>
      </c>
      <c r="G2421" t="s">
        <v>17</v>
      </c>
      <c r="H2421" t="s">
        <v>18</v>
      </c>
      <c r="I2421" t="s">
        <v>19</v>
      </c>
      <c r="J2421" t="s">
        <v>20</v>
      </c>
      <c r="K2421" t="s">
        <v>1399</v>
      </c>
      <c r="L2421" s="2">
        <v>169000</v>
      </c>
      <c r="M2421" s="2">
        <v>2725.8064516129034</v>
      </c>
      <c r="N2421" s="2">
        <v>84500</v>
      </c>
      <c r="O2421" t="s">
        <v>212</v>
      </c>
    </row>
    <row r="2422" spans="1:15" x14ac:dyDescent="0.3">
      <c r="A2422" t="s">
        <v>2659</v>
      </c>
      <c r="B2422" t="s">
        <v>103</v>
      </c>
      <c r="C2422" s="1">
        <v>2050000</v>
      </c>
      <c r="D2422">
        <v>2</v>
      </c>
      <c r="E2422">
        <v>139</v>
      </c>
      <c r="F2422" s="1" t="s">
        <v>16</v>
      </c>
      <c r="G2422" t="s">
        <v>52</v>
      </c>
      <c r="H2422" t="s">
        <v>29</v>
      </c>
      <c r="I2422" t="s">
        <v>19</v>
      </c>
      <c r="J2422" t="s">
        <v>9</v>
      </c>
      <c r="K2422" t="s">
        <v>1399</v>
      </c>
      <c r="L2422" s="2">
        <v>2050000</v>
      </c>
      <c r="M2422" s="2">
        <v>14748.201438848921</v>
      </c>
      <c r="N2422" s="2">
        <v>1025000</v>
      </c>
      <c r="O2422" t="s">
        <v>212</v>
      </c>
    </row>
    <row r="2423" spans="1:15" x14ac:dyDescent="0.3">
      <c r="A2423" t="s">
        <v>2660</v>
      </c>
      <c r="B2423" t="s">
        <v>103</v>
      </c>
      <c r="C2423" s="1">
        <v>3400000</v>
      </c>
      <c r="D2423">
        <v>6</v>
      </c>
      <c r="E2423">
        <v>366</v>
      </c>
      <c r="F2423" s="1" t="s">
        <v>16</v>
      </c>
      <c r="G2423" t="s">
        <v>52</v>
      </c>
      <c r="H2423" t="s">
        <v>29</v>
      </c>
      <c r="I2423" t="s">
        <v>19</v>
      </c>
      <c r="J2423" t="s">
        <v>9</v>
      </c>
      <c r="K2423" t="s">
        <v>1399</v>
      </c>
      <c r="L2423" s="2">
        <v>3400000</v>
      </c>
      <c r="M2423" s="2">
        <v>9289.6174863387987</v>
      </c>
      <c r="N2423" s="2">
        <v>566666.66666666663</v>
      </c>
      <c r="O2423" t="s">
        <v>212</v>
      </c>
    </row>
    <row r="2424" spans="1:15" x14ac:dyDescent="0.3">
      <c r="A2424" t="s">
        <v>2232</v>
      </c>
      <c r="B2424" t="s">
        <v>103</v>
      </c>
      <c r="C2424" s="1">
        <v>1900000</v>
      </c>
      <c r="D2424">
        <v>3</v>
      </c>
      <c r="E2424">
        <v>159</v>
      </c>
      <c r="F2424" s="1" t="s">
        <v>16</v>
      </c>
      <c r="G2424" t="s">
        <v>17</v>
      </c>
      <c r="H2424" t="s">
        <v>18</v>
      </c>
      <c r="I2424" t="s">
        <v>19</v>
      </c>
      <c r="J2424" t="s">
        <v>20</v>
      </c>
      <c r="K2424" t="s">
        <v>1399</v>
      </c>
      <c r="L2424" s="2">
        <v>1900000</v>
      </c>
      <c r="M2424" s="2">
        <v>11949.685534591195</v>
      </c>
      <c r="N2424" s="2">
        <v>633333.33333333337</v>
      </c>
      <c r="O2424" t="s">
        <v>212</v>
      </c>
    </row>
    <row r="2425" spans="1:15" x14ac:dyDescent="0.3">
      <c r="A2425" t="s">
        <v>2662</v>
      </c>
      <c r="B2425" t="s">
        <v>103</v>
      </c>
      <c r="C2425" s="1">
        <v>975000</v>
      </c>
      <c r="D2425">
        <v>4</v>
      </c>
      <c r="E2425">
        <v>158</v>
      </c>
      <c r="F2425" s="1" t="s">
        <v>16</v>
      </c>
      <c r="G2425" t="s">
        <v>52</v>
      </c>
      <c r="H2425" t="s">
        <v>29</v>
      </c>
      <c r="I2425" t="s">
        <v>19</v>
      </c>
      <c r="J2425" t="s">
        <v>9</v>
      </c>
      <c r="K2425" t="s">
        <v>1399</v>
      </c>
      <c r="L2425" s="2">
        <v>975000</v>
      </c>
      <c r="M2425" s="2">
        <v>6170.8860759493673</v>
      </c>
      <c r="N2425" s="2">
        <v>243750</v>
      </c>
      <c r="O2425" t="s">
        <v>212</v>
      </c>
    </row>
    <row r="2426" spans="1:15" x14ac:dyDescent="0.3">
      <c r="A2426" t="s">
        <v>2233</v>
      </c>
      <c r="B2426" t="s">
        <v>103</v>
      </c>
      <c r="C2426" s="1">
        <v>430000</v>
      </c>
      <c r="D2426">
        <v>1</v>
      </c>
      <c r="E2426">
        <v>53</v>
      </c>
      <c r="F2426" s="1" t="s">
        <v>16</v>
      </c>
      <c r="G2426" t="s">
        <v>17</v>
      </c>
      <c r="H2426" t="s">
        <v>18</v>
      </c>
      <c r="I2426" t="s">
        <v>19</v>
      </c>
      <c r="J2426" t="s">
        <v>20</v>
      </c>
      <c r="K2426" t="s">
        <v>1399</v>
      </c>
      <c r="L2426" s="2">
        <v>430000</v>
      </c>
      <c r="M2426" s="2">
        <v>8113.2075471698117</v>
      </c>
      <c r="N2426" s="2">
        <v>430000</v>
      </c>
      <c r="O2426" t="s">
        <v>212</v>
      </c>
    </row>
    <row r="2427" spans="1:15" x14ac:dyDescent="0.3">
      <c r="A2427" t="s">
        <v>2234</v>
      </c>
      <c r="B2427" t="s">
        <v>103</v>
      </c>
      <c r="C2427" s="1">
        <v>248000</v>
      </c>
      <c r="D2427">
        <v>2</v>
      </c>
      <c r="E2427">
        <v>56</v>
      </c>
      <c r="F2427" s="1" t="s">
        <v>16</v>
      </c>
      <c r="G2427" t="s">
        <v>17</v>
      </c>
      <c r="H2427" t="s">
        <v>18</v>
      </c>
      <c r="I2427" t="s">
        <v>19</v>
      </c>
      <c r="J2427" t="s">
        <v>20</v>
      </c>
      <c r="K2427" t="s">
        <v>1399</v>
      </c>
      <c r="L2427" s="2">
        <v>248000</v>
      </c>
      <c r="M2427" s="2">
        <v>4428.5714285714284</v>
      </c>
      <c r="N2427" s="2">
        <v>124000</v>
      </c>
      <c r="O2427" t="s">
        <v>212</v>
      </c>
    </row>
    <row r="2428" spans="1:15" x14ac:dyDescent="0.3">
      <c r="A2428" t="s">
        <v>2235</v>
      </c>
      <c r="B2428" t="s">
        <v>103</v>
      </c>
      <c r="C2428" s="1">
        <v>244990</v>
      </c>
      <c r="D2428">
        <v>3</v>
      </c>
      <c r="E2428">
        <v>98</v>
      </c>
      <c r="F2428" s="1" t="s">
        <v>16</v>
      </c>
      <c r="G2428" t="s">
        <v>17</v>
      </c>
      <c r="H2428" t="s">
        <v>18</v>
      </c>
      <c r="I2428" t="s">
        <v>19</v>
      </c>
      <c r="J2428" t="s">
        <v>20</v>
      </c>
      <c r="K2428" t="s">
        <v>1399</v>
      </c>
      <c r="L2428" s="2">
        <v>244990</v>
      </c>
      <c r="M2428" s="2">
        <v>2499.8979591836733</v>
      </c>
      <c r="N2428" s="2">
        <v>81663.333333333328</v>
      </c>
      <c r="O2428" t="s">
        <v>212</v>
      </c>
    </row>
    <row r="2429" spans="1:15" x14ac:dyDescent="0.3">
      <c r="A2429" t="s">
        <v>2666</v>
      </c>
      <c r="B2429" t="s">
        <v>103</v>
      </c>
      <c r="C2429" s="1">
        <v>698000</v>
      </c>
      <c r="D2429">
        <v>4</v>
      </c>
      <c r="E2429">
        <v>204</v>
      </c>
      <c r="F2429" s="1" t="s">
        <v>16</v>
      </c>
      <c r="G2429" t="s">
        <v>52</v>
      </c>
      <c r="H2429" t="s">
        <v>29</v>
      </c>
      <c r="I2429" t="s">
        <v>19</v>
      </c>
      <c r="J2429" t="s">
        <v>9</v>
      </c>
      <c r="K2429" t="s">
        <v>1399</v>
      </c>
      <c r="L2429" s="2">
        <v>698000</v>
      </c>
      <c r="M2429" s="2">
        <v>3421.5686274509803</v>
      </c>
      <c r="N2429" s="2">
        <v>174500</v>
      </c>
      <c r="O2429" t="s">
        <v>212</v>
      </c>
    </row>
    <row r="2430" spans="1:15" x14ac:dyDescent="0.3">
      <c r="A2430" t="s">
        <v>2667</v>
      </c>
      <c r="B2430" t="s">
        <v>103</v>
      </c>
      <c r="C2430" s="1">
        <v>3400000</v>
      </c>
      <c r="D2430">
        <v>6</v>
      </c>
      <c r="E2430">
        <v>355</v>
      </c>
      <c r="F2430" s="1" t="s">
        <v>16</v>
      </c>
      <c r="G2430" t="s">
        <v>52</v>
      </c>
      <c r="H2430" t="s">
        <v>29</v>
      </c>
      <c r="I2430" t="s">
        <v>19</v>
      </c>
      <c r="J2430" t="s">
        <v>9</v>
      </c>
      <c r="K2430" t="s">
        <v>1399</v>
      </c>
      <c r="L2430" s="2">
        <v>3400000</v>
      </c>
      <c r="M2430" s="2">
        <v>9577.4647887323936</v>
      </c>
      <c r="N2430" s="2">
        <v>566666.66666666663</v>
      </c>
      <c r="O2430" t="s">
        <v>212</v>
      </c>
    </row>
    <row r="2431" spans="1:15" x14ac:dyDescent="0.3">
      <c r="A2431" t="s">
        <v>2668</v>
      </c>
      <c r="B2431" t="s">
        <v>103</v>
      </c>
      <c r="C2431" s="1">
        <v>4095000</v>
      </c>
      <c r="D2431">
        <v>3</v>
      </c>
      <c r="E2431">
        <v>275</v>
      </c>
      <c r="F2431" s="1" t="s">
        <v>16</v>
      </c>
      <c r="G2431" t="s">
        <v>52</v>
      </c>
      <c r="H2431" t="s">
        <v>29</v>
      </c>
      <c r="I2431" t="s">
        <v>19</v>
      </c>
      <c r="J2431" t="s">
        <v>9</v>
      </c>
      <c r="K2431" t="s">
        <v>1399</v>
      </c>
      <c r="L2431" s="2">
        <v>4095000</v>
      </c>
      <c r="M2431" s="2">
        <v>14890.90909090909</v>
      </c>
      <c r="N2431" s="2">
        <v>1365000</v>
      </c>
      <c r="O2431" t="s">
        <v>212</v>
      </c>
    </row>
    <row r="2432" spans="1:15" x14ac:dyDescent="0.3">
      <c r="A2432" t="s">
        <v>2669</v>
      </c>
      <c r="B2432" t="s">
        <v>103</v>
      </c>
      <c r="C2432" s="1">
        <v>3950000</v>
      </c>
      <c r="D2432">
        <v>5</v>
      </c>
      <c r="E2432">
        <v>412</v>
      </c>
      <c r="F2432" s="1" t="s">
        <v>16</v>
      </c>
      <c r="G2432" t="s">
        <v>52</v>
      </c>
      <c r="H2432" t="s">
        <v>29</v>
      </c>
      <c r="I2432" t="s">
        <v>19</v>
      </c>
      <c r="J2432" t="s">
        <v>9</v>
      </c>
      <c r="K2432" t="s">
        <v>1399</v>
      </c>
      <c r="L2432" s="2">
        <v>3950000</v>
      </c>
      <c r="M2432" s="2">
        <v>9587.3786407766984</v>
      </c>
      <c r="N2432" s="2">
        <v>790000</v>
      </c>
      <c r="O2432" t="s">
        <v>212</v>
      </c>
    </row>
    <row r="2433" spans="1:15" x14ac:dyDescent="0.3">
      <c r="A2433" t="s">
        <v>2670</v>
      </c>
      <c r="B2433" t="s">
        <v>103</v>
      </c>
      <c r="C2433" s="1">
        <v>3950000</v>
      </c>
      <c r="D2433">
        <v>5</v>
      </c>
      <c r="E2433">
        <v>412</v>
      </c>
      <c r="F2433" s="1" t="s">
        <v>16</v>
      </c>
      <c r="G2433" t="s">
        <v>52</v>
      </c>
      <c r="H2433" t="s">
        <v>29</v>
      </c>
      <c r="I2433" t="s">
        <v>19</v>
      </c>
      <c r="J2433" t="s">
        <v>9</v>
      </c>
      <c r="K2433" t="s">
        <v>1399</v>
      </c>
      <c r="L2433" s="2">
        <v>3950000</v>
      </c>
      <c r="M2433" s="2">
        <v>9587.3786407766984</v>
      </c>
      <c r="N2433" s="2">
        <v>790000</v>
      </c>
      <c r="O2433" t="s">
        <v>212</v>
      </c>
    </row>
    <row r="2434" spans="1:15" x14ac:dyDescent="0.3">
      <c r="A2434" t="s">
        <v>2671</v>
      </c>
      <c r="B2434" t="s">
        <v>103</v>
      </c>
      <c r="C2434" s="1">
        <v>3950000</v>
      </c>
      <c r="D2434">
        <v>5</v>
      </c>
      <c r="E2434">
        <v>412</v>
      </c>
      <c r="F2434" s="1" t="s">
        <v>16</v>
      </c>
      <c r="G2434" t="s">
        <v>52</v>
      </c>
      <c r="H2434" t="s">
        <v>29</v>
      </c>
      <c r="I2434" t="s">
        <v>19</v>
      </c>
      <c r="J2434" t="s">
        <v>9</v>
      </c>
      <c r="K2434" t="s">
        <v>1399</v>
      </c>
      <c r="L2434" s="2">
        <v>3950000</v>
      </c>
      <c r="M2434" s="2">
        <v>9587.3786407766984</v>
      </c>
      <c r="N2434" s="2">
        <v>790000</v>
      </c>
      <c r="O2434" t="s">
        <v>212</v>
      </c>
    </row>
    <row r="2435" spans="1:15" x14ac:dyDescent="0.3">
      <c r="A2435" t="s">
        <v>2236</v>
      </c>
      <c r="B2435" t="s">
        <v>103</v>
      </c>
      <c r="C2435" s="1">
        <v>210000</v>
      </c>
      <c r="D2435">
        <v>3</v>
      </c>
      <c r="E2435">
        <v>88</v>
      </c>
      <c r="F2435" s="1" t="s">
        <v>16</v>
      </c>
      <c r="G2435" t="s">
        <v>17</v>
      </c>
      <c r="H2435" t="s">
        <v>18</v>
      </c>
      <c r="I2435" t="s">
        <v>19</v>
      </c>
      <c r="J2435" t="s">
        <v>20</v>
      </c>
      <c r="K2435" t="s">
        <v>1399</v>
      </c>
      <c r="L2435" s="2">
        <v>210000</v>
      </c>
      <c r="M2435" s="2">
        <v>2386.3636363636365</v>
      </c>
      <c r="N2435" s="2">
        <v>70000</v>
      </c>
      <c r="O2435" t="s">
        <v>212</v>
      </c>
    </row>
    <row r="2436" spans="1:15" x14ac:dyDescent="0.3">
      <c r="A2436" t="s">
        <v>2237</v>
      </c>
      <c r="B2436" t="s">
        <v>103</v>
      </c>
      <c r="C2436" s="1">
        <v>174900</v>
      </c>
      <c r="D2436">
        <v>2</v>
      </c>
      <c r="E2436">
        <v>79</v>
      </c>
      <c r="F2436" s="1" t="s">
        <v>16</v>
      </c>
      <c r="G2436" t="s">
        <v>17</v>
      </c>
      <c r="H2436" t="s">
        <v>18</v>
      </c>
      <c r="I2436" t="s">
        <v>19</v>
      </c>
      <c r="J2436" t="s">
        <v>20</v>
      </c>
      <c r="K2436" t="s">
        <v>1399</v>
      </c>
      <c r="L2436" s="2">
        <v>174900</v>
      </c>
      <c r="M2436" s="2">
        <v>2213.9240506329115</v>
      </c>
      <c r="N2436" s="2">
        <v>87450</v>
      </c>
      <c r="O2436" t="s">
        <v>212</v>
      </c>
    </row>
    <row r="2437" spans="1:15" x14ac:dyDescent="0.3">
      <c r="A2437" t="s">
        <v>2674</v>
      </c>
      <c r="B2437" t="s">
        <v>103</v>
      </c>
      <c r="C2437" s="1">
        <v>975000</v>
      </c>
      <c r="D2437">
        <v>4</v>
      </c>
      <c r="E2437">
        <v>158</v>
      </c>
      <c r="F2437" s="1" t="s">
        <v>16</v>
      </c>
      <c r="G2437" t="s">
        <v>52</v>
      </c>
      <c r="H2437" t="s">
        <v>29</v>
      </c>
      <c r="I2437" t="s">
        <v>19</v>
      </c>
      <c r="J2437" t="s">
        <v>9</v>
      </c>
      <c r="K2437" t="s">
        <v>1399</v>
      </c>
      <c r="L2437" s="2">
        <v>975000</v>
      </c>
      <c r="M2437" s="2">
        <v>6170.8860759493673</v>
      </c>
      <c r="N2437" s="2">
        <v>243750</v>
      </c>
      <c r="O2437" t="s">
        <v>212</v>
      </c>
    </row>
    <row r="2438" spans="1:15" x14ac:dyDescent="0.3">
      <c r="A2438" t="s">
        <v>2238</v>
      </c>
      <c r="B2438" t="s">
        <v>103</v>
      </c>
      <c r="C2438" s="1">
        <v>174900</v>
      </c>
      <c r="D2438">
        <v>2</v>
      </c>
      <c r="E2438">
        <v>79</v>
      </c>
      <c r="F2438" s="1" t="s">
        <v>16</v>
      </c>
      <c r="G2438" t="s">
        <v>17</v>
      </c>
      <c r="H2438" t="s">
        <v>18</v>
      </c>
      <c r="I2438" t="s">
        <v>19</v>
      </c>
      <c r="J2438" t="s">
        <v>20</v>
      </c>
      <c r="K2438" t="s">
        <v>1399</v>
      </c>
      <c r="L2438" s="2">
        <v>174900</v>
      </c>
      <c r="M2438" s="2">
        <v>2213.9240506329115</v>
      </c>
      <c r="N2438" s="2">
        <v>87450</v>
      </c>
      <c r="O2438" t="s">
        <v>212</v>
      </c>
    </row>
    <row r="2439" spans="1:15" x14ac:dyDescent="0.3">
      <c r="A2439" t="s">
        <v>2241</v>
      </c>
      <c r="B2439" t="s">
        <v>103</v>
      </c>
      <c r="C2439" s="1">
        <v>1900000</v>
      </c>
      <c r="D2439">
        <v>3</v>
      </c>
      <c r="E2439">
        <v>160</v>
      </c>
      <c r="F2439" s="1" t="s">
        <v>16</v>
      </c>
      <c r="G2439" t="s">
        <v>17</v>
      </c>
      <c r="H2439" t="s">
        <v>18</v>
      </c>
      <c r="I2439" t="s">
        <v>19</v>
      </c>
      <c r="J2439" t="s">
        <v>20</v>
      </c>
      <c r="K2439" t="s">
        <v>1399</v>
      </c>
      <c r="L2439" s="2">
        <v>1900000</v>
      </c>
      <c r="M2439" s="2">
        <v>11875</v>
      </c>
      <c r="N2439" s="2">
        <v>633333.33333333337</v>
      </c>
      <c r="O2439" t="s">
        <v>212</v>
      </c>
    </row>
    <row r="2440" spans="1:15" x14ac:dyDescent="0.3">
      <c r="A2440" t="s">
        <v>2244</v>
      </c>
      <c r="B2440" t="s">
        <v>103</v>
      </c>
      <c r="C2440" s="1">
        <v>260000</v>
      </c>
      <c r="D2440">
        <v>3</v>
      </c>
      <c r="E2440">
        <v>99</v>
      </c>
      <c r="F2440" s="1" t="s">
        <v>16</v>
      </c>
      <c r="G2440" t="s">
        <v>17</v>
      </c>
      <c r="H2440" t="s">
        <v>18</v>
      </c>
      <c r="I2440" t="s">
        <v>19</v>
      </c>
      <c r="J2440" t="s">
        <v>20</v>
      </c>
      <c r="K2440" t="s">
        <v>1399</v>
      </c>
      <c r="L2440" s="2">
        <v>260000</v>
      </c>
      <c r="M2440" s="2">
        <v>2626.2626262626263</v>
      </c>
      <c r="N2440" s="2">
        <v>86666.666666666672</v>
      </c>
      <c r="O2440" t="s">
        <v>212</v>
      </c>
    </row>
    <row r="2441" spans="1:15" x14ac:dyDescent="0.3">
      <c r="A2441" t="s">
        <v>2678</v>
      </c>
      <c r="B2441" t="s">
        <v>103</v>
      </c>
      <c r="C2441" s="1">
        <v>5650000</v>
      </c>
      <c r="D2441">
        <v>3</v>
      </c>
      <c r="E2441">
        <v>400</v>
      </c>
      <c r="F2441" s="1" t="s">
        <v>16</v>
      </c>
      <c r="G2441" t="s">
        <v>52</v>
      </c>
      <c r="H2441" t="s">
        <v>29</v>
      </c>
      <c r="I2441" t="s">
        <v>19</v>
      </c>
      <c r="J2441" t="s">
        <v>9</v>
      </c>
      <c r="K2441" t="s">
        <v>1399</v>
      </c>
      <c r="L2441" s="2">
        <v>5650000</v>
      </c>
      <c r="M2441" s="2">
        <v>14125</v>
      </c>
      <c r="N2441" s="2">
        <v>1883333.3333333333</v>
      </c>
      <c r="O2441" t="s">
        <v>212</v>
      </c>
    </row>
    <row r="2442" spans="1:15" x14ac:dyDescent="0.3">
      <c r="A2442" t="s">
        <v>2679</v>
      </c>
      <c r="B2442" t="s">
        <v>103</v>
      </c>
      <c r="C2442" s="1">
        <v>5350000</v>
      </c>
      <c r="D2442">
        <v>3</v>
      </c>
      <c r="E2442">
        <v>402</v>
      </c>
      <c r="F2442" s="1" t="s">
        <v>16</v>
      </c>
      <c r="G2442" t="s">
        <v>52</v>
      </c>
      <c r="H2442" t="s">
        <v>29</v>
      </c>
      <c r="I2442" t="s">
        <v>19</v>
      </c>
      <c r="J2442" t="s">
        <v>9</v>
      </c>
      <c r="K2442" t="s">
        <v>1399</v>
      </c>
      <c r="L2442" s="2">
        <v>5350000</v>
      </c>
      <c r="M2442" s="2">
        <v>13308.457711442787</v>
      </c>
      <c r="N2442" s="2">
        <v>1783333.3333333333</v>
      </c>
      <c r="O2442" t="s">
        <v>212</v>
      </c>
    </row>
    <row r="2443" spans="1:15" x14ac:dyDescent="0.3">
      <c r="A2443" t="s">
        <v>2680</v>
      </c>
      <c r="B2443" t="s">
        <v>103</v>
      </c>
      <c r="C2443" s="1">
        <v>439000</v>
      </c>
      <c r="D2443">
        <v>4</v>
      </c>
      <c r="E2443">
        <v>220</v>
      </c>
      <c r="F2443" s="1" t="s">
        <v>16</v>
      </c>
      <c r="G2443" t="s">
        <v>52</v>
      </c>
      <c r="H2443" t="s">
        <v>29</v>
      </c>
      <c r="I2443" t="s">
        <v>19</v>
      </c>
      <c r="J2443" t="s">
        <v>9</v>
      </c>
      <c r="K2443" t="s">
        <v>1399</v>
      </c>
      <c r="L2443" s="2">
        <v>439000</v>
      </c>
      <c r="M2443" s="2">
        <v>1995.4545454545455</v>
      </c>
      <c r="N2443" s="2">
        <v>109750</v>
      </c>
      <c r="O2443" t="s">
        <v>212</v>
      </c>
    </row>
    <row r="2444" spans="1:15" x14ac:dyDescent="0.3">
      <c r="A2444" t="s">
        <v>2245</v>
      </c>
      <c r="B2444" t="s">
        <v>103</v>
      </c>
      <c r="C2444" s="1">
        <v>146000</v>
      </c>
      <c r="D2444">
        <v>1</v>
      </c>
      <c r="E2444">
        <v>47</v>
      </c>
      <c r="F2444" s="1" t="s">
        <v>16</v>
      </c>
      <c r="G2444" t="s">
        <v>17</v>
      </c>
      <c r="H2444" t="s">
        <v>18</v>
      </c>
      <c r="I2444" t="s">
        <v>19</v>
      </c>
      <c r="J2444" t="s">
        <v>20</v>
      </c>
      <c r="K2444" t="s">
        <v>1399</v>
      </c>
      <c r="L2444" s="2">
        <v>146000</v>
      </c>
      <c r="M2444" s="2">
        <v>3106.3829787234044</v>
      </c>
      <c r="N2444" s="2">
        <v>146000</v>
      </c>
      <c r="O2444" t="s">
        <v>212</v>
      </c>
    </row>
    <row r="2445" spans="1:15" x14ac:dyDescent="0.3">
      <c r="A2445" t="s">
        <v>2246</v>
      </c>
      <c r="B2445" t="s">
        <v>103</v>
      </c>
      <c r="C2445" s="1">
        <v>750000</v>
      </c>
      <c r="D2445">
        <v>5</v>
      </c>
      <c r="E2445">
        <v>123</v>
      </c>
      <c r="F2445" s="1" t="s">
        <v>16</v>
      </c>
      <c r="G2445" t="s">
        <v>17</v>
      </c>
      <c r="H2445" t="s">
        <v>18</v>
      </c>
      <c r="I2445" t="s">
        <v>19</v>
      </c>
      <c r="J2445" t="s">
        <v>20</v>
      </c>
      <c r="K2445" t="s">
        <v>1399</v>
      </c>
      <c r="L2445" s="2">
        <v>750000</v>
      </c>
      <c r="M2445" s="2">
        <v>6097.5609756097565</v>
      </c>
      <c r="N2445" s="2">
        <v>150000</v>
      </c>
      <c r="O2445" t="s">
        <v>212</v>
      </c>
    </row>
    <row r="2446" spans="1:15" x14ac:dyDescent="0.3">
      <c r="A2446" t="s">
        <v>2683</v>
      </c>
      <c r="B2446" t="s">
        <v>103</v>
      </c>
      <c r="C2446" s="1">
        <v>749000</v>
      </c>
      <c r="D2446">
        <v>2</v>
      </c>
      <c r="E2446">
        <v>135</v>
      </c>
      <c r="F2446" s="1" t="s">
        <v>16</v>
      </c>
      <c r="G2446" t="s">
        <v>52</v>
      </c>
      <c r="H2446" t="s">
        <v>29</v>
      </c>
      <c r="I2446" t="s">
        <v>19</v>
      </c>
      <c r="J2446" t="s">
        <v>9</v>
      </c>
      <c r="K2446" t="s">
        <v>1399</v>
      </c>
      <c r="L2446" s="2">
        <v>749000</v>
      </c>
      <c r="M2446" s="2">
        <v>5548.1481481481478</v>
      </c>
      <c r="N2446" s="2">
        <v>374500</v>
      </c>
      <c r="O2446" t="s">
        <v>212</v>
      </c>
    </row>
    <row r="2447" spans="1:15" x14ac:dyDescent="0.3">
      <c r="A2447" t="s">
        <v>2247</v>
      </c>
      <c r="B2447" t="s">
        <v>103</v>
      </c>
      <c r="C2447" s="1">
        <v>250000</v>
      </c>
      <c r="D2447">
        <v>3</v>
      </c>
      <c r="E2447">
        <v>85</v>
      </c>
      <c r="F2447" s="1" t="s">
        <v>16</v>
      </c>
      <c r="G2447" t="s">
        <v>17</v>
      </c>
      <c r="H2447" t="s">
        <v>18</v>
      </c>
      <c r="I2447" t="s">
        <v>19</v>
      </c>
      <c r="J2447" t="s">
        <v>20</v>
      </c>
      <c r="K2447" t="s">
        <v>1399</v>
      </c>
      <c r="L2447" s="2">
        <v>250000</v>
      </c>
      <c r="M2447" s="2">
        <v>2941.1764705882351</v>
      </c>
      <c r="N2447" s="2">
        <v>83333.333333333328</v>
      </c>
      <c r="O2447" t="s">
        <v>212</v>
      </c>
    </row>
    <row r="2448" spans="1:15" x14ac:dyDescent="0.3">
      <c r="A2448" t="s">
        <v>2248</v>
      </c>
      <c r="B2448" t="s">
        <v>103</v>
      </c>
      <c r="C2448" s="1">
        <v>170000</v>
      </c>
      <c r="D2448">
        <v>3</v>
      </c>
      <c r="E2448">
        <v>70</v>
      </c>
      <c r="F2448" s="1" t="s">
        <v>16</v>
      </c>
      <c r="G2448" t="s">
        <v>17</v>
      </c>
      <c r="H2448" t="s">
        <v>18</v>
      </c>
      <c r="I2448" t="s">
        <v>19</v>
      </c>
      <c r="J2448" t="s">
        <v>20</v>
      </c>
      <c r="K2448" t="s">
        <v>1399</v>
      </c>
      <c r="L2448" s="2">
        <v>170000</v>
      </c>
      <c r="M2448" s="2">
        <v>2428.5714285714284</v>
      </c>
      <c r="N2448" s="2">
        <v>56666.666666666664</v>
      </c>
      <c r="O2448" t="s">
        <v>212</v>
      </c>
    </row>
    <row r="2449" spans="1:15" x14ac:dyDescent="0.3">
      <c r="A2449" t="s">
        <v>2249</v>
      </c>
      <c r="B2449" t="s">
        <v>103</v>
      </c>
      <c r="C2449" s="1">
        <v>94000</v>
      </c>
      <c r="D2449">
        <v>3</v>
      </c>
      <c r="E2449">
        <v>80</v>
      </c>
      <c r="F2449" s="1" t="s">
        <v>16</v>
      </c>
      <c r="G2449" t="s">
        <v>17</v>
      </c>
      <c r="H2449" t="s">
        <v>18</v>
      </c>
      <c r="I2449" t="s">
        <v>19</v>
      </c>
      <c r="J2449" t="s">
        <v>20</v>
      </c>
      <c r="K2449" t="s">
        <v>1399</v>
      </c>
      <c r="L2449" s="2">
        <v>94000</v>
      </c>
      <c r="M2449" s="2">
        <v>1175</v>
      </c>
      <c r="N2449" s="2">
        <v>31333.333333333332</v>
      </c>
      <c r="O2449" t="s">
        <v>212</v>
      </c>
    </row>
    <row r="2450" spans="1:15" x14ac:dyDescent="0.3">
      <c r="A2450" t="s">
        <v>2687</v>
      </c>
      <c r="B2450" t="s">
        <v>103</v>
      </c>
      <c r="C2450" s="1">
        <v>450000</v>
      </c>
      <c r="D2450">
        <v>3</v>
      </c>
      <c r="E2450">
        <v>110</v>
      </c>
      <c r="F2450" s="1" t="s">
        <v>16</v>
      </c>
      <c r="G2450" t="s">
        <v>52</v>
      </c>
      <c r="H2450" t="s">
        <v>29</v>
      </c>
      <c r="I2450" t="s">
        <v>19</v>
      </c>
      <c r="J2450" t="s">
        <v>9</v>
      </c>
      <c r="K2450" t="s">
        <v>1399</v>
      </c>
      <c r="L2450" s="2">
        <v>450000</v>
      </c>
      <c r="M2450" s="2">
        <v>4090.909090909091</v>
      </c>
      <c r="N2450" s="2">
        <v>150000</v>
      </c>
      <c r="O2450" t="s">
        <v>212</v>
      </c>
    </row>
    <row r="2451" spans="1:15" x14ac:dyDescent="0.3">
      <c r="A2451" t="s">
        <v>2252</v>
      </c>
      <c r="B2451" t="s">
        <v>104</v>
      </c>
      <c r="C2451" s="1">
        <v>78000</v>
      </c>
      <c r="D2451">
        <v>1</v>
      </c>
      <c r="E2451">
        <v>63</v>
      </c>
      <c r="F2451" s="1" t="s">
        <v>16</v>
      </c>
      <c r="G2451" t="s">
        <v>17</v>
      </c>
      <c r="H2451" t="s">
        <v>29</v>
      </c>
      <c r="I2451" t="s">
        <v>30</v>
      </c>
      <c r="J2451" t="s">
        <v>20</v>
      </c>
      <c r="K2451" t="s">
        <v>1399</v>
      </c>
      <c r="L2451" s="2">
        <v>78000</v>
      </c>
      <c r="M2451" s="2">
        <v>1238.0952380952381</v>
      </c>
      <c r="N2451" s="2">
        <v>78000</v>
      </c>
      <c r="O2451" t="s">
        <v>212</v>
      </c>
    </row>
    <row r="2452" spans="1:15" x14ac:dyDescent="0.3">
      <c r="A2452" t="s">
        <v>2254</v>
      </c>
      <c r="B2452" t="s">
        <v>103</v>
      </c>
      <c r="C2452" s="1">
        <v>335000</v>
      </c>
      <c r="D2452">
        <v>2</v>
      </c>
      <c r="E2452">
        <v>52</v>
      </c>
      <c r="F2452" s="1" t="s">
        <v>16</v>
      </c>
      <c r="G2452" t="s">
        <v>17</v>
      </c>
      <c r="H2452" t="s">
        <v>29</v>
      </c>
      <c r="I2452" t="s">
        <v>30</v>
      </c>
      <c r="J2452" t="s">
        <v>20</v>
      </c>
      <c r="K2452" t="s">
        <v>1399</v>
      </c>
      <c r="L2452" s="2">
        <v>335000</v>
      </c>
      <c r="M2452" s="2">
        <v>6442.3076923076924</v>
      </c>
      <c r="N2452" s="2">
        <v>167500</v>
      </c>
      <c r="O2452" t="s">
        <v>212</v>
      </c>
    </row>
    <row r="2453" spans="1:15" x14ac:dyDescent="0.3">
      <c r="A2453" t="s">
        <v>2690</v>
      </c>
      <c r="B2453" t="s">
        <v>103</v>
      </c>
      <c r="C2453" s="1">
        <v>455700</v>
      </c>
      <c r="D2453">
        <v>3</v>
      </c>
      <c r="E2453">
        <v>101</v>
      </c>
      <c r="F2453" s="1" t="s">
        <v>16</v>
      </c>
      <c r="G2453" t="s">
        <v>52</v>
      </c>
      <c r="H2453" t="s">
        <v>29</v>
      </c>
      <c r="I2453" t="s">
        <v>19</v>
      </c>
      <c r="J2453" t="s">
        <v>9</v>
      </c>
      <c r="K2453" t="s">
        <v>1399</v>
      </c>
      <c r="L2453" s="2">
        <v>455700</v>
      </c>
      <c r="M2453" s="2">
        <v>4511.8811881188121</v>
      </c>
      <c r="N2453" s="2">
        <v>151900</v>
      </c>
      <c r="O2453" t="s">
        <v>212</v>
      </c>
    </row>
    <row r="2454" spans="1:15" x14ac:dyDescent="0.3">
      <c r="A2454" t="s">
        <v>2691</v>
      </c>
      <c r="B2454" t="s">
        <v>103</v>
      </c>
      <c r="C2454" s="1">
        <v>490000</v>
      </c>
      <c r="D2454">
        <v>1</v>
      </c>
      <c r="E2454">
        <v>68</v>
      </c>
      <c r="F2454" s="1" t="s">
        <v>16</v>
      </c>
      <c r="G2454" t="s">
        <v>52</v>
      </c>
      <c r="H2454" t="s">
        <v>29</v>
      </c>
      <c r="I2454" t="s">
        <v>19</v>
      </c>
      <c r="J2454" t="s">
        <v>9</v>
      </c>
      <c r="K2454" t="s">
        <v>1399</v>
      </c>
      <c r="L2454" s="2">
        <v>490000</v>
      </c>
      <c r="M2454" s="2">
        <v>7205.8823529411766</v>
      </c>
      <c r="N2454" s="2">
        <v>490000</v>
      </c>
      <c r="O2454" t="s">
        <v>212</v>
      </c>
    </row>
    <row r="2455" spans="1:15" x14ac:dyDescent="0.3">
      <c r="A2455" t="s">
        <v>2692</v>
      </c>
      <c r="B2455" t="s">
        <v>103</v>
      </c>
      <c r="C2455" s="1">
        <v>1950000</v>
      </c>
      <c r="D2455">
        <v>4</v>
      </c>
      <c r="E2455">
        <v>222</v>
      </c>
      <c r="F2455" s="1" t="s">
        <v>16</v>
      </c>
      <c r="G2455" t="s">
        <v>52</v>
      </c>
      <c r="H2455" t="s">
        <v>29</v>
      </c>
      <c r="I2455" t="s">
        <v>19</v>
      </c>
      <c r="J2455" t="s">
        <v>9</v>
      </c>
      <c r="K2455" t="s">
        <v>1399</v>
      </c>
      <c r="L2455" s="2">
        <v>1950000</v>
      </c>
      <c r="M2455" s="2">
        <v>8783.7837837837833</v>
      </c>
      <c r="N2455" s="2">
        <v>487500</v>
      </c>
      <c r="O2455" t="s">
        <v>212</v>
      </c>
    </row>
    <row r="2456" spans="1:15" x14ac:dyDescent="0.3">
      <c r="A2456" t="s">
        <v>2257</v>
      </c>
      <c r="B2456" t="s">
        <v>103</v>
      </c>
      <c r="C2456" s="1">
        <v>1200000</v>
      </c>
      <c r="D2456">
        <v>2</v>
      </c>
      <c r="E2456">
        <v>124</v>
      </c>
      <c r="F2456" s="1" t="s">
        <v>16</v>
      </c>
      <c r="G2456" t="s">
        <v>17</v>
      </c>
      <c r="H2456" t="s">
        <v>29</v>
      </c>
      <c r="I2456" t="s">
        <v>30</v>
      </c>
      <c r="J2456" t="s">
        <v>20</v>
      </c>
      <c r="K2456" t="s">
        <v>1399</v>
      </c>
      <c r="L2456" s="2">
        <v>1200000</v>
      </c>
      <c r="M2456" s="2">
        <v>9677.4193548387102</v>
      </c>
      <c r="N2456" s="2">
        <v>600000</v>
      </c>
      <c r="O2456" t="s">
        <v>212</v>
      </c>
    </row>
    <row r="2457" spans="1:15" x14ac:dyDescent="0.3">
      <c r="A2457" t="s">
        <v>2259</v>
      </c>
      <c r="B2457" t="s">
        <v>103</v>
      </c>
      <c r="C2457" s="1">
        <v>870000</v>
      </c>
      <c r="D2457">
        <v>2</v>
      </c>
      <c r="E2457">
        <v>103</v>
      </c>
      <c r="F2457" s="1" t="s">
        <v>16</v>
      </c>
      <c r="G2457" t="s">
        <v>17</v>
      </c>
      <c r="H2457" t="s">
        <v>29</v>
      </c>
      <c r="I2457" t="s">
        <v>30</v>
      </c>
      <c r="J2457" t="s">
        <v>20</v>
      </c>
      <c r="K2457" t="s">
        <v>1399</v>
      </c>
      <c r="L2457" s="2">
        <v>870000</v>
      </c>
      <c r="M2457" s="2">
        <v>8446.6019417475727</v>
      </c>
      <c r="N2457" s="2">
        <v>435000</v>
      </c>
      <c r="O2457" t="s">
        <v>212</v>
      </c>
    </row>
    <row r="2458" spans="1:15" x14ac:dyDescent="0.3">
      <c r="A2458" t="s">
        <v>2695</v>
      </c>
      <c r="B2458" t="s">
        <v>103</v>
      </c>
      <c r="C2458" s="1">
        <v>2600000</v>
      </c>
      <c r="D2458">
        <v>4</v>
      </c>
      <c r="E2458">
        <v>306</v>
      </c>
      <c r="F2458" s="1" t="s">
        <v>16</v>
      </c>
      <c r="G2458" t="s">
        <v>52</v>
      </c>
      <c r="H2458" t="s">
        <v>29</v>
      </c>
      <c r="I2458" t="s">
        <v>19</v>
      </c>
      <c r="J2458" t="s">
        <v>9</v>
      </c>
      <c r="K2458" t="s">
        <v>1399</v>
      </c>
      <c r="L2458" s="2">
        <v>2600000</v>
      </c>
      <c r="M2458" s="2">
        <v>8496.7320261437908</v>
      </c>
      <c r="N2458" s="2">
        <v>650000</v>
      </c>
      <c r="O2458" t="s">
        <v>212</v>
      </c>
    </row>
    <row r="2459" spans="1:15" x14ac:dyDescent="0.3">
      <c r="A2459" t="s">
        <v>2260</v>
      </c>
      <c r="B2459" t="s">
        <v>103</v>
      </c>
      <c r="C2459" s="1">
        <v>199900</v>
      </c>
      <c r="D2459">
        <v>1</v>
      </c>
      <c r="E2459">
        <v>45</v>
      </c>
      <c r="F2459" s="1" t="s">
        <v>16</v>
      </c>
      <c r="G2459" t="s">
        <v>17</v>
      </c>
      <c r="H2459" t="s">
        <v>18</v>
      </c>
      <c r="I2459" t="s">
        <v>30</v>
      </c>
      <c r="J2459" t="s">
        <v>20</v>
      </c>
      <c r="K2459" t="s">
        <v>1399</v>
      </c>
      <c r="L2459" s="2">
        <v>199900</v>
      </c>
      <c r="M2459" s="2">
        <v>4442.2222222222226</v>
      </c>
      <c r="N2459" s="2">
        <v>199900</v>
      </c>
      <c r="O2459" t="s">
        <v>212</v>
      </c>
    </row>
    <row r="2460" spans="1:15" x14ac:dyDescent="0.3">
      <c r="A2460" t="s">
        <v>2263</v>
      </c>
      <c r="B2460" t="s">
        <v>103</v>
      </c>
      <c r="C2460" s="1">
        <v>269900</v>
      </c>
      <c r="D2460">
        <v>2</v>
      </c>
      <c r="E2460">
        <v>80</v>
      </c>
      <c r="F2460" s="1" t="s">
        <v>16</v>
      </c>
      <c r="G2460" t="s">
        <v>17</v>
      </c>
      <c r="H2460" t="s">
        <v>18</v>
      </c>
      <c r="I2460" t="s">
        <v>30</v>
      </c>
      <c r="J2460" t="s">
        <v>20</v>
      </c>
      <c r="K2460" t="s">
        <v>1399</v>
      </c>
      <c r="L2460" s="2">
        <v>269900</v>
      </c>
      <c r="M2460" s="2">
        <v>3373.75</v>
      </c>
      <c r="N2460" s="2">
        <v>134950</v>
      </c>
      <c r="O2460" t="s">
        <v>212</v>
      </c>
    </row>
    <row r="2461" spans="1:15" x14ac:dyDescent="0.3">
      <c r="A2461" t="s">
        <v>2264</v>
      </c>
      <c r="B2461" t="s">
        <v>103</v>
      </c>
      <c r="C2461" s="1">
        <v>200000</v>
      </c>
      <c r="D2461">
        <v>3</v>
      </c>
      <c r="E2461">
        <v>60</v>
      </c>
      <c r="F2461" s="1" t="s">
        <v>16</v>
      </c>
      <c r="G2461" t="s">
        <v>17</v>
      </c>
      <c r="H2461" t="s">
        <v>18</v>
      </c>
      <c r="I2461" t="s">
        <v>30</v>
      </c>
      <c r="J2461" t="s">
        <v>20</v>
      </c>
      <c r="K2461" t="s">
        <v>1399</v>
      </c>
      <c r="L2461" s="2">
        <v>200000</v>
      </c>
      <c r="M2461" s="2">
        <v>3333.3333333333335</v>
      </c>
      <c r="N2461" s="2">
        <v>66666.666666666672</v>
      </c>
      <c r="O2461" t="s">
        <v>212</v>
      </c>
    </row>
    <row r="2462" spans="1:15" x14ac:dyDescent="0.3">
      <c r="A2462" t="s">
        <v>2265</v>
      </c>
      <c r="B2462" t="s">
        <v>103</v>
      </c>
      <c r="C2462" s="1">
        <v>200000</v>
      </c>
      <c r="D2462">
        <v>3</v>
      </c>
      <c r="E2462">
        <v>60</v>
      </c>
      <c r="F2462" s="1" t="s">
        <v>16</v>
      </c>
      <c r="G2462" t="s">
        <v>17</v>
      </c>
      <c r="H2462" t="s">
        <v>18</v>
      </c>
      <c r="I2462" t="s">
        <v>30</v>
      </c>
      <c r="J2462" t="s">
        <v>20</v>
      </c>
      <c r="K2462" t="s">
        <v>1399</v>
      </c>
      <c r="L2462" s="2">
        <v>200000</v>
      </c>
      <c r="M2462" s="2">
        <v>3333.3333333333335</v>
      </c>
      <c r="N2462" s="2">
        <v>66666.666666666672</v>
      </c>
      <c r="O2462" t="s">
        <v>212</v>
      </c>
    </row>
    <row r="2463" spans="1:15" x14ac:dyDescent="0.3">
      <c r="A2463" t="s">
        <v>2266</v>
      </c>
      <c r="B2463" t="s">
        <v>103</v>
      </c>
      <c r="C2463" s="1">
        <v>173500</v>
      </c>
      <c r="D2463">
        <v>2</v>
      </c>
      <c r="E2463">
        <v>101</v>
      </c>
      <c r="F2463" s="1" t="s">
        <v>16</v>
      </c>
      <c r="G2463" t="s">
        <v>17</v>
      </c>
      <c r="H2463" t="s">
        <v>18</v>
      </c>
      <c r="I2463" t="s">
        <v>30</v>
      </c>
      <c r="J2463" t="s">
        <v>20</v>
      </c>
      <c r="K2463" t="s">
        <v>1399</v>
      </c>
      <c r="L2463" s="2">
        <v>173500</v>
      </c>
      <c r="M2463" s="2">
        <v>1717.8217821782177</v>
      </c>
      <c r="N2463" s="2">
        <v>86750</v>
      </c>
      <c r="O2463" t="s">
        <v>212</v>
      </c>
    </row>
    <row r="2464" spans="1:15" x14ac:dyDescent="0.3">
      <c r="A2464" t="s">
        <v>2267</v>
      </c>
      <c r="B2464" t="s">
        <v>104</v>
      </c>
      <c r="C2464" s="1">
        <v>205000</v>
      </c>
      <c r="D2464">
        <v>3</v>
      </c>
      <c r="E2464">
        <v>114</v>
      </c>
      <c r="F2464" s="1" t="s">
        <v>16</v>
      </c>
      <c r="G2464" t="s">
        <v>41</v>
      </c>
      <c r="H2464" t="s">
        <v>29</v>
      </c>
      <c r="I2464" t="s">
        <v>19</v>
      </c>
      <c r="J2464" t="s">
        <v>20</v>
      </c>
      <c r="K2464" t="s">
        <v>1399</v>
      </c>
      <c r="L2464" s="2">
        <v>205000</v>
      </c>
      <c r="M2464" s="2">
        <v>1798.2456140350878</v>
      </c>
      <c r="N2464" s="2">
        <v>68333.333333333328</v>
      </c>
      <c r="O2464" t="s">
        <v>212</v>
      </c>
    </row>
    <row r="2465" spans="1:15" x14ac:dyDescent="0.3">
      <c r="A2465" t="s">
        <v>2268</v>
      </c>
      <c r="B2465" t="s">
        <v>104</v>
      </c>
      <c r="C2465" s="1">
        <v>178500</v>
      </c>
      <c r="D2465">
        <v>2</v>
      </c>
      <c r="E2465">
        <v>97</v>
      </c>
      <c r="F2465" s="1" t="s">
        <v>16</v>
      </c>
      <c r="G2465" t="s">
        <v>41</v>
      </c>
      <c r="H2465" t="s">
        <v>29</v>
      </c>
      <c r="I2465" t="s">
        <v>19</v>
      </c>
      <c r="J2465" t="s">
        <v>20</v>
      </c>
      <c r="K2465" t="s">
        <v>1399</v>
      </c>
      <c r="L2465" s="2">
        <v>178500</v>
      </c>
      <c r="M2465" s="2">
        <v>1840.2061855670104</v>
      </c>
      <c r="N2465" s="2">
        <v>89250</v>
      </c>
      <c r="O2465" t="s">
        <v>212</v>
      </c>
    </row>
    <row r="2466" spans="1:15" x14ac:dyDescent="0.3">
      <c r="A2466" t="s">
        <v>2703</v>
      </c>
      <c r="B2466" t="s">
        <v>103</v>
      </c>
      <c r="C2466" s="1">
        <v>1700000</v>
      </c>
      <c r="D2466">
        <v>2</v>
      </c>
      <c r="E2466">
        <v>135</v>
      </c>
      <c r="F2466" s="1" t="s">
        <v>16</v>
      </c>
      <c r="G2466" t="s">
        <v>52</v>
      </c>
      <c r="H2466" t="s">
        <v>29</v>
      </c>
      <c r="I2466" t="s">
        <v>19</v>
      </c>
      <c r="J2466" t="s">
        <v>9</v>
      </c>
      <c r="K2466" t="s">
        <v>1399</v>
      </c>
      <c r="L2466" s="2">
        <v>1700000</v>
      </c>
      <c r="M2466" s="2">
        <v>12592.592592592593</v>
      </c>
      <c r="N2466" s="2">
        <v>850000</v>
      </c>
      <c r="O2466" t="s">
        <v>212</v>
      </c>
    </row>
    <row r="2467" spans="1:15" x14ac:dyDescent="0.3">
      <c r="A2467" t="s">
        <v>2269</v>
      </c>
      <c r="B2467" t="s">
        <v>103</v>
      </c>
      <c r="C2467" s="1">
        <v>330000</v>
      </c>
      <c r="D2467">
        <v>5</v>
      </c>
      <c r="E2467">
        <v>180</v>
      </c>
      <c r="F2467" s="1" t="s">
        <v>16</v>
      </c>
      <c r="G2467" t="s">
        <v>41</v>
      </c>
      <c r="H2467" t="s">
        <v>29</v>
      </c>
      <c r="I2467" t="s">
        <v>19</v>
      </c>
      <c r="J2467" t="s">
        <v>20</v>
      </c>
      <c r="K2467" t="s">
        <v>1399</v>
      </c>
      <c r="L2467" s="2">
        <v>330000</v>
      </c>
      <c r="M2467" s="2">
        <v>1833.3333333333333</v>
      </c>
      <c r="N2467" s="2">
        <v>66000</v>
      </c>
      <c r="O2467" t="s">
        <v>212</v>
      </c>
    </row>
    <row r="2468" spans="1:15" x14ac:dyDescent="0.3">
      <c r="A2468" t="s">
        <v>2705</v>
      </c>
      <c r="B2468" t="s">
        <v>103</v>
      </c>
      <c r="C2468" s="1">
        <v>350000</v>
      </c>
      <c r="D2468">
        <v>1</v>
      </c>
      <c r="E2468">
        <v>61</v>
      </c>
      <c r="F2468" s="1" t="s">
        <v>16</v>
      </c>
      <c r="G2468" t="s">
        <v>52</v>
      </c>
      <c r="H2468" t="s">
        <v>29</v>
      </c>
      <c r="I2468" t="s">
        <v>19</v>
      </c>
      <c r="J2468" t="s">
        <v>9</v>
      </c>
      <c r="K2468" t="s">
        <v>1399</v>
      </c>
      <c r="L2468" s="2">
        <v>350000</v>
      </c>
      <c r="M2468" s="2">
        <v>5737.7049180327867</v>
      </c>
      <c r="N2468" s="2">
        <v>350000</v>
      </c>
      <c r="O2468" t="s">
        <v>212</v>
      </c>
    </row>
    <row r="2469" spans="1:15" x14ac:dyDescent="0.3">
      <c r="A2469" t="s">
        <v>2706</v>
      </c>
      <c r="B2469" t="s">
        <v>103</v>
      </c>
      <c r="C2469" s="1">
        <v>1197000</v>
      </c>
      <c r="D2469">
        <v>3</v>
      </c>
      <c r="E2469">
        <v>140</v>
      </c>
      <c r="F2469" s="1" t="s">
        <v>16</v>
      </c>
      <c r="G2469" t="s">
        <v>52</v>
      </c>
      <c r="H2469" t="s">
        <v>29</v>
      </c>
      <c r="I2469" t="s">
        <v>19</v>
      </c>
      <c r="J2469" t="s">
        <v>9</v>
      </c>
      <c r="K2469" t="s">
        <v>1399</v>
      </c>
      <c r="L2469" s="2">
        <v>1197000</v>
      </c>
      <c r="M2469" s="2">
        <v>8550</v>
      </c>
      <c r="N2469" s="2">
        <v>399000</v>
      </c>
      <c r="O2469" t="s">
        <v>212</v>
      </c>
    </row>
    <row r="2470" spans="1:15" x14ac:dyDescent="0.3">
      <c r="A2470" t="s">
        <v>2273</v>
      </c>
      <c r="B2470" t="s">
        <v>104</v>
      </c>
      <c r="C2470" s="1">
        <v>289000</v>
      </c>
      <c r="D2470">
        <v>4</v>
      </c>
      <c r="E2470">
        <v>139</v>
      </c>
      <c r="F2470" s="1" t="s">
        <v>16</v>
      </c>
      <c r="G2470" t="s">
        <v>41</v>
      </c>
      <c r="H2470" t="s">
        <v>29</v>
      </c>
      <c r="I2470" t="s">
        <v>19</v>
      </c>
      <c r="J2470" t="s">
        <v>20</v>
      </c>
      <c r="K2470" t="s">
        <v>1399</v>
      </c>
      <c r="L2470" s="2">
        <v>289000</v>
      </c>
      <c r="M2470" s="2">
        <v>2079.1366906474818</v>
      </c>
      <c r="N2470" s="2">
        <v>72250</v>
      </c>
      <c r="O2470" t="s">
        <v>212</v>
      </c>
    </row>
    <row r="2471" spans="1:15" x14ac:dyDescent="0.3">
      <c r="A2471" t="s">
        <v>2275</v>
      </c>
      <c r="B2471" t="s">
        <v>104</v>
      </c>
      <c r="C2471" s="1">
        <v>179900</v>
      </c>
      <c r="D2471">
        <v>2</v>
      </c>
      <c r="E2471">
        <v>97</v>
      </c>
      <c r="F2471" s="1" t="s">
        <v>16</v>
      </c>
      <c r="G2471" t="s">
        <v>41</v>
      </c>
      <c r="H2471" t="s">
        <v>29</v>
      </c>
      <c r="I2471" t="s">
        <v>19</v>
      </c>
      <c r="J2471" t="s">
        <v>20</v>
      </c>
      <c r="K2471" t="s">
        <v>1399</v>
      </c>
      <c r="L2471" s="2">
        <v>179900</v>
      </c>
      <c r="M2471" s="2">
        <v>1854.6391752577319</v>
      </c>
      <c r="N2471" s="2">
        <v>89950</v>
      </c>
      <c r="O2471" t="s">
        <v>212</v>
      </c>
    </row>
    <row r="2472" spans="1:15" x14ac:dyDescent="0.3">
      <c r="A2472" t="s">
        <v>2276</v>
      </c>
      <c r="B2472" t="s">
        <v>104</v>
      </c>
      <c r="C2472" s="1">
        <v>110000</v>
      </c>
      <c r="D2472">
        <v>1</v>
      </c>
      <c r="E2472">
        <v>45</v>
      </c>
      <c r="F2472" s="1" t="s">
        <v>16</v>
      </c>
      <c r="G2472" t="s">
        <v>41</v>
      </c>
      <c r="H2472" t="s">
        <v>29</v>
      </c>
      <c r="I2472" t="s">
        <v>19</v>
      </c>
      <c r="J2472" t="s">
        <v>20</v>
      </c>
      <c r="K2472" t="s">
        <v>1399</v>
      </c>
      <c r="L2472" s="2">
        <v>110000</v>
      </c>
      <c r="M2472" s="2">
        <v>2444.4444444444443</v>
      </c>
      <c r="N2472" s="2">
        <v>110000</v>
      </c>
      <c r="O2472" t="s">
        <v>212</v>
      </c>
    </row>
    <row r="2473" spans="1:15" x14ac:dyDescent="0.3">
      <c r="A2473" t="s">
        <v>2277</v>
      </c>
      <c r="B2473" t="s">
        <v>104</v>
      </c>
      <c r="C2473" s="1">
        <v>345000</v>
      </c>
      <c r="D2473">
        <v>2</v>
      </c>
      <c r="E2473">
        <v>115</v>
      </c>
      <c r="F2473" s="1" t="s">
        <v>16</v>
      </c>
      <c r="G2473" t="s">
        <v>41</v>
      </c>
      <c r="H2473" t="s">
        <v>29</v>
      </c>
      <c r="I2473" t="s">
        <v>19</v>
      </c>
      <c r="J2473" t="s">
        <v>20</v>
      </c>
      <c r="K2473" t="s">
        <v>1399</v>
      </c>
      <c r="L2473" s="2">
        <v>345000</v>
      </c>
      <c r="M2473" s="2">
        <v>3000</v>
      </c>
      <c r="N2473" s="2">
        <v>172500</v>
      </c>
      <c r="O2473" t="s">
        <v>212</v>
      </c>
    </row>
    <row r="2474" spans="1:15" x14ac:dyDescent="0.3">
      <c r="A2474" t="s">
        <v>2711</v>
      </c>
      <c r="B2474" t="s">
        <v>103</v>
      </c>
      <c r="C2474" s="1">
        <v>320000</v>
      </c>
      <c r="D2474">
        <v>1</v>
      </c>
      <c r="E2474">
        <v>66</v>
      </c>
      <c r="F2474" s="1" t="s">
        <v>16</v>
      </c>
      <c r="G2474" t="s">
        <v>52</v>
      </c>
      <c r="H2474" t="s">
        <v>29</v>
      </c>
      <c r="I2474" t="s">
        <v>30</v>
      </c>
      <c r="J2474" t="s">
        <v>9</v>
      </c>
      <c r="K2474" t="s">
        <v>1399</v>
      </c>
      <c r="L2474" s="2">
        <v>320000</v>
      </c>
      <c r="M2474" s="2">
        <v>4848.484848484848</v>
      </c>
      <c r="N2474" s="2">
        <v>320000</v>
      </c>
      <c r="O2474" t="s">
        <v>212</v>
      </c>
    </row>
    <row r="2475" spans="1:15" x14ac:dyDescent="0.3">
      <c r="A2475" t="s">
        <v>2279</v>
      </c>
      <c r="B2475" t="s">
        <v>104</v>
      </c>
      <c r="C2475" s="1">
        <v>142000</v>
      </c>
      <c r="D2475">
        <v>3</v>
      </c>
      <c r="E2475">
        <v>71</v>
      </c>
      <c r="F2475" s="1" t="s">
        <v>16</v>
      </c>
      <c r="G2475" t="s">
        <v>41</v>
      </c>
      <c r="H2475" t="s">
        <v>29</v>
      </c>
      <c r="I2475" t="s">
        <v>19</v>
      </c>
      <c r="J2475" t="s">
        <v>20</v>
      </c>
      <c r="K2475" t="s">
        <v>1399</v>
      </c>
      <c r="L2475" s="2">
        <v>142000</v>
      </c>
      <c r="M2475" s="2">
        <v>2000</v>
      </c>
      <c r="N2475" s="2">
        <v>47333.333333333336</v>
      </c>
      <c r="O2475" t="s">
        <v>212</v>
      </c>
    </row>
    <row r="2476" spans="1:15" x14ac:dyDescent="0.3">
      <c r="A2476" t="s">
        <v>2280</v>
      </c>
      <c r="B2476" t="s">
        <v>104</v>
      </c>
      <c r="C2476" s="1">
        <v>212000</v>
      </c>
      <c r="D2476">
        <v>2</v>
      </c>
      <c r="E2476">
        <v>87</v>
      </c>
      <c r="F2476" s="1" t="s">
        <v>16</v>
      </c>
      <c r="G2476" t="s">
        <v>41</v>
      </c>
      <c r="H2476" t="s">
        <v>29</v>
      </c>
      <c r="I2476" t="s">
        <v>19</v>
      </c>
      <c r="J2476" t="s">
        <v>20</v>
      </c>
      <c r="K2476" t="s">
        <v>1399</v>
      </c>
      <c r="L2476" s="2">
        <v>212000</v>
      </c>
      <c r="M2476" s="2">
        <v>2436.7816091954023</v>
      </c>
      <c r="N2476" s="2">
        <v>106000</v>
      </c>
      <c r="O2476" t="s">
        <v>212</v>
      </c>
    </row>
    <row r="2477" spans="1:15" x14ac:dyDescent="0.3">
      <c r="A2477" t="s">
        <v>2714</v>
      </c>
      <c r="B2477" t="s">
        <v>103</v>
      </c>
      <c r="C2477" s="1">
        <v>885000</v>
      </c>
      <c r="D2477">
        <v>3</v>
      </c>
      <c r="E2477">
        <v>115</v>
      </c>
      <c r="F2477" s="1" t="s">
        <v>16</v>
      </c>
      <c r="G2477" t="s">
        <v>52</v>
      </c>
      <c r="H2477" t="s">
        <v>29</v>
      </c>
      <c r="I2477" t="s">
        <v>30</v>
      </c>
      <c r="J2477" t="s">
        <v>9</v>
      </c>
      <c r="K2477" t="s">
        <v>1399</v>
      </c>
      <c r="L2477" s="2">
        <v>885000</v>
      </c>
      <c r="M2477" s="2">
        <v>7695.652173913043</v>
      </c>
      <c r="N2477" s="2">
        <v>295000</v>
      </c>
      <c r="O2477" t="s">
        <v>212</v>
      </c>
    </row>
    <row r="2478" spans="1:15" x14ac:dyDescent="0.3">
      <c r="A2478" t="s">
        <v>2281</v>
      </c>
      <c r="B2478" t="s">
        <v>104</v>
      </c>
      <c r="C2478" s="1">
        <v>266300</v>
      </c>
      <c r="D2478">
        <v>3</v>
      </c>
      <c r="E2478">
        <v>129</v>
      </c>
      <c r="F2478" s="1" t="s">
        <v>16</v>
      </c>
      <c r="G2478" t="s">
        <v>41</v>
      </c>
      <c r="H2478" t="s">
        <v>29</v>
      </c>
      <c r="I2478" t="s">
        <v>19</v>
      </c>
      <c r="J2478" t="s">
        <v>20</v>
      </c>
      <c r="K2478" t="s">
        <v>1399</v>
      </c>
      <c r="L2478" s="2">
        <v>266300</v>
      </c>
      <c r="M2478" s="2">
        <v>2064.3410852713178</v>
      </c>
      <c r="N2478" s="2">
        <v>88766.666666666672</v>
      </c>
      <c r="O2478" t="s">
        <v>212</v>
      </c>
    </row>
    <row r="2479" spans="1:15" x14ac:dyDescent="0.3">
      <c r="A2479" t="s">
        <v>2284</v>
      </c>
      <c r="B2479" t="s">
        <v>104</v>
      </c>
      <c r="C2479" s="1">
        <v>285000</v>
      </c>
      <c r="D2479">
        <v>3</v>
      </c>
      <c r="E2479">
        <v>76</v>
      </c>
      <c r="F2479" s="1" t="s">
        <v>16</v>
      </c>
      <c r="G2479" t="s">
        <v>41</v>
      </c>
      <c r="H2479" t="s">
        <v>29</v>
      </c>
      <c r="I2479" t="s">
        <v>19</v>
      </c>
      <c r="J2479" t="s">
        <v>20</v>
      </c>
      <c r="K2479" t="s">
        <v>1399</v>
      </c>
      <c r="L2479" s="2">
        <v>285000</v>
      </c>
      <c r="M2479" s="2">
        <v>3750</v>
      </c>
      <c r="N2479" s="2">
        <v>95000</v>
      </c>
      <c r="O2479" t="s">
        <v>212</v>
      </c>
    </row>
    <row r="2480" spans="1:15" x14ac:dyDescent="0.3">
      <c r="A2480" t="s">
        <v>2717</v>
      </c>
      <c r="B2480" t="s">
        <v>103</v>
      </c>
      <c r="C2480" s="1">
        <v>564800</v>
      </c>
      <c r="D2480">
        <v>1</v>
      </c>
      <c r="E2480">
        <v>67</v>
      </c>
      <c r="F2480" s="1" t="s">
        <v>16</v>
      </c>
      <c r="G2480" t="s">
        <v>87</v>
      </c>
      <c r="H2480" t="s">
        <v>29</v>
      </c>
      <c r="I2480" t="s">
        <v>19</v>
      </c>
      <c r="J2480" t="s">
        <v>9</v>
      </c>
      <c r="K2480" t="s">
        <v>1399</v>
      </c>
      <c r="L2480" s="2">
        <v>564800</v>
      </c>
      <c r="M2480" s="2">
        <v>8429.8507462686575</v>
      </c>
      <c r="N2480" s="2">
        <v>564800</v>
      </c>
      <c r="O2480" t="s">
        <v>212</v>
      </c>
    </row>
    <row r="2481" spans="1:15" x14ac:dyDescent="0.3">
      <c r="A2481" t="s">
        <v>2718</v>
      </c>
      <c r="B2481" t="s">
        <v>104</v>
      </c>
      <c r="C2481" s="1">
        <v>359000</v>
      </c>
      <c r="D2481">
        <v>3</v>
      </c>
      <c r="E2481">
        <v>175</v>
      </c>
      <c r="F2481" s="1" t="s">
        <v>16</v>
      </c>
      <c r="G2481" t="s">
        <v>87</v>
      </c>
      <c r="H2481" t="s">
        <v>29</v>
      </c>
      <c r="I2481" t="s">
        <v>19</v>
      </c>
      <c r="J2481" t="s">
        <v>9</v>
      </c>
      <c r="K2481" t="s">
        <v>1399</v>
      </c>
      <c r="L2481" s="2">
        <v>359000</v>
      </c>
      <c r="M2481" s="2">
        <v>2051.4285714285716</v>
      </c>
      <c r="N2481" s="2">
        <v>119666.66666666667</v>
      </c>
      <c r="O2481" t="s">
        <v>212</v>
      </c>
    </row>
    <row r="2482" spans="1:15" x14ac:dyDescent="0.3">
      <c r="A2482" t="s">
        <v>2719</v>
      </c>
      <c r="B2482" t="s">
        <v>104</v>
      </c>
      <c r="C2482" s="1">
        <v>315000</v>
      </c>
      <c r="D2482">
        <v>3</v>
      </c>
      <c r="E2482">
        <v>212</v>
      </c>
      <c r="F2482" s="1" t="s">
        <v>16</v>
      </c>
      <c r="G2482" t="s">
        <v>87</v>
      </c>
      <c r="H2482" t="s">
        <v>29</v>
      </c>
      <c r="I2482" t="s">
        <v>19</v>
      </c>
      <c r="J2482" t="s">
        <v>9</v>
      </c>
      <c r="K2482" t="s">
        <v>1399</v>
      </c>
      <c r="L2482" s="2">
        <v>315000</v>
      </c>
      <c r="M2482" s="2">
        <v>1485.8490566037735</v>
      </c>
      <c r="N2482" s="2">
        <v>105000</v>
      </c>
      <c r="O2482" t="s">
        <v>212</v>
      </c>
    </row>
    <row r="2483" spans="1:15" x14ac:dyDescent="0.3">
      <c r="A2483" t="s">
        <v>2286</v>
      </c>
      <c r="B2483" t="s">
        <v>104</v>
      </c>
      <c r="C2483" s="1">
        <v>350000</v>
      </c>
      <c r="D2483">
        <v>4</v>
      </c>
      <c r="E2483">
        <v>111</v>
      </c>
      <c r="F2483" s="1" t="s">
        <v>16</v>
      </c>
      <c r="G2483" t="s">
        <v>41</v>
      </c>
      <c r="H2483" t="s">
        <v>29</v>
      </c>
      <c r="I2483" t="s">
        <v>19</v>
      </c>
      <c r="J2483" t="s">
        <v>20</v>
      </c>
      <c r="K2483" t="s">
        <v>1399</v>
      </c>
      <c r="L2483" s="2">
        <v>350000</v>
      </c>
      <c r="M2483" s="2">
        <v>3153.1531531531532</v>
      </c>
      <c r="N2483" s="2">
        <v>87500</v>
      </c>
      <c r="O2483" t="s">
        <v>212</v>
      </c>
    </row>
    <row r="2484" spans="1:15" x14ac:dyDescent="0.3">
      <c r="A2484" t="s">
        <v>2721</v>
      </c>
      <c r="B2484" t="s">
        <v>104</v>
      </c>
      <c r="C2484" s="1">
        <v>290000</v>
      </c>
      <c r="D2484">
        <v>4</v>
      </c>
      <c r="E2484">
        <v>102</v>
      </c>
      <c r="F2484" s="1" t="s">
        <v>16</v>
      </c>
      <c r="G2484" t="s">
        <v>87</v>
      </c>
      <c r="H2484" t="s">
        <v>29</v>
      </c>
      <c r="I2484" t="s">
        <v>19</v>
      </c>
      <c r="J2484" t="s">
        <v>9</v>
      </c>
      <c r="K2484" t="s">
        <v>1399</v>
      </c>
      <c r="L2484" s="2">
        <v>290000</v>
      </c>
      <c r="M2484" s="2">
        <v>2843.1372549019607</v>
      </c>
      <c r="N2484" s="2">
        <v>72500</v>
      </c>
      <c r="O2484" t="s">
        <v>212</v>
      </c>
    </row>
    <row r="2485" spans="1:15" x14ac:dyDescent="0.3">
      <c r="A2485" t="s">
        <v>2722</v>
      </c>
      <c r="B2485" t="s">
        <v>104</v>
      </c>
      <c r="C2485" s="1">
        <v>360000</v>
      </c>
      <c r="D2485">
        <v>3</v>
      </c>
      <c r="E2485">
        <v>120</v>
      </c>
      <c r="F2485" s="1" t="s">
        <v>16</v>
      </c>
      <c r="G2485" t="s">
        <v>87</v>
      </c>
      <c r="H2485" t="s">
        <v>29</v>
      </c>
      <c r="I2485" t="s">
        <v>19</v>
      </c>
      <c r="J2485" t="s">
        <v>9</v>
      </c>
      <c r="K2485" t="s">
        <v>1399</v>
      </c>
      <c r="L2485" s="2">
        <v>360000</v>
      </c>
      <c r="M2485" s="2">
        <v>3000</v>
      </c>
      <c r="N2485" s="2">
        <v>120000</v>
      </c>
      <c r="O2485" t="s">
        <v>212</v>
      </c>
    </row>
    <row r="2486" spans="1:15" x14ac:dyDescent="0.3">
      <c r="A2486" t="s">
        <v>2723</v>
      </c>
      <c r="B2486" t="s">
        <v>104</v>
      </c>
      <c r="C2486" s="1">
        <v>213000</v>
      </c>
      <c r="D2486">
        <v>2</v>
      </c>
      <c r="E2486">
        <v>74</v>
      </c>
      <c r="F2486" s="1" t="s">
        <v>16</v>
      </c>
      <c r="G2486" t="s">
        <v>87</v>
      </c>
      <c r="H2486" t="s">
        <v>29</v>
      </c>
      <c r="I2486" t="s">
        <v>19</v>
      </c>
      <c r="J2486" t="s">
        <v>9</v>
      </c>
      <c r="K2486" t="s">
        <v>1399</v>
      </c>
      <c r="L2486" s="2">
        <v>213000</v>
      </c>
      <c r="M2486" s="2">
        <v>2878.3783783783783</v>
      </c>
      <c r="N2486" s="2">
        <v>106500</v>
      </c>
      <c r="O2486" t="s">
        <v>212</v>
      </c>
    </row>
    <row r="2487" spans="1:15" x14ac:dyDescent="0.3">
      <c r="A2487" t="s">
        <v>2724</v>
      </c>
      <c r="B2487" t="s">
        <v>104</v>
      </c>
      <c r="C2487" s="1">
        <v>170000</v>
      </c>
      <c r="D2487">
        <v>3</v>
      </c>
      <c r="E2487">
        <v>126</v>
      </c>
      <c r="F2487" s="1" t="s">
        <v>16</v>
      </c>
      <c r="G2487" t="s">
        <v>87</v>
      </c>
      <c r="H2487" t="s">
        <v>29</v>
      </c>
      <c r="I2487" t="s">
        <v>19</v>
      </c>
      <c r="J2487" t="s">
        <v>9</v>
      </c>
      <c r="K2487" t="s">
        <v>1399</v>
      </c>
      <c r="L2487" s="2">
        <v>170000</v>
      </c>
      <c r="M2487" s="2">
        <v>1349.2063492063492</v>
      </c>
      <c r="N2487" s="2">
        <v>56666.666666666664</v>
      </c>
      <c r="O2487" t="s">
        <v>212</v>
      </c>
    </row>
    <row r="2488" spans="1:15" x14ac:dyDescent="0.3">
      <c r="A2488" t="s">
        <v>2725</v>
      </c>
      <c r="B2488" t="s">
        <v>104</v>
      </c>
      <c r="C2488" s="1">
        <v>194000</v>
      </c>
      <c r="D2488">
        <v>2</v>
      </c>
      <c r="E2488">
        <v>95</v>
      </c>
      <c r="F2488" s="1" t="s">
        <v>16</v>
      </c>
      <c r="G2488" t="s">
        <v>87</v>
      </c>
      <c r="H2488" t="s">
        <v>29</v>
      </c>
      <c r="I2488" t="s">
        <v>19</v>
      </c>
      <c r="J2488" t="s">
        <v>9</v>
      </c>
      <c r="K2488" t="s">
        <v>1399</v>
      </c>
      <c r="L2488" s="2">
        <v>194000</v>
      </c>
      <c r="M2488" s="2">
        <v>2042.1052631578948</v>
      </c>
      <c r="N2488" s="2">
        <v>97000</v>
      </c>
      <c r="O2488" t="s">
        <v>212</v>
      </c>
    </row>
    <row r="2489" spans="1:15" x14ac:dyDescent="0.3">
      <c r="A2489" t="s">
        <v>2726</v>
      </c>
      <c r="B2489" t="s">
        <v>104</v>
      </c>
      <c r="C2489" s="1">
        <v>245000</v>
      </c>
      <c r="D2489">
        <v>3</v>
      </c>
      <c r="E2489">
        <v>116</v>
      </c>
      <c r="F2489" s="1" t="s">
        <v>16</v>
      </c>
      <c r="G2489" t="s">
        <v>87</v>
      </c>
      <c r="H2489" t="s">
        <v>29</v>
      </c>
      <c r="I2489" t="s">
        <v>19</v>
      </c>
      <c r="J2489" t="s">
        <v>9</v>
      </c>
      <c r="K2489" t="s">
        <v>1399</v>
      </c>
      <c r="L2489" s="2">
        <v>245000</v>
      </c>
      <c r="M2489" s="2">
        <v>2112.0689655172414</v>
      </c>
      <c r="N2489" s="2">
        <v>81666.666666666672</v>
      </c>
      <c r="O2489" t="s">
        <v>212</v>
      </c>
    </row>
    <row r="2490" spans="1:15" x14ac:dyDescent="0.3">
      <c r="A2490" t="s">
        <v>2727</v>
      </c>
      <c r="B2490" t="s">
        <v>104</v>
      </c>
      <c r="C2490" s="1">
        <v>188500</v>
      </c>
      <c r="D2490">
        <v>3</v>
      </c>
      <c r="E2490">
        <v>100</v>
      </c>
      <c r="F2490" s="1" t="s">
        <v>16</v>
      </c>
      <c r="G2490" t="s">
        <v>87</v>
      </c>
      <c r="H2490" t="s">
        <v>29</v>
      </c>
      <c r="I2490" t="s">
        <v>19</v>
      </c>
      <c r="J2490" t="s">
        <v>9</v>
      </c>
      <c r="K2490" t="s">
        <v>1399</v>
      </c>
      <c r="L2490" s="2">
        <v>188500</v>
      </c>
      <c r="M2490" s="2">
        <v>1885</v>
      </c>
      <c r="N2490" s="2">
        <v>62833.333333333336</v>
      </c>
      <c r="O2490" t="s">
        <v>212</v>
      </c>
    </row>
    <row r="2491" spans="1:15" x14ac:dyDescent="0.3">
      <c r="A2491" t="s">
        <v>2728</v>
      </c>
      <c r="B2491" t="s">
        <v>103</v>
      </c>
      <c r="C2491" s="1">
        <v>339000</v>
      </c>
      <c r="D2491">
        <v>2</v>
      </c>
      <c r="E2491">
        <v>117</v>
      </c>
      <c r="F2491" s="1" t="s">
        <v>16</v>
      </c>
      <c r="G2491" t="s">
        <v>87</v>
      </c>
      <c r="H2491" t="s">
        <v>29</v>
      </c>
      <c r="I2491" t="s">
        <v>19</v>
      </c>
      <c r="J2491" t="s">
        <v>9</v>
      </c>
      <c r="K2491" t="s">
        <v>1399</v>
      </c>
      <c r="L2491" s="2">
        <v>339000</v>
      </c>
      <c r="M2491" s="2">
        <v>2897.4358974358975</v>
      </c>
      <c r="N2491" s="2">
        <v>169500</v>
      </c>
      <c r="O2491" t="s">
        <v>212</v>
      </c>
    </row>
    <row r="2492" spans="1:15" x14ac:dyDescent="0.3">
      <c r="A2492" t="s">
        <v>2729</v>
      </c>
      <c r="B2492" t="s">
        <v>103</v>
      </c>
      <c r="C2492" s="1">
        <v>2075000</v>
      </c>
      <c r="D2492">
        <v>4</v>
      </c>
      <c r="E2492">
        <v>284</v>
      </c>
      <c r="F2492" s="1" t="s">
        <v>16</v>
      </c>
      <c r="G2492" t="s">
        <v>87</v>
      </c>
      <c r="H2492" t="s">
        <v>29</v>
      </c>
      <c r="I2492" t="s">
        <v>19</v>
      </c>
      <c r="J2492" t="s">
        <v>9</v>
      </c>
      <c r="K2492" t="s">
        <v>1399</v>
      </c>
      <c r="L2492" s="2">
        <v>2075000</v>
      </c>
      <c r="M2492" s="2">
        <v>7306.3380281690143</v>
      </c>
      <c r="N2492" s="2">
        <v>518750</v>
      </c>
      <c r="O2492" t="s">
        <v>212</v>
      </c>
    </row>
    <row r="2493" spans="1:15" x14ac:dyDescent="0.3">
      <c r="A2493" t="s">
        <v>2291</v>
      </c>
      <c r="B2493" t="s">
        <v>104</v>
      </c>
      <c r="C2493" s="1">
        <v>350000</v>
      </c>
      <c r="D2493">
        <v>2</v>
      </c>
      <c r="E2493">
        <v>90</v>
      </c>
      <c r="F2493" s="1" t="s">
        <v>16</v>
      </c>
      <c r="G2493" t="s">
        <v>41</v>
      </c>
      <c r="H2493" t="s">
        <v>29</v>
      </c>
      <c r="I2493" t="s">
        <v>19</v>
      </c>
      <c r="J2493" t="s">
        <v>20</v>
      </c>
      <c r="K2493" t="s">
        <v>1399</v>
      </c>
      <c r="L2493" s="2">
        <v>350000</v>
      </c>
      <c r="M2493" s="2">
        <v>3888.8888888888887</v>
      </c>
      <c r="N2493" s="2">
        <v>175000</v>
      </c>
      <c r="O2493" t="s">
        <v>212</v>
      </c>
    </row>
    <row r="2494" spans="1:15" x14ac:dyDescent="0.3">
      <c r="A2494" t="s">
        <v>2293</v>
      </c>
      <c r="B2494" t="s">
        <v>104</v>
      </c>
      <c r="C2494" s="1">
        <v>650000</v>
      </c>
      <c r="D2494">
        <v>5</v>
      </c>
      <c r="E2494">
        <v>201</v>
      </c>
      <c r="F2494" s="1" t="s">
        <v>16</v>
      </c>
      <c r="G2494" t="s">
        <v>41</v>
      </c>
      <c r="H2494" t="s">
        <v>29</v>
      </c>
      <c r="I2494" t="s">
        <v>19</v>
      </c>
      <c r="J2494" t="s">
        <v>20</v>
      </c>
      <c r="K2494" t="s">
        <v>1399</v>
      </c>
      <c r="L2494" s="2">
        <v>650000</v>
      </c>
      <c r="M2494" s="2">
        <v>3233.8308457711441</v>
      </c>
      <c r="N2494" s="2">
        <v>130000</v>
      </c>
      <c r="O2494" t="s">
        <v>212</v>
      </c>
    </row>
    <row r="2495" spans="1:15" x14ac:dyDescent="0.3">
      <c r="A2495" t="s">
        <v>2732</v>
      </c>
      <c r="B2495" t="s">
        <v>103</v>
      </c>
      <c r="C2495" s="1">
        <v>1100000</v>
      </c>
      <c r="D2495">
        <v>4</v>
      </c>
      <c r="E2495">
        <v>244</v>
      </c>
      <c r="F2495" s="1" t="s">
        <v>16</v>
      </c>
      <c r="G2495" t="s">
        <v>87</v>
      </c>
      <c r="H2495" t="s">
        <v>29</v>
      </c>
      <c r="I2495" t="s">
        <v>19</v>
      </c>
      <c r="J2495" t="s">
        <v>9</v>
      </c>
      <c r="K2495" t="s">
        <v>1399</v>
      </c>
      <c r="L2495" s="2">
        <v>1100000</v>
      </c>
      <c r="M2495" s="2">
        <v>4508.1967213114758</v>
      </c>
      <c r="N2495" s="2">
        <v>275000</v>
      </c>
      <c r="O2495" t="s">
        <v>212</v>
      </c>
    </row>
    <row r="2496" spans="1:15" x14ac:dyDescent="0.3">
      <c r="A2496" t="s">
        <v>2733</v>
      </c>
      <c r="B2496" t="s">
        <v>103</v>
      </c>
      <c r="C2496" s="1">
        <v>2300000</v>
      </c>
      <c r="D2496">
        <v>5</v>
      </c>
      <c r="E2496">
        <v>265</v>
      </c>
      <c r="F2496" s="1" t="s">
        <v>16</v>
      </c>
      <c r="G2496" t="s">
        <v>87</v>
      </c>
      <c r="H2496" t="s">
        <v>29</v>
      </c>
      <c r="I2496" t="s">
        <v>19</v>
      </c>
      <c r="J2496" t="s">
        <v>9</v>
      </c>
      <c r="K2496" t="s">
        <v>1399</v>
      </c>
      <c r="L2496" s="2">
        <v>2300000</v>
      </c>
      <c r="M2496" s="2">
        <v>8679.2452830188686</v>
      </c>
      <c r="N2496" s="2">
        <v>460000</v>
      </c>
      <c r="O2496" t="s">
        <v>212</v>
      </c>
    </row>
    <row r="2497" spans="1:15" x14ac:dyDescent="0.3">
      <c r="A2497" t="s">
        <v>2734</v>
      </c>
      <c r="B2497" t="s">
        <v>103</v>
      </c>
      <c r="C2497" s="1">
        <v>2300000</v>
      </c>
      <c r="D2497">
        <v>5</v>
      </c>
      <c r="E2497">
        <v>265</v>
      </c>
      <c r="F2497" s="1" t="s">
        <v>16</v>
      </c>
      <c r="G2497" t="s">
        <v>87</v>
      </c>
      <c r="H2497" t="s">
        <v>29</v>
      </c>
      <c r="I2497" t="s">
        <v>19</v>
      </c>
      <c r="J2497" t="s">
        <v>9</v>
      </c>
      <c r="K2497" t="s">
        <v>1399</v>
      </c>
      <c r="L2497" s="2">
        <v>2300000</v>
      </c>
      <c r="M2497" s="2">
        <v>8679.2452830188686</v>
      </c>
      <c r="N2497" s="2">
        <v>460000</v>
      </c>
      <c r="O2497" t="s">
        <v>212</v>
      </c>
    </row>
    <row r="2498" spans="1:15" x14ac:dyDescent="0.3">
      <c r="A2498" t="s">
        <v>2735</v>
      </c>
      <c r="B2498" t="s">
        <v>103</v>
      </c>
      <c r="C2498" s="1">
        <v>2300000</v>
      </c>
      <c r="D2498">
        <v>5</v>
      </c>
      <c r="E2498">
        <v>265</v>
      </c>
      <c r="F2498" s="1" t="s">
        <v>16</v>
      </c>
      <c r="G2498" t="s">
        <v>87</v>
      </c>
      <c r="H2498" t="s">
        <v>29</v>
      </c>
      <c r="I2498" t="s">
        <v>19</v>
      </c>
      <c r="J2498" t="s">
        <v>9</v>
      </c>
      <c r="K2498" t="s">
        <v>1399</v>
      </c>
      <c r="L2498" s="2">
        <v>2300000</v>
      </c>
      <c r="M2498" s="2">
        <v>8679.2452830188686</v>
      </c>
      <c r="N2498" s="2">
        <v>460000</v>
      </c>
      <c r="O2498" t="s">
        <v>212</v>
      </c>
    </row>
    <row r="2499" spans="1:15" x14ac:dyDescent="0.3">
      <c r="A2499" t="s">
        <v>2296</v>
      </c>
      <c r="B2499" t="s">
        <v>103</v>
      </c>
      <c r="C2499" s="1">
        <v>1980000</v>
      </c>
      <c r="D2499">
        <v>2</v>
      </c>
      <c r="E2499">
        <v>294</v>
      </c>
      <c r="F2499" s="1" t="s">
        <v>16</v>
      </c>
      <c r="G2499" t="s">
        <v>41</v>
      </c>
      <c r="H2499" t="s">
        <v>29</v>
      </c>
      <c r="I2499" t="s">
        <v>19</v>
      </c>
      <c r="J2499" t="s">
        <v>20</v>
      </c>
      <c r="K2499" t="s">
        <v>1399</v>
      </c>
      <c r="L2499" s="2">
        <v>1980000</v>
      </c>
      <c r="M2499" s="2">
        <v>6734.6938775510207</v>
      </c>
      <c r="N2499" s="2">
        <v>990000</v>
      </c>
      <c r="O2499" t="s">
        <v>212</v>
      </c>
    </row>
    <row r="2500" spans="1:15" x14ac:dyDescent="0.3">
      <c r="A2500" t="s">
        <v>2297</v>
      </c>
      <c r="B2500" t="s">
        <v>103</v>
      </c>
      <c r="C2500" s="1">
        <v>1390000</v>
      </c>
      <c r="D2500">
        <v>4</v>
      </c>
      <c r="E2500">
        <v>220</v>
      </c>
      <c r="F2500" s="1" t="s">
        <v>16</v>
      </c>
      <c r="G2500" t="s">
        <v>41</v>
      </c>
      <c r="H2500" t="s">
        <v>29</v>
      </c>
      <c r="I2500" t="s">
        <v>19</v>
      </c>
      <c r="J2500" t="s">
        <v>20</v>
      </c>
      <c r="K2500" t="s">
        <v>1399</v>
      </c>
      <c r="L2500" s="2">
        <v>1390000</v>
      </c>
      <c r="M2500" s="2">
        <v>6318.181818181818</v>
      </c>
      <c r="N2500" s="2">
        <v>347500</v>
      </c>
      <c r="O2500" t="s">
        <v>212</v>
      </c>
    </row>
    <row r="2501" spans="1:15" x14ac:dyDescent="0.3">
      <c r="A2501" t="s">
        <v>2300</v>
      </c>
      <c r="B2501" t="s">
        <v>103</v>
      </c>
      <c r="C2501" s="1">
        <v>214900</v>
      </c>
      <c r="D2501">
        <v>2</v>
      </c>
      <c r="E2501">
        <v>62</v>
      </c>
      <c r="F2501" s="1" t="s">
        <v>16</v>
      </c>
      <c r="G2501" t="s">
        <v>41</v>
      </c>
      <c r="H2501" t="s">
        <v>29</v>
      </c>
      <c r="I2501" t="s">
        <v>19</v>
      </c>
      <c r="J2501" t="s">
        <v>20</v>
      </c>
      <c r="K2501" t="s">
        <v>1399</v>
      </c>
      <c r="L2501" s="2">
        <v>214900</v>
      </c>
      <c r="M2501" s="2">
        <v>3466.1290322580644</v>
      </c>
      <c r="N2501" s="2">
        <v>107450</v>
      </c>
      <c r="O2501" t="s">
        <v>212</v>
      </c>
    </row>
    <row r="2502" spans="1:15" x14ac:dyDescent="0.3">
      <c r="A2502" t="s">
        <v>2301</v>
      </c>
      <c r="B2502" t="s">
        <v>103</v>
      </c>
      <c r="C2502" s="1">
        <v>211900</v>
      </c>
      <c r="D2502">
        <v>3</v>
      </c>
      <c r="E2502">
        <v>70</v>
      </c>
      <c r="F2502" s="1" t="s">
        <v>16</v>
      </c>
      <c r="G2502" t="s">
        <v>41</v>
      </c>
      <c r="H2502" t="s">
        <v>29</v>
      </c>
      <c r="I2502" t="s">
        <v>19</v>
      </c>
      <c r="J2502" t="s">
        <v>20</v>
      </c>
      <c r="K2502" t="s">
        <v>1399</v>
      </c>
      <c r="L2502" s="2">
        <v>211900</v>
      </c>
      <c r="M2502" s="2">
        <v>3027.1428571428573</v>
      </c>
      <c r="N2502" s="2">
        <v>70633.333333333328</v>
      </c>
      <c r="O2502" t="s">
        <v>212</v>
      </c>
    </row>
    <row r="2503" spans="1:15" x14ac:dyDescent="0.3">
      <c r="A2503" t="s">
        <v>2305</v>
      </c>
      <c r="B2503" t="s">
        <v>103</v>
      </c>
      <c r="C2503" s="1">
        <v>550000</v>
      </c>
      <c r="D2503">
        <v>4</v>
      </c>
      <c r="E2503">
        <v>215</v>
      </c>
      <c r="F2503" s="1" t="s">
        <v>16</v>
      </c>
      <c r="G2503" t="s">
        <v>41</v>
      </c>
      <c r="H2503" t="s">
        <v>29</v>
      </c>
      <c r="I2503" t="s">
        <v>19</v>
      </c>
      <c r="J2503" t="s">
        <v>20</v>
      </c>
      <c r="K2503" t="s">
        <v>1399</v>
      </c>
      <c r="L2503" s="2">
        <v>550000</v>
      </c>
      <c r="M2503" s="2">
        <v>2558.1395348837209</v>
      </c>
      <c r="N2503" s="2">
        <v>137500</v>
      </c>
      <c r="O2503" t="s">
        <v>212</v>
      </c>
    </row>
    <row r="2504" spans="1:15" x14ac:dyDescent="0.3">
      <c r="A2504" t="s">
        <v>2308</v>
      </c>
      <c r="B2504" t="s">
        <v>103</v>
      </c>
      <c r="C2504" s="1">
        <v>199900</v>
      </c>
      <c r="D2504">
        <v>3</v>
      </c>
      <c r="E2504">
        <v>92</v>
      </c>
      <c r="F2504" s="1" t="s">
        <v>16</v>
      </c>
      <c r="G2504" t="s">
        <v>41</v>
      </c>
      <c r="H2504" t="s">
        <v>29</v>
      </c>
      <c r="I2504" t="s">
        <v>19</v>
      </c>
      <c r="J2504" t="s">
        <v>20</v>
      </c>
      <c r="K2504" t="s">
        <v>1399</v>
      </c>
      <c r="L2504" s="2">
        <v>199900</v>
      </c>
      <c r="M2504" s="2">
        <v>2172.8260869565215</v>
      </c>
      <c r="N2504" s="2">
        <v>66633.333333333328</v>
      </c>
      <c r="O2504" t="s">
        <v>212</v>
      </c>
    </row>
    <row r="2505" spans="1:15" x14ac:dyDescent="0.3">
      <c r="A2505" t="s">
        <v>2742</v>
      </c>
      <c r="B2505" t="s">
        <v>103</v>
      </c>
      <c r="C2505" s="1">
        <v>749000</v>
      </c>
      <c r="D2505">
        <v>1</v>
      </c>
      <c r="E2505">
        <v>125</v>
      </c>
      <c r="F2505" s="1" t="s">
        <v>16</v>
      </c>
      <c r="G2505" t="s">
        <v>87</v>
      </c>
      <c r="H2505" t="s">
        <v>29</v>
      </c>
      <c r="I2505" t="s">
        <v>19</v>
      </c>
      <c r="J2505" t="s">
        <v>9</v>
      </c>
      <c r="K2505" t="s">
        <v>1399</v>
      </c>
      <c r="L2505" s="2">
        <v>749000</v>
      </c>
      <c r="M2505" s="2">
        <v>5992</v>
      </c>
      <c r="N2505" s="2">
        <v>749000</v>
      </c>
      <c r="O2505" t="s">
        <v>212</v>
      </c>
    </row>
    <row r="2506" spans="1:15" x14ac:dyDescent="0.3">
      <c r="A2506" t="s">
        <v>2313</v>
      </c>
      <c r="B2506" t="s">
        <v>103</v>
      </c>
      <c r="C2506" s="1">
        <v>380000</v>
      </c>
      <c r="D2506">
        <v>4</v>
      </c>
      <c r="E2506">
        <v>112</v>
      </c>
      <c r="F2506" s="1" t="s">
        <v>16</v>
      </c>
      <c r="G2506" t="s">
        <v>41</v>
      </c>
      <c r="H2506" t="s">
        <v>29</v>
      </c>
      <c r="I2506" t="s">
        <v>19</v>
      </c>
      <c r="J2506" t="s">
        <v>20</v>
      </c>
      <c r="K2506" t="s">
        <v>1399</v>
      </c>
      <c r="L2506" s="2">
        <v>380000</v>
      </c>
      <c r="M2506" s="2">
        <v>3392.8571428571427</v>
      </c>
      <c r="N2506" s="2">
        <v>95000</v>
      </c>
      <c r="O2506" t="s">
        <v>212</v>
      </c>
    </row>
    <row r="2507" spans="1:15" x14ac:dyDescent="0.3">
      <c r="A2507" t="s">
        <v>2744</v>
      </c>
      <c r="B2507" t="s">
        <v>103</v>
      </c>
      <c r="C2507" s="1">
        <v>400000</v>
      </c>
      <c r="D2507">
        <v>4</v>
      </c>
      <c r="E2507">
        <v>142</v>
      </c>
      <c r="F2507" s="1" t="s">
        <v>16</v>
      </c>
      <c r="G2507" t="s">
        <v>87</v>
      </c>
      <c r="H2507" t="s">
        <v>29</v>
      </c>
      <c r="I2507" t="s">
        <v>19</v>
      </c>
      <c r="J2507" t="s">
        <v>9</v>
      </c>
      <c r="K2507" t="s">
        <v>1399</v>
      </c>
      <c r="L2507" s="2">
        <v>400000</v>
      </c>
      <c r="M2507" s="2">
        <v>2816.9014084507044</v>
      </c>
      <c r="N2507" s="2">
        <v>100000</v>
      </c>
      <c r="O2507" t="s">
        <v>212</v>
      </c>
    </row>
    <row r="2508" spans="1:15" x14ac:dyDescent="0.3">
      <c r="A2508" t="s">
        <v>2314</v>
      </c>
      <c r="B2508" t="s">
        <v>103</v>
      </c>
      <c r="C2508" s="1">
        <v>1520000</v>
      </c>
      <c r="D2508">
        <v>4</v>
      </c>
      <c r="E2508">
        <v>280</v>
      </c>
      <c r="F2508" s="1" t="s">
        <v>16</v>
      </c>
      <c r="G2508" t="s">
        <v>41</v>
      </c>
      <c r="H2508" t="s">
        <v>29</v>
      </c>
      <c r="I2508" t="s">
        <v>19</v>
      </c>
      <c r="J2508" t="s">
        <v>20</v>
      </c>
      <c r="K2508" t="s">
        <v>1399</v>
      </c>
      <c r="L2508" s="2">
        <v>1520000</v>
      </c>
      <c r="M2508" s="2">
        <v>5428.5714285714284</v>
      </c>
      <c r="N2508" s="2">
        <v>380000</v>
      </c>
      <c r="O2508" t="s">
        <v>212</v>
      </c>
    </row>
    <row r="2509" spans="1:15" x14ac:dyDescent="0.3">
      <c r="A2509" t="s">
        <v>2746</v>
      </c>
      <c r="B2509" t="s">
        <v>103</v>
      </c>
      <c r="C2509" s="1">
        <v>3400000</v>
      </c>
      <c r="D2509">
        <v>3</v>
      </c>
      <c r="E2509">
        <v>303</v>
      </c>
      <c r="F2509" s="1" t="s">
        <v>16</v>
      </c>
      <c r="G2509" t="s">
        <v>87</v>
      </c>
      <c r="H2509" t="s">
        <v>29</v>
      </c>
      <c r="I2509" t="s">
        <v>19</v>
      </c>
      <c r="J2509" t="s">
        <v>9</v>
      </c>
      <c r="K2509" t="s">
        <v>1399</v>
      </c>
      <c r="L2509" s="2">
        <v>3400000</v>
      </c>
      <c r="M2509" s="2">
        <v>11221.122112211222</v>
      </c>
      <c r="N2509" s="2">
        <v>1133333.3333333333</v>
      </c>
      <c r="O2509" t="s">
        <v>212</v>
      </c>
    </row>
    <row r="2510" spans="1:15" x14ac:dyDescent="0.3">
      <c r="A2510" t="s">
        <v>2747</v>
      </c>
      <c r="B2510" t="s">
        <v>103</v>
      </c>
      <c r="C2510" s="1">
        <v>6200000</v>
      </c>
      <c r="D2510">
        <v>3</v>
      </c>
      <c r="E2510">
        <v>468</v>
      </c>
      <c r="F2510" s="1" t="s">
        <v>16</v>
      </c>
      <c r="G2510" t="s">
        <v>87</v>
      </c>
      <c r="H2510" t="s">
        <v>29</v>
      </c>
      <c r="I2510" t="s">
        <v>19</v>
      </c>
      <c r="J2510" t="s">
        <v>9</v>
      </c>
      <c r="K2510" t="s">
        <v>1399</v>
      </c>
      <c r="L2510" s="2">
        <v>6200000</v>
      </c>
      <c r="M2510" s="2">
        <v>13247.863247863248</v>
      </c>
      <c r="N2510" s="2">
        <v>2066666.6666666667</v>
      </c>
      <c r="O2510" t="s">
        <v>212</v>
      </c>
    </row>
    <row r="2511" spans="1:15" x14ac:dyDescent="0.3">
      <c r="A2511" t="s">
        <v>2748</v>
      </c>
      <c r="B2511" t="s">
        <v>103</v>
      </c>
      <c r="C2511" s="1">
        <v>1850000</v>
      </c>
      <c r="D2511">
        <v>3</v>
      </c>
      <c r="E2511">
        <v>220</v>
      </c>
      <c r="F2511" s="1" t="s">
        <v>16</v>
      </c>
      <c r="G2511" t="s">
        <v>87</v>
      </c>
      <c r="H2511" t="s">
        <v>29</v>
      </c>
      <c r="I2511" t="s">
        <v>19</v>
      </c>
      <c r="J2511" t="s">
        <v>9</v>
      </c>
      <c r="K2511" t="s">
        <v>1399</v>
      </c>
      <c r="L2511" s="2">
        <v>1850000</v>
      </c>
      <c r="M2511" s="2">
        <v>8409.0909090909099</v>
      </c>
      <c r="N2511" s="2">
        <v>616666.66666666663</v>
      </c>
      <c r="O2511" t="s">
        <v>212</v>
      </c>
    </row>
    <row r="2512" spans="1:15" x14ac:dyDescent="0.3">
      <c r="A2512" t="s">
        <v>2749</v>
      </c>
      <c r="B2512" t="s">
        <v>103</v>
      </c>
      <c r="C2512" s="1">
        <v>1850000</v>
      </c>
      <c r="D2512">
        <v>3</v>
      </c>
      <c r="E2512">
        <v>220</v>
      </c>
      <c r="F2512" s="1" t="s">
        <v>16</v>
      </c>
      <c r="G2512" t="s">
        <v>87</v>
      </c>
      <c r="H2512" t="s">
        <v>29</v>
      </c>
      <c r="I2512" t="s">
        <v>19</v>
      </c>
      <c r="J2512" t="s">
        <v>9</v>
      </c>
      <c r="K2512" t="s">
        <v>1399</v>
      </c>
      <c r="L2512" s="2">
        <v>1850000</v>
      </c>
      <c r="M2512" s="2">
        <v>8409.0909090909099</v>
      </c>
      <c r="N2512" s="2">
        <v>616666.66666666663</v>
      </c>
      <c r="O2512" t="s">
        <v>212</v>
      </c>
    </row>
    <row r="2513" spans="1:15" x14ac:dyDescent="0.3">
      <c r="A2513" t="s">
        <v>2750</v>
      </c>
      <c r="B2513" t="s">
        <v>103</v>
      </c>
      <c r="C2513" s="1">
        <v>1850000</v>
      </c>
      <c r="D2513">
        <v>3</v>
      </c>
      <c r="E2513">
        <v>220</v>
      </c>
      <c r="F2513" s="1" t="s">
        <v>16</v>
      </c>
      <c r="G2513" t="s">
        <v>87</v>
      </c>
      <c r="H2513" t="s">
        <v>29</v>
      </c>
      <c r="I2513" t="s">
        <v>19</v>
      </c>
      <c r="J2513" t="s">
        <v>9</v>
      </c>
      <c r="K2513" t="s">
        <v>1399</v>
      </c>
      <c r="L2513" s="2">
        <v>1850000</v>
      </c>
      <c r="M2513" s="2">
        <v>8409.0909090909099</v>
      </c>
      <c r="N2513" s="2">
        <v>616666.66666666663</v>
      </c>
      <c r="O2513" t="s">
        <v>212</v>
      </c>
    </row>
    <row r="2514" spans="1:15" x14ac:dyDescent="0.3">
      <c r="A2514" t="s">
        <v>2751</v>
      </c>
      <c r="B2514" t="s">
        <v>103</v>
      </c>
      <c r="C2514" s="1">
        <v>1550000</v>
      </c>
      <c r="D2514">
        <v>1</v>
      </c>
      <c r="E2514">
        <v>124</v>
      </c>
      <c r="F2514" s="1" t="s">
        <v>16</v>
      </c>
      <c r="G2514" t="s">
        <v>87</v>
      </c>
      <c r="H2514" t="s">
        <v>29</v>
      </c>
      <c r="I2514" t="s">
        <v>19</v>
      </c>
      <c r="J2514" t="s">
        <v>9</v>
      </c>
      <c r="K2514" t="s">
        <v>1399</v>
      </c>
      <c r="L2514" s="2">
        <v>1550000</v>
      </c>
      <c r="M2514" s="2">
        <v>12500</v>
      </c>
      <c r="N2514" s="2">
        <v>1550000</v>
      </c>
      <c r="O2514" t="s">
        <v>212</v>
      </c>
    </row>
    <row r="2515" spans="1:15" x14ac:dyDescent="0.3">
      <c r="A2515" t="s">
        <v>2320</v>
      </c>
      <c r="B2515" t="s">
        <v>103</v>
      </c>
      <c r="C2515" s="1">
        <v>1100000</v>
      </c>
      <c r="D2515">
        <v>3</v>
      </c>
      <c r="E2515">
        <v>134</v>
      </c>
      <c r="F2515" s="1" t="s">
        <v>16</v>
      </c>
      <c r="G2515" t="s">
        <v>41</v>
      </c>
      <c r="H2515" t="s">
        <v>29</v>
      </c>
      <c r="I2515" t="s">
        <v>19</v>
      </c>
      <c r="J2515" t="s">
        <v>20</v>
      </c>
      <c r="K2515" t="s">
        <v>1399</v>
      </c>
      <c r="L2515" s="2">
        <v>1100000</v>
      </c>
      <c r="M2515" s="2">
        <v>8208.9552238805973</v>
      </c>
      <c r="N2515" s="2">
        <v>366666.66666666669</v>
      </c>
      <c r="O2515" t="s">
        <v>212</v>
      </c>
    </row>
    <row r="2516" spans="1:15" x14ac:dyDescent="0.3">
      <c r="A2516" t="s">
        <v>2327</v>
      </c>
      <c r="B2516" t="s">
        <v>103</v>
      </c>
      <c r="C2516" s="1">
        <v>345000</v>
      </c>
      <c r="D2516">
        <v>3</v>
      </c>
      <c r="E2516">
        <v>103</v>
      </c>
      <c r="F2516" s="1" t="s">
        <v>16</v>
      </c>
      <c r="G2516" t="s">
        <v>41</v>
      </c>
      <c r="H2516" t="s">
        <v>29</v>
      </c>
      <c r="I2516" t="s">
        <v>19</v>
      </c>
      <c r="J2516" t="s">
        <v>20</v>
      </c>
      <c r="K2516" t="s">
        <v>1399</v>
      </c>
      <c r="L2516" s="2">
        <v>345000</v>
      </c>
      <c r="M2516" s="2">
        <v>3349.5145631067962</v>
      </c>
      <c r="N2516" s="2">
        <v>115000</v>
      </c>
      <c r="O2516" t="s">
        <v>212</v>
      </c>
    </row>
    <row r="2517" spans="1:15" x14ac:dyDescent="0.3">
      <c r="A2517" t="s">
        <v>2754</v>
      </c>
      <c r="B2517" t="s">
        <v>103</v>
      </c>
      <c r="C2517" s="1">
        <v>990000</v>
      </c>
      <c r="D2517">
        <v>4</v>
      </c>
      <c r="E2517">
        <v>150</v>
      </c>
      <c r="F2517" s="1" t="s">
        <v>16</v>
      </c>
      <c r="G2517" t="s">
        <v>87</v>
      </c>
      <c r="H2517" t="s">
        <v>29</v>
      </c>
      <c r="I2517" t="s">
        <v>19</v>
      </c>
      <c r="J2517" t="s">
        <v>9</v>
      </c>
      <c r="K2517" t="s">
        <v>1399</v>
      </c>
      <c r="L2517" s="2">
        <v>990000</v>
      </c>
      <c r="M2517" s="2">
        <v>6600</v>
      </c>
      <c r="N2517" s="2">
        <v>247500</v>
      </c>
      <c r="O2517" t="s">
        <v>212</v>
      </c>
    </row>
    <row r="2518" spans="1:15" x14ac:dyDescent="0.3">
      <c r="A2518" t="s">
        <v>2755</v>
      </c>
      <c r="B2518" t="s">
        <v>103</v>
      </c>
      <c r="C2518" s="1">
        <v>3400000</v>
      </c>
      <c r="D2518">
        <v>4</v>
      </c>
      <c r="E2518">
        <v>303</v>
      </c>
      <c r="F2518" s="1" t="s">
        <v>16</v>
      </c>
      <c r="G2518" t="s">
        <v>87</v>
      </c>
      <c r="H2518" t="s">
        <v>29</v>
      </c>
      <c r="I2518" t="s">
        <v>19</v>
      </c>
      <c r="J2518" t="s">
        <v>9</v>
      </c>
      <c r="K2518" t="s">
        <v>1399</v>
      </c>
      <c r="L2518" s="2">
        <v>3400000</v>
      </c>
      <c r="M2518" s="2">
        <v>11221.122112211222</v>
      </c>
      <c r="N2518" s="2">
        <v>850000</v>
      </c>
      <c r="O2518" t="s">
        <v>212</v>
      </c>
    </row>
    <row r="2519" spans="1:15" x14ac:dyDescent="0.3">
      <c r="A2519" t="s">
        <v>2756</v>
      </c>
      <c r="B2519" t="s">
        <v>103</v>
      </c>
      <c r="C2519" s="1">
        <v>350000</v>
      </c>
      <c r="D2519">
        <v>3</v>
      </c>
      <c r="E2519">
        <v>138</v>
      </c>
      <c r="F2519" s="1" t="s">
        <v>16</v>
      </c>
      <c r="G2519" t="s">
        <v>87</v>
      </c>
      <c r="H2519" t="s">
        <v>29</v>
      </c>
      <c r="I2519" t="s">
        <v>19</v>
      </c>
      <c r="J2519" t="s">
        <v>9</v>
      </c>
      <c r="K2519" t="s">
        <v>1399</v>
      </c>
      <c r="L2519" s="2">
        <v>350000</v>
      </c>
      <c r="M2519" s="2">
        <v>2536.231884057971</v>
      </c>
      <c r="N2519" s="2">
        <v>116666.66666666667</v>
      </c>
      <c r="O2519" t="s">
        <v>212</v>
      </c>
    </row>
    <row r="2520" spans="1:15" x14ac:dyDescent="0.3">
      <c r="A2520" t="s">
        <v>2329</v>
      </c>
      <c r="B2520" t="s">
        <v>103</v>
      </c>
      <c r="C2520" s="1">
        <v>1050000</v>
      </c>
      <c r="D2520">
        <v>2</v>
      </c>
      <c r="E2520">
        <v>117</v>
      </c>
      <c r="F2520" s="1" t="s">
        <v>16</v>
      </c>
      <c r="G2520" t="s">
        <v>41</v>
      </c>
      <c r="H2520" t="s">
        <v>29</v>
      </c>
      <c r="I2520" t="s">
        <v>19</v>
      </c>
      <c r="J2520" t="s">
        <v>20</v>
      </c>
      <c r="K2520" t="s">
        <v>1399</v>
      </c>
      <c r="L2520" s="2">
        <v>1050000</v>
      </c>
      <c r="M2520" s="2">
        <v>8974.3589743589746</v>
      </c>
      <c r="N2520" s="2">
        <v>525000</v>
      </c>
      <c r="O2520" t="s">
        <v>212</v>
      </c>
    </row>
    <row r="2521" spans="1:15" x14ac:dyDescent="0.3">
      <c r="A2521" t="s">
        <v>2330</v>
      </c>
      <c r="B2521" t="s">
        <v>103</v>
      </c>
      <c r="C2521" s="1">
        <v>1600000</v>
      </c>
      <c r="D2521">
        <v>2</v>
      </c>
      <c r="E2521">
        <v>113</v>
      </c>
      <c r="F2521" s="1" t="s">
        <v>16</v>
      </c>
      <c r="G2521" t="s">
        <v>41</v>
      </c>
      <c r="H2521" t="s">
        <v>29</v>
      </c>
      <c r="I2521" t="s">
        <v>19</v>
      </c>
      <c r="J2521" t="s">
        <v>20</v>
      </c>
      <c r="K2521" t="s">
        <v>1399</v>
      </c>
      <c r="L2521" s="2">
        <v>1600000</v>
      </c>
      <c r="M2521" s="2">
        <v>14159.29203539823</v>
      </c>
      <c r="N2521" s="2">
        <v>800000</v>
      </c>
      <c r="O2521" t="s">
        <v>212</v>
      </c>
    </row>
    <row r="2522" spans="1:15" x14ac:dyDescent="0.3">
      <c r="A2522" t="s">
        <v>2331</v>
      </c>
      <c r="B2522" t="s">
        <v>103</v>
      </c>
      <c r="C2522" s="1">
        <v>2180000</v>
      </c>
      <c r="D2522">
        <v>5</v>
      </c>
      <c r="E2522">
        <v>358</v>
      </c>
      <c r="F2522" s="1" t="s">
        <v>16</v>
      </c>
      <c r="G2522" t="s">
        <v>41</v>
      </c>
      <c r="H2522" t="s">
        <v>29</v>
      </c>
      <c r="I2522" t="s">
        <v>19</v>
      </c>
      <c r="J2522" t="s">
        <v>20</v>
      </c>
      <c r="K2522" t="s">
        <v>1399</v>
      </c>
      <c r="L2522" s="2">
        <v>2180000</v>
      </c>
      <c r="M2522" s="2">
        <v>6089.3854748603353</v>
      </c>
      <c r="N2522" s="2">
        <v>436000</v>
      </c>
      <c r="O2522" t="s">
        <v>212</v>
      </c>
    </row>
    <row r="2523" spans="1:15" x14ac:dyDescent="0.3">
      <c r="A2523" t="s">
        <v>2760</v>
      </c>
      <c r="B2523" t="s">
        <v>103</v>
      </c>
      <c r="C2523" s="1">
        <v>2500000</v>
      </c>
      <c r="D2523">
        <v>5</v>
      </c>
      <c r="E2523">
        <v>360</v>
      </c>
      <c r="F2523" s="1" t="s">
        <v>16</v>
      </c>
      <c r="G2523" t="s">
        <v>87</v>
      </c>
      <c r="H2523" t="s">
        <v>29</v>
      </c>
      <c r="I2523" t="s">
        <v>19</v>
      </c>
      <c r="J2523" t="s">
        <v>9</v>
      </c>
      <c r="K2523" t="s">
        <v>1399</v>
      </c>
      <c r="L2523" s="2">
        <v>2500000</v>
      </c>
      <c r="M2523" s="2">
        <v>6944.4444444444443</v>
      </c>
      <c r="N2523" s="2">
        <v>500000</v>
      </c>
      <c r="O2523" t="s">
        <v>212</v>
      </c>
    </row>
    <row r="2524" spans="1:15" x14ac:dyDescent="0.3">
      <c r="A2524" t="s">
        <v>2761</v>
      </c>
      <c r="B2524" t="s">
        <v>103</v>
      </c>
      <c r="C2524" s="1">
        <v>2150000</v>
      </c>
      <c r="D2524">
        <v>4</v>
      </c>
      <c r="E2524">
        <v>300</v>
      </c>
      <c r="F2524" s="1" t="s">
        <v>16</v>
      </c>
      <c r="G2524" t="s">
        <v>87</v>
      </c>
      <c r="H2524" t="s">
        <v>29</v>
      </c>
      <c r="I2524" t="s">
        <v>19</v>
      </c>
      <c r="J2524" t="s">
        <v>88</v>
      </c>
      <c r="K2524" t="s">
        <v>1399</v>
      </c>
      <c r="L2524" s="2">
        <v>2150000</v>
      </c>
      <c r="M2524" s="2">
        <v>7166.666666666667</v>
      </c>
      <c r="N2524" s="2">
        <v>537500</v>
      </c>
      <c r="O2524" t="s">
        <v>212</v>
      </c>
    </row>
    <row r="2525" spans="1:15" x14ac:dyDescent="0.3">
      <c r="A2525" t="s">
        <v>2332</v>
      </c>
      <c r="B2525" t="s">
        <v>103</v>
      </c>
      <c r="C2525" s="1">
        <v>4400000</v>
      </c>
      <c r="D2525">
        <v>4</v>
      </c>
      <c r="E2525">
        <v>306</v>
      </c>
      <c r="F2525" s="1" t="s">
        <v>16</v>
      </c>
      <c r="G2525" t="s">
        <v>41</v>
      </c>
      <c r="H2525" t="s">
        <v>29</v>
      </c>
      <c r="I2525" t="s">
        <v>19</v>
      </c>
      <c r="J2525" t="s">
        <v>20</v>
      </c>
      <c r="K2525" t="s">
        <v>1399</v>
      </c>
      <c r="L2525" s="2">
        <v>4400000</v>
      </c>
      <c r="M2525" s="2">
        <v>14379.084967320261</v>
      </c>
      <c r="N2525" s="2">
        <v>1100000</v>
      </c>
      <c r="O2525" t="s">
        <v>212</v>
      </c>
    </row>
    <row r="2526" spans="1:15" x14ac:dyDescent="0.3">
      <c r="A2526" t="s">
        <v>2334</v>
      </c>
      <c r="B2526" t="s">
        <v>103</v>
      </c>
      <c r="C2526" s="1">
        <v>950000</v>
      </c>
      <c r="D2526">
        <v>2</v>
      </c>
      <c r="E2526">
        <v>103</v>
      </c>
      <c r="F2526" s="1" t="s">
        <v>16</v>
      </c>
      <c r="G2526" t="s">
        <v>41</v>
      </c>
      <c r="H2526" t="s">
        <v>29</v>
      </c>
      <c r="I2526" t="s">
        <v>19</v>
      </c>
      <c r="J2526" t="s">
        <v>20</v>
      </c>
      <c r="K2526" t="s">
        <v>1399</v>
      </c>
      <c r="L2526" s="2">
        <v>950000</v>
      </c>
      <c r="M2526" s="2">
        <v>9223.3009708737864</v>
      </c>
      <c r="N2526" s="2">
        <v>475000</v>
      </c>
      <c r="O2526" t="s">
        <v>212</v>
      </c>
    </row>
    <row r="2527" spans="1:15" x14ac:dyDescent="0.3">
      <c r="A2527" t="s">
        <v>2335</v>
      </c>
      <c r="B2527" t="s">
        <v>103</v>
      </c>
      <c r="C2527" s="1">
        <v>1295000</v>
      </c>
      <c r="D2527">
        <v>3</v>
      </c>
      <c r="E2527">
        <v>124</v>
      </c>
      <c r="F2527" s="1" t="s">
        <v>16</v>
      </c>
      <c r="G2527" t="s">
        <v>41</v>
      </c>
      <c r="H2527" t="s">
        <v>29</v>
      </c>
      <c r="I2527" t="s">
        <v>19</v>
      </c>
      <c r="J2527" t="s">
        <v>20</v>
      </c>
      <c r="K2527" t="s">
        <v>1399</v>
      </c>
      <c r="L2527" s="2">
        <v>1295000</v>
      </c>
      <c r="M2527" s="2">
        <v>10443.548387096775</v>
      </c>
      <c r="N2527" s="2">
        <v>431666.66666666669</v>
      </c>
      <c r="O2527" t="s">
        <v>212</v>
      </c>
    </row>
    <row r="2528" spans="1:15" x14ac:dyDescent="0.3">
      <c r="A2528" t="s">
        <v>2336</v>
      </c>
      <c r="B2528" t="s">
        <v>103</v>
      </c>
      <c r="C2528" s="1">
        <v>1350000</v>
      </c>
      <c r="D2528">
        <v>3</v>
      </c>
      <c r="E2528">
        <v>140</v>
      </c>
      <c r="F2528" s="1" t="s">
        <v>16</v>
      </c>
      <c r="G2528" t="s">
        <v>41</v>
      </c>
      <c r="H2528" t="s">
        <v>29</v>
      </c>
      <c r="I2528" t="s">
        <v>19</v>
      </c>
      <c r="J2528" t="s">
        <v>20</v>
      </c>
      <c r="K2528" t="s">
        <v>1399</v>
      </c>
      <c r="L2528" s="2">
        <v>1350000</v>
      </c>
      <c r="M2528" s="2">
        <v>9642.8571428571431</v>
      </c>
      <c r="N2528" s="2">
        <v>450000</v>
      </c>
      <c r="O2528" t="s">
        <v>212</v>
      </c>
    </row>
    <row r="2529" spans="1:15" x14ac:dyDescent="0.3">
      <c r="A2529" t="s">
        <v>2337</v>
      </c>
      <c r="B2529" t="s">
        <v>103</v>
      </c>
      <c r="C2529" s="1">
        <v>1650000</v>
      </c>
      <c r="D2529">
        <v>3</v>
      </c>
      <c r="E2529">
        <v>183</v>
      </c>
      <c r="F2529" s="1" t="s">
        <v>16</v>
      </c>
      <c r="G2529" t="s">
        <v>41</v>
      </c>
      <c r="H2529" t="s">
        <v>29</v>
      </c>
      <c r="I2529" t="s">
        <v>19</v>
      </c>
      <c r="J2529" t="s">
        <v>20</v>
      </c>
      <c r="K2529" t="s">
        <v>1399</v>
      </c>
      <c r="L2529" s="2">
        <v>1650000</v>
      </c>
      <c r="M2529" s="2">
        <v>9016.3934426229516</v>
      </c>
      <c r="N2529" s="2">
        <v>550000</v>
      </c>
      <c r="O2529" t="s">
        <v>212</v>
      </c>
    </row>
    <row r="2530" spans="1:15" x14ac:dyDescent="0.3">
      <c r="A2530" t="s">
        <v>2767</v>
      </c>
      <c r="B2530" t="s">
        <v>103</v>
      </c>
      <c r="C2530" s="1">
        <v>2300000</v>
      </c>
      <c r="D2530">
        <v>5</v>
      </c>
      <c r="E2530">
        <v>256</v>
      </c>
      <c r="F2530" s="1" t="s">
        <v>16</v>
      </c>
      <c r="G2530" t="s">
        <v>87</v>
      </c>
      <c r="H2530" t="s">
        <v>29</v>
      </c>
      <c r="I2530" t="s">
        <v>19</v>
      </c>
      <c r="J2530" t="s">
        <v>9</v>
      </c>
      <c r="K2530" t="s">
        <v>1399</v>
      </c>
      <c r="L2530" s="2">
        <v>2300000</v>
      </c>
      <c r="M2530" s="2">
        <v>8984.375</v>
      </c>
      <c r="N2530" s="2">
        <v>460000</v>
      </c>
      <c r="O2530" t="s">
        <v>212</v>
      </c>
    </row>
    <row r="2531" spans="1:15" x14ac:dyDescent="0.3">
      <c r="A2531" t="s">
        <v>2338</v>
      </c>
      <c r="B2531" t="s">
        <v>103</v>
      </c>
      <c r="C2531" s="1">
        <v>1638000</v>
      </c>
      <c r="D2531">
        <v>4</v>
      </c>
      <c r="E2531">
        <v>217</v>
      </c>
      <c r="F2531" s="1" t="s">
        <v>16</v>
      </c>
      <c r="G2531" t="s">
        <v>41</v>
      </c>
      <c r="H2531" t="s">
        <v>29</v>
      </c>
      <c r="I2531" t="s">
        <v>19</v>
      </c>
      <c r="J2531" t="s">
        <v>20</v>
      </c>
      <c r="K2531" t="s">
        <v>1399</v>
      </c>
      <c r="L2531" s="2">
        <v>1638000</v>
      </c>
      <c r="M2531" s="2">
        <v>7548.3870967741932</v>
      </c>
      <c r="N2531" s="2">
        <v>409500</v>
      </c>
      <c r="O2531" t="s">
        <v>212</v>
      </c>
    </row>
    <row r="2532" spans="1:15" x14ac:dyDescent="0.3">
      <c r="A2532" t="s">
        <v>2339</v>
      </c>
      <c r="B2532" t="s">
        <v>103</v>
      </c>
      <c r="C2532" s="1">
        <v>850000</v>
      </c>
      <c r="D2532">
        <v>3</v>
      </c>
      <c r="E2532">
        <v>99</v>
      </c>
      <c r="F2532" s="1" t="s">
        <v>16</v>
      </c>
      <c r="G2532" t="s">
        <v>41</v>
      </c>
      <c r="H2532" t="s">
        <v>29</v>
      </c>
      <c r="I2532" t="s">
        <v>19</v>
      </c>
      <c r="J2532" t="s">
        <v>20</v>
      </c>
      <c r="K2532" t="s">
        <v>1399</v>
      </c>
      <c r="L2532" s="2">
        <v>850000</v>
      </c>
      <c r="M2532" s="2">
        <v>8585.8585858585866</v>
      </c>
      <c r="N2532" s="2">
        <v>283333.33333333331</v>
      </c>
      <c r="O2532" t="s">
        <v>212</v>
      </c>
    </row>
    <row r="2533" spans="1:15" x14ac:dyDescent="0.3">
      <c r="A2533" t="s">
        <v>2340</v>
      </c>
      <c r="B2533" t="s">
        <v>103</v>
      </c>
      <c r="C2533" s="1">
        <v>565000</v>
      </c>
      <c r="D2533">
        <v>2</v>
      </c>
      <c r="E2533">
        <v>74</v>
      </c>
      <c r="F2533" s="1" t="s">
        <v>16</v>
      </c>
      <c r="G2533" t="s">
        <v>41</v>
      </c>
      <c r="H2533" t="s">
        <v>29</v>
      </c>
      <c r="I2533" t="s">
        <v>19</v>
      </c>
      <c r="J2533" t="s">
        <v>20</v>
      </c>
      <c r="K2533" t="s">
        <v>1399</v>
      </c>
      <c r="L2533" s="2">
        <v>565000</v>
      </c>
      <c r="M2533" s="2">
        <v>7635.135135135135</v>
      </c>
      <c r="N2533" s="2">
        <v>282500</v>
      </c>
      <c r="O2533" t="s">
        <v>212</v>
      </c>
    </row>
    <row r="2534" spans="1:15" x14ac:dyDescent="0.3">
      <c r="A2534" t="s">
        <v>2771</v>
      </c>
      <c r="B2534" t="s">
        <v>103</v>
      </c>
      <c r="C2534" s="1">
        <v>2275000</v>
      </c>
      <c r="D2534">
        <v>4</v>
      </c>
      <c r="E2534">
        <v>218</v>
      </c>
      <c r="F2534" s="1" t="s">
        <v>16</v>
      </c>
      <c r="G2534" t="s">
        <v>87</v>
      </c>
      <c r="H2534" t="s">
        <v>29</v>
      </c>
      <c r="I2534" t="s">
        <v>19</v>
      </c>
      <c r="J2534" t="s">
        <v>9</v>
      </c>
      <c r="K2534" t="s">
        <v>1399</v>
      </c>
      <c r="L2534" s="2">
        <v>2275000</v>
      </c>
      <c r="M2534" s="2">
        <v>10435.779816513761</v>
      </c>
      <c r="N2534" s="2">
        <v>568750</v>
      </c>
      <c r="O2534" t="s">
        <v>212</v>
      </c>
    </row>
    <row r="2535" spans="1:15" x14ac:dyDescent="0.3">
      <c r="A2535" t="s">
        <v>2343</v>
      </c>
      <c r="B2535" t="s">
        <v>103</v>
      </c>
      <c r="C2535" s="1">
        <v>1090000</v>
      </c>
      <c r="D2535">
        <v>2</v>
      </c>
      <c r="E2535">
        <v>90</v>
      </c>
      <c r="F2535" s="1" t="s">
        <v>16</v>
      </c>
      <c r="G2535" t="s">
        <v>41</v>
      </c>
      <c r="H2535" t="s">
        <v>29</v>
      </c>
      <c r="I2535" t="s">
        <v>19</v>
      </c>
      <c r="J2535" t="s">
        <v>20</v>
      </c>
      <c r="K2535" t="s">
        <v>1399</v>
      </c>
      <c r="L2535" s="2">
        <v>1090000</v>
      </c>
      <c r="M2535" s="2">
        <v>12111.111111111111</v>
      </c>
      <c r="N2535" s="2">
        <v>545000</v>
      </c>
      <c r="O2535" t="s">
        <v>212</v>
      </c>
    </row>
    <row r="2536" spans="1:15" x14ac:dyDescent="0.3">
      <c r="A2536" t="s">
        <v>2347</v>
      </c>
      <c r="B2536" t="s">
        <v>103</v>
      </c>
      <c r="C2536" s="1">
        <v>1095000</v>
      </c>
      <c r="D2536">
        <v>3</v>
      </c>
      <c r="E2536">
        <v>146</v>
      </c>
      <c r="F2536" s="1" t="s">
        <v>16</v>
      </c>
      <c r="G2536" t="s">
        <v>41</v>
      </c>
      <c r="H2536" t="s">
        <v>29</v>
      </c>
      <c r="I2536" t="s">
        <v>19</v>
      </c>
      <c r="J2536" t="s">
        <v>20</v>
      </c>
      <c r="K2536" t="s">
        <v>1399</v>
      </c>
      <c r="L2536" s="2">
        <v>1095000</v>
      </c>
      <c r="M2536" s="2">
        <v>7500</v>
      </c>
      <c r="N2536" s="2">
        <v>365000</v>
      </c>
      <c r="O2536" t="s">
        <v>212</v>
      </c>
    </row>
    <row r="2537" spans="1:15" x14ac:dyDescent="0.3">
      <c r="A2537" t="s">
        <v>2349</v>
      </c>
      <c r="B2537" t="s">
        <v>103</v>
      </c>
      <c r="C2537" s="1">
        <v>659000</v>
      </c>
      <c r="D2537">
        <v>7</v>
      </c>
      <c r="E2537">
        <v>358</v>
      </c>
      <c r="F2537" s="1" t="s">
        <v>16</v>
      </c>
      <c r="G2537" t="s">
        <v>41</v>
      </c>
      <c r="H2537" t="s">
        <v>29</v>
      </c>
      <c r="I2537" t="s">
        <v>19</v>
      </c>
      <c r="J2537" t="s">
        <v>20</v>
      </c>
      <c r="K2537" t="s">
        <v>1399</v>
      </c>
      <c r="L2537" s="2">
        <v>659000</v>
      </c>
      <c r="M2537" s="2">
        <v>1840.782122905028</v>
      </c>
      <c r="N2537" s="2">
        <v>94142.857142857145</v>
      </c>
      <c r="O2537" t="s">
        <v>212</v>
      </c>
    </row>
    <row r="2538" spans="1:15" x14ac:dyDescent="0.3">
      <c r="A2538" t="s">
        <v>2351</v>
      </c>
      <c r="B2538" t="s">
        <v>103</v>
      </c>
      <c r="C2538" s="1">
        <v>790000</v>
      </c>
      <c r="D2538">
        <v>2</v>
      </c>
      <c r="E2538">
        <v>148</v>
      </c>
      <c r="F2538" s="1" t="s">
        <v>16</v>
      </c>
      <c r="G2538" t="s">
        <v>41</v>
      </c>
      <c r="H2538" t="s">
        <v>29</v>
      </c>
      <c r="I2538" t="s">
        <v>19</v>
      </c>
      <c r="J2538" t="s">
        <v>20</v>
      </c>
      <c r="K2538" t="s">
        <v>1399</v>
      </c>
      <c r="L2538" s="2">
        <v>790000</v>
      </c>
      <c r="M2538" s="2">
        <v>5337.8378378378375</v>
      </c>
      <c r="N2538" s="2">
        <v>395000</v>
      </c>
      <c r="O2538" t="s">
        <v>212</v>
      </c>
    </row>
    <row r="2539" spans="1:15" x14ac:dyDescent="0.3">
      <c r="A2539" t="s">
        <v>2354</v>
      </c>
      <c r="B2539" t="s">
        <v>103</v>
      </c>
      <c r="C2539" s="1">
        <v>3300000</v>
      </c>
      <c r="D2539">
        <v>3</v>
      </c>
      <c r="E2539">
        <v>267</v>
      </c>
      <c r="F2539" s="1" t="s">
        <v>16</v>
      </c>
      <c r="G2539" t="s">
        <v>41</v>
      </c>
      <c r="H2539" t="s">
        <v>29</v>
      </c>
      <c r="I2539" t="s">
        <v>19</v>
      </c>
      <c r="J2539" t="s">
        <v>20</v>
      </c>
      <c r="K2539" t="s">
        <v>1399</v>
      </c>
      <c r="L2539" s="2">
        <v>3300000</v>
      </c>
      <c r="M2539" s="2">
        <v>12359.550561797752</v>
      </c>
      <c r="N2539" s="2">
        <v>1100000</v>
      </c>
      <c r="O2539" t="s">
        <v>212</v>
      </c>
    </row>
    <row r="2540" spans="1:15" x14ac:dyDescent="0.3">
      <c r="A2540" t="s">
        <v>2777</v>
      </c>
      <c r="B2540" t="s">
        <v>104</v>
      </c>
      <c r="C2540" s="1">
        <v>775000</v>
      </c>
      <c r="D2540">
        <v>4</v>
      </c>
      <c r="E2540">
        <v>210</v>
      </c>
      <c r="F2540" s="1" t="s">
        <v>16</v>
      </c>
      <c r="G2540" t="s">
        <v>43</v>
      </c>
      <c r="H2540" t="s">
        <v>29</v>
      </c>
      <c r="I2540" t="s">
        <v>19</v>
      </c>
      <c r="J2540" t="s">
        <v>9</v>
      </c>
      <c r="K2540" t="s">
        <v>1399</v>
      </c>
      <c r="L2540" s="2">
        <v>775000</v>
      </c>
      <c r="M2540" s="2">
        <v>3690.4761904761904</v>
      </c>
      <c r="N2540" s="2">
        <v>193750</v>
      </c>
      <c r="O2540" t="s">
        <v>212</v>
      </c>
    </row>
    <row r="2541" spans="1:15" x14ac:dyDescent="0.3">
      <c r="A2541" t="s">
        <v>2359</v>
      </c>
      <c r="B2541" t="s">
        <v>103</v>
      </c>
      <c r="C2541" s="1">
        <v>345000</v>
      </c>
      <c r="D2541">
        <v>4</v>
      </c>
      <c r="E2541">
        <v>135</v>
      </c>
      <c r="F2541" s="1" t="s">
        <v>16</v>
      </c>
      <c r="G2541" t="s">
        <v>41</v>
      </c>
      <c r="H2541" t="s">
        <v>29</v>
      </c>
      <c r="I2541" t="s">
        <v>19</v>
      </c>
      <c r="J2541" t="s">
        <v>20</v>
      </c>
      <c r="K2541" t="s">
        <v>1399</v>
      </c>
      <c r="L2541" s="2">
        <v>345000</v>
      </c>
      <c r="M2541" s="2">
        <v>2555.5555555555557</v>
      </c>
      <c r="N2541" s="2">
        <v>86250</v>
      </c>
      <c r="O2541" t="s">
        <v>212</v>
      </c>
    </row>
    <row r="2542" spans="1:15" x14ac:dyDescent="0.3">
      <c r="A2542" t="s">
        <v>2779</v>
      </c>
      <c r="B2542" t="s">
        <v>104</v>
      </c>
      <c r="C2542" s="1">
        <v>184000</v>
      </c>
      <c r="D2542">
        <v>2</v>
      </c>
      <c r="E2542">
        <v>86</v>
      </c>
      <c r="F2542" s="1" t="s">
        <v>16</v>
      </c>
      <c r="G2542" t="s">
        <v>43</v>
      </c>
      <c r="H2542" t="s">
        <v>29</v>
      </c>
      <c r="I2542" t="s">
        <v>19</v>
      </c>
      <c r="J2542" t="s">
        <v>9</v>
      </c>
      <c r="K2542" t="s">
        <v>1399</v>
      </c>
      <c r="L2542" s="2">
        <v>184000</v>
      </c>
      <c r="M2542" s="2">
        <v>2139.5348837209303</v>
      </c>
      <c r="N2542" s="2">
        <v>92000</v>
      </c>
      <c r="O2542" t="s">
        <v>212</v>
      </c>
    </row>
    <row r="2543" spans="1:15" x14ac:dyDescent="0.3">
      <c r="A2543" t="s">
        <v>2360</v>
      </c>
      <c r="B2543" t="s">
        <v>103</v>
      </c>
      <c r="C2543" s="1">
        <v>1675000</v>
      </c>
      <c r="D2543">
        <v>3</v>
      </c>
      <c r="E2543">
        <v>173</v>
      </c>
      <c r="F2543" s="1" t="s">
        <v>16</v>
      </c>
      <c r="G2543" t="s">
        <v>41</v>
      </c>
      <c r="H2543" t="s">
        <v>29</v>
      </c>
      <c r="I2543" t="s">
        <v>19</v>
      </c>
      <c r="J2543" t="s">
        <v>20</v>
      </c>
      <c r="K2543" t="s">
        <v>1399</v>
      </c>
      <c r="L2543" s="2">
        <v>1675000</v>
      </c>
      <c r="M2543" s="2">
        <v>9682.0809248554906</v>
      </c>
      <c r="N2543" s="2">
        <v>558333.33333333337</v>
      </c>
      <c r="O2543" t="s">
        <v>212</v>
      </c>
    </row>
    <row r="2544" spans="1:15" x14ac:dyDescent="0.3">
      <c r="A2544" t="s">
        <v>2781</v>
      </c>
      <c r="B2544" t="s">
        <v>103</v>
      </c>
      <c r="C2544" s="1">
        <v>2600000</v>
      </c>
      <c r="D2544">
        <v>2</v>
      </c>
      <c r="E2544">
        <v>218</v>
      </c>
      <c r="F2544" s="1" t="s">
        <v>16</v>
      </c>
      <c r="G2544" t="s">
        <v>43</v>
      </c>
      <c r="H2544" t="s">
        <v>29</v>
      </c>
      <c r="I2544" t="s">
        <v>19</v>
      </c>
      <c r="J2544" t="s">
        <v>9</v>
      </c>
      <c r="K2544" t="s">
        <v>1399</v>
      </c>
      <c r="L2544" s="2">
        <v>2600000</v>
      </c>
      <c r="M2544" s="2">
        <v>11926.605504587156</v>
      </c>
      <c r="N2544" s="2">
        <v>1300000</v>
      </c>
      <c r="O2544" t="s">
        <v>212</v>
      </c>
    </row>
    <row r="2545" spans="1:15" x14ac:dyDescent="0.3">
      <c r="A2545" t="s">
        <v>2361</v>
      </c>
      <c r="B2545" t="s">
        <v>103</v>
      </c>
      <c r="C2545" s="1">
        <v>1490000</v>
      </c>
      <c r="D2545">
        <v>4</v>
      </c>
      <c r="E2545">
        <v>217</v>
      </c>
      <c r="F2545" s="1" t="s">
        <v>16</v>
      </c>
      <c r="G2545" t="s">
        <v>41</v>
      </c>
      <c r="H2545" t="s">
        <v>29</v>
      </c>
      <c r="I2545" t="s">
        <v>19</v>
      </c>
      <c r="J2545" t="s">
        <v>20</v>
      </c>
      <c r="K2545" t="s">
        <v>1399</v>
      </c>
      <c r="L2545" s="2">
        <v>1490000</v>
      </c>
      <c r="M2545" s="2">
        <v>6866.3594470046082</v>
      </c>
      <c r="N2545" s="2">
        <v>372500</v>
      </c>
      <c r="O2545" t="s">
        <v>212</v>
      </c>
    </row>
    <row r="2546" spans="1:15" x14ac:dyDescent="0.3">
      <c r="A2546" t="s">
        <v>2364</v>
      </c>
      <c r="B2546" t="s">
        <v>103</v>
      </c>
      <c r="C2546" s="1">
        <v>99300</v>
      </c>
      <c r="D2546">
        <v>3</v>
      </c>
      <c r="E2546">
        <v>86</v>
      </c>
      <c r="F2546" s="1" t="s">
        <v>16</v>
      </c>
      <c r="G2546" t="s">
        <v>41</v>
      </c>
      <c r="H2546" t="s">
        <v>29</v>
      </c>
      <c r="I2546" t="s">
        <v>19</v>
      </c>
      <c r="J2546" t="s">
        <v>20</v>
      </c>
      <c r="K2546" t="s">
        <v>1399</v>
      </c>
      <c r="L2546" s="2">
        <v>99300</v>
      </c>
      <c r="M2546" s="2">
        <v>1154.6511627906978</v>
      </c>
      <c r="N2546" s="2">
        <v>33100</v>
      </c>
      <c r="O2546" t="s">
        <v>212</v>
      </c>
    </row>
    <row r="2547" spans="1:15" x14ac:dyDescent="0.3">
      <c r="A2547" t="s">
        <v>2368</v>
      </c>
      <c r="B2547" t="s">
        <v>103</v>
      </c>
      <c r="C2547" s="1">
        <v>169900</v>
      </c>
      <c r="D2547">
        <v>2</v>
      </c>
      <c r="E2547">
        <v>85</v>
      </c>
      <c r="F2547" s="1" t="s">
        <v>16</v>
      </c>
      <c r="G2547" t="s">
        <v>41</v>
      </c>
      <c r="H2547" t="s">
        <v>29</v>
      </c>
      <c r="I2547" t="s">
        <v>19</v>
      </c>
      <c r="J2547" t="s">
        <v>20</v>
      </c>
      <c r="K2547" t="s">
        <v>1399</v>
      </c>
      <c r="L2547" s="2">
        <v>169900</v>
      </c>
      <c r="M2547" s="2">
        <v>1998.8235294117646</v>
      </c>
      <c r="N2547" s="2">
        <v>84950</v>
      </c>
      <c r="O2547" t="s">
        <v>212</v>
      </c>
    </row>
    <row r="2548" spans="1:15" x14ac:dyDescent="0.3">
      <c r="A2548" t="s">
        <v>2785</v>
      </c>
      <c r="B2548" t="s">
        <v>103</v>
      </c>
      <c r="C2548" s="1">
        <v>1630000</v>
      </c>
      <c r="D2548">
        <v>2</v>
      </c>
      <c r="E2548">
        <v>155</v>
      </c>
      <c r="F2548" s="1" t="s">
        <v>16</v>
      </c>
      <c r="G2548" t="s">
        <v>43</v>
      </c>
      <c r="H2548" t="s">
        <v>29</v>
      </c>
      <c r="I2548" t="s">
        <v>19</v>
      </c>
      <c r="J2548" t="s">
        <v>9</v>
      </c>
      <c r="K2548" t="s">
        <v>1399</v>
      </c>
      <c r="L2548" s="2">
        <v>1630000</v>
      </c>
      <c r="M2548" s="2">
        <v>10516.129032258064</v>
      </c>
      <c r="N2548" s="2">
        <v>815000</v>
      </c>
      <c r="O2548" t="s">
        <v>212</v>
      </c>
    </row>
    <row r="2549" spans="1:15" x14ac:dyDescent="0.3">
      <c r="A2549" t="s">
        <v>2786</v>
      </c>
      <c r="B2549" t="s">
        <v>103</v>
      </c>
      <c r="C2549" s="1">
        <v>1630000</v>
      </c>
      <c r="D2549">
        <v>2</v>
      </c>
      <c r="E2549">
        <v>155</v>
      </c>
      <c r="F2549" s="1" t="s">
        <v>16</v>
      </c>
      <c r="G2549" t="s">
        <v>43</v>
      </c>
      <c r="H2549" t="s">
        <v>29</v>
      </c>
      <c r="I2549" t="s">
        <v>19</v>
      </c>
      <c r="J2549" t="s">
        <v>9</v>
      </c>
      <c r="K2549" t="s">
        <v>1399</v>
      </c>
      <c r="L2549" s="2">
        <v>1630000</v>
      </c>
      <c r="M2549" s="2">
        <v>10516.129032258064</v>
      </c>
      <c r="N2549" s="2">
        <v>815000</v>
      </c>
      <c r="O2549" t="s">
        <v>212</v>
      </c>
    </row>
    <row r="2550" spans="1:15" x14ac:dyDescent="0.3">
      <c r="A2550" t="s">
        <v>2374</v>
      </c>
      <c r="B2550" t="s">
        <v>103</v>
      </c>
      <c r="C2550" s="1">
        <v>3600000</v>
      </c>
      <c r="D2550">
        <v>5</v>
      </c>
      <c r="E2550">
        <v>379</v>
      </c>
      <c r="F2550" s="1" t="s">
        <v>16</v>
      </c>
      <c r="G2550" t="s">
        <v>41</v>
      </c>
      <c r="H2550" t="s">
        <v>29</v>
      </c>
      <c r="I2550" t="s">
        <v>19</v>
      </c>
      <c r="J2550" t="s">
        <v>20</v>
      </c>
      <c r="K2550" t="s">
        <v>1399</v>
      </c>
      <c r="L2550" s="2">
        <v>3600000</v>
      </c>
      <c r="M2550" s="2">
        <v>9498.6807387862791</v>
      </c>
      <c r="N2550" s="2">
        <v>720000</v>
      </c>
      <c r="O2550" t="s">
        <v>212</v>
      </c>
    </row>
    <row r="2551" spans="1:15" x14ac:dyDescent="0.3">
      <c r="A2551" t="s">
        <v>2375</v>
      </c>
      <c r="B2551" t="s">
        <v>103</v>
      </c>
      <c r="C2551" s="1">
        <v>998000</v>
      </c>
      <c r="D2551">
        <v>4</v>
      </c>
      <c r="E2551">
        <v>216</v>
      </c>
      <c r="F2551" s="1" t="s">
        <v>16</v>
      </c>
      <c r="G2551" t="s">
        <v>41</v>
      </c>
      <c r="H2551" t="s">
        <v>29</v>
      </c>
      <c r="I2551" t="s">
        <v>19</v>
      </c>
      <c r="J2551" t="s">
        <v>20</v>
      </c>
      <c r="K2551" t="s">
        <v>1399</v>
      </c>
      <c r="L2551" s="2">
        <v>998000</v>
      </c>
      <c r="M2551" s="2">
        <v>4620.3703703703704</v>
      </c>
      <c r="N2551" s="2">
        <v>249500</v>
      </c>
      <c r="O2551" t="s">
        <v>212</v>
      </c>
    </row>
    <row r="2552" spans="1:15" x14ac:dyDescent="0.3">
      <c r="A2552" t="s">
        <v>2789</v>
      </c>
      <c r="B2552" t="s">
        <v>103</v>
      </c>
      <c r="C2552" s="1">
        <v>942000</v>
      </c>
      <c r="D2552">
        <v>4</v>
      </c>
      <c r="E2552">
        <v>113</v>
      </c>
      <c r="F2552" s="1" t="s">
        <v>16</v>
      </c>
      <c r="G2552" t="s">
        <v>43</v>
      </c>
      <c r="H2552" t="s">
        <v>29</v>
      </c>
      <c r="I2552" t="s">
        <v>19</v>
      </c>
      <c r="J2552" t="s">
        <v>9</v>
      </c>
      <c r="K2552" t="s">
        <v>1399</v>
      </c>
      <c r="L2552" s="2">
        <v>942000</v>
      </c>
      <c r="M2552" s="2">
        <v>8336.283185840708</v>
      </c>
      <c r="N2552" s="2">
        <v>235500</v>
      </c>
      <c r="O2552" t="s">
        <v>212</v>
      </c>
    </row>
    <row r="2553" spans="1:15" x14ac:dyDescent="0.3">
      <c r="A2553" t="s">
        <v>2790</v>
      </c>
      <c r="B2553" t="s">
        <v>103</v>
      </c>
      <c r="C2553" s="1">
        <v>6200000</v>
      </c>
      <c r="D2553">
        <v>5</v>
      </c>
      <c r="E2553">
        <v>548</v>
      </c>
      <c r="F2553" s="1" t="s">
        <v>16</v>
      </c>
      <c r="G2553" t="s">
        <v>43</v>
      </c>
      <c r="H2553" t="s">
        <v>29</v>
      </c>
      <c r="I2553" t="s">
        <v>19</v>
      </c>
      <c r="J2553" t="s">
        <v>9</v>
      </c>
      <c r="K2553" t="s">
        <v>1399</v>
      </c>
      <c r="L2553" s="2">
        <v>6200000</v>
      </c>
      <c r="M2553" s="2">
        <v>11313.868613138686</v>
      </c>
      <c r="N2553" s="2">
        <v>1240000</v>
      </c>
      <c r="O2553" t="s">
        <v>212</v>
      </c>
    </row>
    <row r="2554" spans="1:15" x14ac:dyDescent="0.3">
      <c r="A2554" t="s">
        <v>2376</v>
      </c>
      <c r="B2554" t="s">
        <v>103</v>
      </c>
      <c r="C2554" s="1">
        <v>1925000</v>
      </c>
      <c r="D2554">
        <v>4</v>
      </c>
      <c r="E2554">
        <v>296</v>
      </c>
      <c r="F2554" s="1" t="s">
        <v>16</v>
      </c>
      <c r="G2554" t="s">
        <v>41</v>
      </c>
      <c r="H2554" t="s">
        <v>29</v>
      </c>
      <c r="I2554" t="s">
        <v>19</v>
      </c>
      <c r="J2554" t="s">
        <v>20</v>
      </c>
      <c r="K2554" t="s">
        <v>1399</v>
      </c>
      <c r="L2554" s="2">
        <v>1925000</v>
      </c>
      <c r="M2554" s="2">
        <v>6503.3783783783783</v>
      </c>
      <c r="N2554" s="2">
        <v>481250</v>
      </c>
      <c r="O2554" t="s">
        <v>212</v>
      </c>
    </row>
    <row r="2555" spans="1:15" x14ac:dyDescent="0.3">
      <c r="A2555" t="s">
        <v>2792</v>
      </c>
      <c r="B2555" t="s">
        <v>103</v>
      </c>
      <c r="C2555" s="1">
        <v>6200000</v>
      </c>
      <c r="D2555">
        <v>3</v>
      </c>
      <c r="E2555">
        <v>548</v>
      </c>
      <c r="F2555" s="1" t="s">
        <v>16</v>
      </c>
      <c r="G2555" t="s">
        <v>43</v>
      </c>
      <c r="H2555" t="s">
        <v>29</v>
      </c>
      <c r="I2555" t="s">
        <v>19</v>
      </c>
      <c r="J2555" t="s">
        <v>9</v>
      </c>
      <c r="K2555" t="s">
        <v>1399</v>
      </c>
      <c r="L2555" s="2">
        <v>6200000</v>
      </c>
      <c r="M2555" s="2">
        <v>11313.868613138686</v>
      </c>
      <c r="N2555" s="2">
        <v>2066666.6666666667</v>
      </c>
      <c r="O2555" t="s">
        <v>212</v>
      </c>
    </row>
    <row r="2556" spans="1:15" x14ac:dyDescent="0.3">
      <c r="A2556" t="s">
        <v>2793</v>
      </c>
      <c r="B2556" t="s">
        <v>103</v>
      </c>
      <c r="C2556" s="1">
        <v>889000</v>
      </c>
      <c r="D2556">
        <v>3</v>
      </c>
      <c r="E2556">
        <v>130</v>
      </c>
      <c r="F2556" s="1" t="s">
        <v>16</v>
      </c>
      <c r="G2556" t="s">
        <v>43</v>
      </c>
      <c r="H2556" t="s">
        <v>29</v>
      </c>
      <c r="I2556" t="s">
        <v>19</v>
      </c>
      <c r="J2556" t="s">
        <v>9</v>
      </c>
      <c r="K2556" t="s">
        <v>1399</v>
      </c>
      <c r="L2556" s="2">
        <v>889000</v>
      </c>
      <c r="M2556" s="2">
        <v>6838.4615384615381</v>
      </c>
      <c r="N2556" s="2">
        <v>296333.33333333331</v>
      </c>
      <c r="O2556" t="s">
        <v>212</v>
      </c>
    </row>
    <row r="2557" spans="1:15" x14ac:dyDescent="0.3">
      <c r="A2557" t="s">
        <v>2377</v>
      </c>
      <c r="B2557" t="s">
        <v>103</v>
      </c>
      <c r="C2557" s="1">
        <v>2500000</v>
      </c>
      <c r="D2557">
        <v>3</v>
      </c>
      <c r="E2557">
        <v>238</v>
      </c>
      <c r="F2557" s="1" t="s">
        <v>16</v>
      </c>
      <c r="G2557" t="s">
        <v>41</v>
      </c>
      <c r="H2557" t="s">
        <v>29</v>
      </c>
      <c r="I2557" t="s">
        <v>19</v>
      </c>
      <c r="J2557" t="s">
        <v>20</v>
      </c>
      <c r="K2557" t="s">
        <v>1399</v>
      </c>
      <c r="L2557" s="2">
        <v>2500000</v>
      </c>
      <c r="M2557" s="2">
        <v>10504.20168067227</v>
      </c>
      <c r="N2557" s="2">
        <v>833333.33333333337</v>
      </c>
      <c r="O2557" t="s">
        <v>212</v>
      </c>
    </row>
    <row r="2558" spans="1:15" x14ac:dyDescent="0.3">
      <c r="A2558" t="s">
        <v>2378</v>
      </c>
      <c r="B2558" t="s">
        <v>103</v>
      </c>
      <c r="C2558" s="1">
        <v>2350000</v>
      </c>
      <c r="D2558">
        <v>3</v>
      </c>
      <c r="E2558">
        <v>204</v>
      </c>
      <c r="F2558" s="1" t="s">
        <v>16</v>
      </c>
      <c r="G2558" t="s">
        <v>41</v>
      </c>
      <c r="H2558" t="s">
        <v>29</v>
      </c>
      <c r="I2558" t="s">
        <v>19</v>
      </c>
      <c r="J2558" t="s">
        <v>20</v>
      </c>
      <c r="K2558" t="s">
        <v>1399</v>
      </c>
      <c r="L2558" s="2">
        <v>2350000</v>
      </c>
      <c r="M2558" s="2">
        <v>11519.607843137255</v>
      </c>
      <c r="N2558" s="2">
        <v>783333.33333333337</v>
      </c>
      <c r="O2558" t="s">
        <v>212</v>
      </c>
    </row>
    <row r="2559" spans="1:15" x14ac:dyDescent="0.3">
      <c r="A2559" t="s">
        <v>2796</v>
      </c>
      <c r="B2559" t="s">
        <v>103</v>
      </c>
      <c r="C2559" s="1">
        <v>3300000</v>
      </c>
      <c r="D2559">
        <v>3</v>
      </c>
      <c r="E2559">
        <v>228</v>
      </c>
      <c r="F2559" s="1" t="s">
        <v>16</v>
      </c>
      <c r="G2559" t="s">
        <v>43</v>
      </c>
      <c r="H2559" t="s">
        <v>29</v>
      </c>
      <c r="I2559" t="s">
        <v>19</v>
      </c>
      <c r="J2559" t="s">
        <v>9</v>
      </c>
      <c r="K2559" t="s">
        <v>1399</v>
      </c>
      <c r="L2559" s="2">
        <v>3300000</v>
      </c>
      <c r="M2559" s="2">
        <v>14473.684210526315</v>
      </c>
      <c r="N2559" s="2">
        <v>1100000</v>
      </c>
      <c r="O2559" t="s">
        <v>212</v>
      </c>
    </row>
    <row r="2560" spans="1:15" x14ac:dyDescent="0.3">
      <c r="A2560" t="s">
        <v>2380</v>
      </c>
      <c r="B2560" t="s">
        <v>103</v>
      </c>
      <c r="C2560" s="1">
        <v>320000</v>
      </c>
      <c r="D2560">
        <v>4</v>
      </c>
      <c r="E2560">
        <v>107</v>
      </c>
      <c r="F2560" s="1" t="s">
        <v>16</v>
      </c>
      <c r="G2560" t="s">
        <v>41</v>
      </c>
      <c r="H2560" t="s">
        <v>29</v>
      </c>
      <c r="I2560" t="s">
        <v>19</v>
      </c>
      <c r="J2560" t="s">
        <v>20</v>
      </c>
      <c r="K2560" t="s">
        <v>1399</v>
      </c>
      <c r="L2560" s="2">
        <v>320000</v>
      </c>
      <c r="M2560" s="2">
        <v>2990.6542056074768</v>
      </c>
      <c r="N2560" s="2">
        <v>80000</v>
      </c>
      <c r="O2560" t="s">
        <v>212</v>
      </c>
    </row>
    <row r="2561" spans="1:15" x14ac:dyDescent="0.3">
      <c r="A2561" t="s">
        <v>2798</v>
      </c>
      <c r="B2561" t="s">
        <v>103</v>
      </c>
      <c r="C2561" s="1">
        <v>870000</v>
      </c>
      <c r="D2561">
        <v>3</v>
      </c>
      <c r="E2561">
        <v>225</v>
      </c>
      <c r="F2561" s="1" t="s">
        <v>16</v>
      </c>
      <c r="G2561" t="s">
        <v>43</v>
      </c>
      <c r="H2561" t="s">
        <v>29</v>
      </c>
      <c r="I2561" t="s">
        <v>19</v>
      </c>
      <c r="J2561" t="s">
        <v>9</v>
      </c>
      <c r="K2561" t="s">
        <v>1399</v>
      </c>
      <c r="L2561" s="2">
        <v>870000</v>
      </c>
      <c r="M2561" s="2">
        <v>3866.6666666666665</v>
      </c>
      <c r="N2561" s="2">
        <v>290000</v>
      </c>
      <c r="O2561" t="s">
        <v>212</v>
      </c>
    </row>
    <row r="2562" spans="1:15" x14ac:dyDescent="0.3">
      <c r="A2562" t="s">
        <v>2382</v>
      </c>
      <c r="B2562" t="s">
        <v>103</v>
      </c>
      <c r="C2562" s="1">
        <v>190000</v>
      </c>
      <c r="D2562">
        <v>2</v>
      </c>
      <c r="E2562">
        <v>78</v>
      </c>
      <c r="F2562" s="1" t="s">
        <v>16</v>
      </c>
      <c r="G2562" t="s">
        <v>41</v>
      </c>
      <c r="H2562" t="s">
        <v>29</v>
      </c>
      <c r="I2562" t="s">
        <v>19</v>
      </c>
      <c r="J2562" t="s">
        <v>20</v>
      </c>
      <c r="K2562" t="s">
        <v>1399</v>
      </c>
      <c r="L2562" s="2">
        <v>190000</v>
      </c>
      <c r="M2562" s="2">
        <v>2435.897435897436</v>
      </c>
      <c r="N2562" s="2">
        <v>95000</v>
      </c>
      <c r="O2562" t="s">
        <v>212</v>
      </c>
    </row>
    <row r="2563" spans="1:15" x14ac:dyDescent="0.3">
      <c r="A2563" t="s">
        <v>2383</v>
      </c>
      <c r="B2563" t="s">
        <v>103</v>
      </c>
      <c r="C2563" s="1">
        <v>1650000</v>
      </c>
      <c r="D2563">
        <v>4</v>
      </c>
      <c r="E2563">
        <v>151</v>
      </c>
      <c r="F2563" s="1" t="s">
        <v>16</v>
      </c>
      <c r="G2563" t="s">
        <v>41</v>
      </c>
      <c r="H2563" t="s">
        <v>29</v>
      </c>
      <c r="I2563" t="s">
        <v>19</v>
      </c>
      <c r="J2563" t="s">
        <v>20</v>
      </c>
      <c r="K2563" t="s">
        <v>1399</v>
      </c>
      <c r="L2563" s="2">
        <v>1650000</v>
      </c>
      <c r="M2563" s="2">
        <v>10927.152317880795</v>
      </c>
      <c r="N2563" s="2">
        <v>412500</v>
      </c>
      <c r="O2563" t="s">
        <v>212</v>
      </c>
    </row>
    <row r="2564" spans="1:15" x14ac:dyDescent="0.3">
      <c r="A2564" t="s">
        <v>2384</v>
      </c>
      <c r="B2564" t="s">
        <v>103</v>
      </c>
      <c r="C2564" s="1">
        <v>2400000</v>
      </c>
      <c r="D2564">
        <v>3</v>
      </c>
      <c r="E2564">
        <v>181</v>
      </c>
      <c r="F2564" s="1" t="s">
        <v>16</v>
      </c>
      <c r="G2564" t="s">
        <v>41</v>
      </c>
      <c r="H2564" t="s">
        <v>29</v>
      </c>
      <c r="I2564" t="s">
        <v>19</v>
      </c>
      <c r="J2564" t="s">
        <v>20</v>
      </c>
      <c r="K2564" t="s">
        <v>1399</v>
      </c>
      <c r="L2564" s="2">
        <v>2400000</v>
      </c>
      <c r="M2564" s="2">
        <v>13259.668508287294</v>
      </c>
      <c r="N2564" s="2">
        <v>800000</v>
      </c>
      <c r="O2564" t="s">
        <v>212</v>
      </c>
    </row>
    <row r="2565" spans="1:15" x14ac:dyDescent="0.3">
      <c r="A2565" t="s">
        <v>2802</v>
      </c>
      <c r="B2565" t="s">
        <v>104</v>
      </c>
      <c r="C2565" s="1">
        <v>394000</v>
      </c>
      <c r="D2565">
        <v>3</v>
      </c>
      <c r="E2565">
        <v>148</v>
      </c>
      <c r="F2565" s="1" t="s">
        <v>16</v>
      </c>
      <c r="G2565" t="s">
        <v>141</v>
      </c>
      <c r="H2565" t="s">
        <v>29</v>
      </c>
      <c r="I2565" t="s">
        <v>19</v>
      </c>
      <c r="J2565" t="s">
        <v>9</v>
      </c>
      <c r="K2565" t="s">
        <v>1399</v>
      </c>
      <c r="L2565" s="2">
        <v>394000</v>
      </c>
      <c r="M2565" s="2">
        <v>2662.1621621621621</v>
      </c>
      <c r="N2565" s="2">
        <v>131333.33333333334</v>
      </c>
      <c r="O2565" t="s">
        <v>212</v>
      </c>
    </row>
    <row r="2566" spans="1:15" x14ac:dyDescent="0.3">
      <c r="A2566" t="s">
        <v>2385</v>
      </c>
      <c r="B2566" t="s">
        <v>103</v>
      </c>
      <c r="C2566" s="1">
        <v>1900000</v>
      </c>
      <c r="D2566">
        <v>5</v>
      </c>
      <c r="E2566">
        <v>211</v>
      </c>
      <c r="F2566" s="1" t="s">
        <v>16</v>
      </c>
      <c r="G2566" t="s">
        <v>41</v>
      </c>
      <c r="H2566" t="s">
        <v>29</v>
      </c>
      <c r="I2566" t="s">
        <v>19</v>
      </c>
      <c r="J2566" t="s">
        <v>20</v>
      </c>
      <c r="K2566" t="s">
        <v>1399</v>
      </c>
      <c r="L2566" s="2">
        <v>1900000</v>
      </c>
      <c r="M2566" s="2">
        <v>9004.7393364928903</v>
      </c>
      <c r="N2566" s="2">
        <v>380000</v>
      </c>
      <c r="O2566" t="s">
        <v>212</v>
      </c>
    </row>
    <row r="2567" spans="1:15" x14ac:dyDescent="0.3">
      <c r="A2567" t="s">
        <v>2804</v>
      </c>
      <c r="B2567" t="s">
        <v>104</v>
      </c>
      <c r="C2567" s="1">
        <v>215000</v>
      </c>
      <c r="D2567">
        <v>2</v>
      </c>
      <c r="E2567">
        <v>75</v>
      </c>
      <c r="F2567" s="1" t="s">
        <v>16</v>
      </c>
      <c r="G2567" t="s">
        <v>141</v>
      </c>
      <c r="H2567" t="s">
        <v>29</v>
      </c>
      <c r="I2567" t="s">
        <v>19</v>
      </c>
      <c r="J2567" t="s">
        <v>9</v>
      </c>
      <c r="K2567" t="s">
        <v>1399</v>
      </c>
      <c r="L2567" s="2">
        <v>215000</v>
      </c>
      <c r="M2567" s="2">
        <v>2866.6666666666665</v>
      </c>
      <c r="N2567" s="2">
        <v>107500</v>
      </c>
      <c r="O2567" t="s">
        <v>212</v>
      </c>
    </row>
    <row r="2568" spans="1:15" x14ac:dyDescent="0.3">
      <c r="A2568" t="s">
        <v>2386</v>
      </c>
      <c r="B2568" t="s">
        <v>103</v>
      </c>
      <c r="C2568" s="1">
        <v>3600000</v>
      </c>
      <c r="D2568">
        <v>5</v>
      </c>
      <c r="E2568">
        <v>379</v>
      </c>
      <c r="F2568" s="1" t="s">
        <v>16</v>
      </c>
      <c r="G2568" t="s">
        <v>41</v>
      </c>
      <c r="H2568" t="s">
        <v>29</v>
      </c>
      <c r="I2568" t="s">
        <v>19</v>
      </c>
      <c r="J2568" t="s">
        <v>20</v>
      </c>
      <c r="K2568" t="s">
        <v>1399</v>
      </c>
      <c r="L2568" s="2">
        <v>3600000</v>
      </c>
      <c r="M2568" s="2">
        <v>9498.6807387862791</v>
      </c>
      <c r="N2568" s="2">
        <v>720000</v>
      </c>
      <c r="O2568" t="s">
        <v>212</v>
      </c>
    </row>
    <row r="2569" spans="1:15" x14ac:dyDescent="0.3">
      <c r="A2569" t="s">
        <v>2806</v>
      </c>
      <c r="B2569" t="s">
        <v>104</v>
      </c>
      <c r="C2569" s="1">
        <v>216000</v>
      </c>
      <c r="D2569">
        <v>2</v>
      </c>
      <c r="E2569">
        <v>88</v>
      </c>
      <c r="F2569" s="1" t="s">
        <v>16</v>
      </c>
      <c r="G2569" t="s">
        <v>141</v>
      </c>
      <c r="H2569" t="s">
        <v>29</v>
      </c>
      <c r="I2569" t="s">
        <v>19</v>
      </c>
      <c r="J2569" t="s">
        <v>9</v>
      </c>
      <c r="K2569" t="s">
        <v>1399</v>
      </c>
      <c r="L2569" s="2">
        <v>216000</v>
      </c>
      <c r="M2569" s="2">
        <v>2454.5454545454545</v>
      </c>
      <c r="N2569" s="2">
        <v>108000</v>
      </c>
      <c r="O2569" t="s">
        <v>212</v>
      </c>
    </row>
    <row r="2570" spans="1:15" x14ac:dyDescent="0.3">
      <c r="A2570" t="s">
        <v>2388</v>
      </c>
      <c r="B2570" t="s">
        <v>103</v>
      </c>
      <c r="C2570" s="1">
        <v>3600000</v>
      </c>
      <c r="D2570">
        <v>5</v>
      </c>
      <c r="E2570">
        <v>379</v>
      </c>
      <c r="F2570" s="1" t="s">
        <v>16</v>
      </c>
      <c r="G2570" t="s">
        <v>41</v>
      </c>
      <c r="H2570" t="s">
        <v>29</v>
      </c>
      <c r="I2570" t="s">
        <v>19</v>
      </c>
      <c r="J2570" t="s">
        <v>20</v>
      </c>
      <c r="K2570" t="s">
        <v>1399</v>
      </c>
      <c r="L2570" s="2">
        <v>3600000</v>
      </c>
      <c r="M2570" s="2">
        <v>9498.6807387862791</v>
      </c>
      <c r="N2570" s="2">
        <v>720000</v>
      </c>
      <c r="O2570" t="s">
        <v>212</v>
      </c>
    </row>
    <row r="2571" spans="1:15" x14ac:dyDescent="0.3">
      <c r="A2571" t="s">
        <v>2392</v>
      </c>
      <c r="B2571" t="s">
        <v>103</v>
      </c>
      <c r="C2571" s="1">
        <v>3150000</v>
      </c>
      <c r="D2571">
        <v>4</v>
      </c>
      <c r="E2571">
        <v>244</v>
      </c>
      <c r="F2571" s="1" t="s">
        <v>16</v>
      </c>
      <c r="G2571" t="s">
        <v>41</v>
      </c>
      <c r="H2571" t="s">
        <v>29</v>
      </c>
      <c r="I2571" t="s">
        <v>19</v>
      </c>
      <c r="J2571" t="s">
        <v>20</v>
      </c>
      <c r="K2571" t="s">
        <v>1399</v>
      </c>
      <c r="L2571" s="2">
        <v>3150000</v>
      </c>
      <c r="M2571" s="2">
        <v>12909.836065573771</v>
      </c>
      <c r="N2571" s="2">
        <v>787500</v>
      </c>
      <c r="O2571" t="s">
        <v>212</v>
      </c>
    </row>
    <row r="2572" spans="1:15" x14ac:dyDescent="0.3">
      <c r="A2572" t="s">
        <v>2393</v>
      </c>
      <c r="B2572" t="s">
        <v>103</v>
      </c>
      <c r="C2572" s="1">
        <v>3150000</v>
      </c>
      <c r="D2572">
        <v>4</v>
      </c>
      <c r="E2572">
        <v>244</v>
      </c>
      <c r="F2572" s="1" t="s">
        <v>16</v>
      </c>
      <c r="G2572" t="s">
        <v>41</v>
      </c>
      <c r="H2572" t="s">
        <v>29</v>
      </c>
      <c r="I2572" t="s">
        <v>19</v>
      </c>
      <c r="J2572" t="s">
        <v>20</v>
      </c>
      <c r="K2572" t="s">
        <v>1399</v>
      </c>
      <c r="L2572" s="2">
        <v>3150000</v>
      </c>
      <c r="M2572" s="2">
        <v>12909.836065573771</v>
      </c>
      <c r="N2572" s="2">
        <v>787500</v>
      </c>
      <c r="O2572" t="s">
        <v>212</v>
      </c>
    </row>
    <row r="2573" spans="1:15" x14ac:dyDescent="0.3">
      <c r="A2573" t="s">
        <v>2394</v>
      </c>
      <c r="B2573" t="s">
        <v>103</v>
      </c>
      <c r="C2573" s="1">
        <v>1100000</v>
      </c>
      <c r="D2573">
        <v>3</v>
      </c>
      <c r="E2573">
        <v>134</v>
      </c>
      <c r="F2573" s="1" t="s">
        <v>16</v>
      </c>
      <c r="G2573" t="s">
        <v>41</v>
      </c>
      <c r="H2573" t="s">
        <v>29</v>
      </c>
      <c r="I2573" t="s">
        <v>19</v>
      </c>
      <c r="J2573" t="s">
        <v>20</v>
      </c>
      <c r="K2573" t="s">
        <v>1399</v>
      </c>
      <c r="L2573" s="2">
        <v>1100000</v>
      </c>
      <c r="M2573" s="2">
        <v>8208.9552238805973</v>
      </c>
      <c r="N2573" s="2">
        <v>366666.66666666669</v>
      </c>
      <c r="O2573" t="s">
        <v>212</v>
      </c>
    </row>
    <row r="2574" spans="1:15" x14ac:dyDescent="0.3">
      <c r="A2574" t="s">
        <v>2811</v>
      </c>
      <c r="B2574" t="s">
        <v>103</v>
      </c>
      <c r="C2574" s="1">
        <v>1420000</v>
      </c>
      <c r="D2574">
        <v>2</v>
      </c>
      <c r="E2574">
        <v>107</v>
      </c>
      <c r="F2574" s="1" t="s">
        <v>16</v>
      </c>
      <c r="G2574" t="s">
        <v>141</v>
      </c>
      <c r="H2574" t="s">
        <v>29</v>
      </c>
      <c r="I2574" t="s">
        <v>19</v>
      </c>
      <c r="J2574" t="s">
        <v>9</v>
      </c>
      <c r="K2574" t="s">
        <v>1399</v>
      </c>
      <c r="L2574" s="2">
        <v>1420000</v>
      </c>
      <c r="M2574" s="2">
        <v>13271.028037383177</v>
      </c>
      <c r="N2574" s="2">
        <v>710000</v>
      </c>
      <c r="O2574" t="s">
        <v>212</v>
      </c>
    </row>
    <row r="2575" spans="1:15" x14ac:dyDescent="0.3">
      <c r="A2575" t="s">
        <v>2812</v>
      </c>
      <c r="B2575" t="s">
        <v>103</v>
      </c>
      <c r="C2575" s="1">
        <v>1995000</v>
      </c>
      <c r="D2575">
        <v>4</v>
      </c>
      <c r="E2575">
        <v>450</v>
      </c>
      <c r="F2575" s="1" t="s">
        <v>16</v>
      </c>
      <c r="G2575" t="s">
        <v>141</v>
      </c>
      <c r="H2575" t="s">
        <v>29</v>
      </c>
      <c r="I2575" t="s">
        <v>19</v>
      </c>
      <c r="J2575" t="s">
        <v>9</v>
      </c>
      <c r="K2575" t="s">
        <v>1399</v>
      </c>
      <c r="L2575" s="2">
        <v>1995000</v>
      </c>
      <c r="M2575" s="2">
        <v>4433.333333333333</v>
      </c>
      <c r="N2575" s="2">
        <v>498750</v>
      </c>
      <c r="O2575" t="s">
        <v>212</v>
      </c>
    </row>
    <row r="2576" spans="1:15" x14ac:dyDescent="0.3">
      <c r="A2576" t="s">
        <v>2813</v>
      </c>
      <c r="B2576" t="s">
        <v>103</v>
      </c>
      <c r="C2576" s="1">
        <v>849000</v>
      </c>
      <c r="D2576">
        <v>2</v>
      </c>
      <c r="E2576">
        <v>152</v>
      </c>
      <c r="F2576" s="1" t="s">
        <v>16</v>
      </c>
      <c r="G2576" t="s">
        <v>141</v>
      </c>
      <c r="H2576" t="s">
        <v>29</v>
      </c>
      <c r="I2576" t="s">
        <v>19</v>
      </c>
      <c r="J2576" t="s">
        <v>9</v>
      </c>
      <c r="K2576" t="s">
        <v>1399</v>
      </c>
      <c r="L2576" s="2">
        <v>849000</v>
      </c>
      <c r="M2576" s="2">
        <v>5585.5263157894733</v>
      </c>
      <c r="N2576" s="2">
        <v>424500</v>
      </c>
      <c r="O2576" t="s">
        <v>212</v>
      </c>
    </row>
    <row r="2577" spans="1:15" x14ac:dyDescent="0.3">
      <c r="A2577" t="s">
        <v>2814</v>
      </c>
      <c r="B2577" t="s">
        <v>103</v>
      </c>
      <c r="C2577" s="1">
        <v>2390000</v>
      </c>
      <c r="D2577">
        <v>3</v>
      </c>
      <c r="E2577">
        <v>187</v>
      </c>
      <c r="F2577" s="1" t="s">
        <v>16</v>
      </c>
      <c r="G2577" t="s">
        <v>141</v>
      </c>
      <c r="H2577" t="s">
        <v>29</v>
      </c>
      <c r="I2577" t="s">
        <v>19</v>
      </c>
      <c r="J2577" t="s">
        <v>9</v>
      </c>
      <c r="K2577" t="s">
        <v>1399</v>
      </c>
      <c r="L2577" s="2">
        <v>2390000</v>
      </c>
      <c r="M2577" s="2">
        <v>12780.748663101604</v>
      </c>
      <c r="N2577" s="2">
        <v>796666.66666666663</v>
      </c>
      <c r="O2577" t="s">
        <v>212</v>
      </c>
    </row>
    <row r="2578" spans="1:15" x14ac:dyDescent="0.3">
      <c r="A2578" t="s">
        <v>2815</v>
      </c>
      <c r="B2578" t="s">
        <v>103</v>
      </c>
      <c r="C2578" s="1">
        <v>1120000</v>
      </c>
      <c r="D2578">
        <v>4</v>
      </c>
      <c r="E2578">
        <v>206</v>
      </c>
      <c r="F2578" s="1" t="s">
        <v>16</v>
      </c>
      <c r="G2578" t="s">
        <v>141</v>
      </c>
      <c r="H2578" t="s">
        <v>29</v>
      </c>
      <c r="I2578" t="s">
        <v>19</v>
      </c>
      <c r="J2578" t="s">
        <v>9</v>
      </c>
      <c r="K2578" t="s">
        <v>1399</v>
      </c>
      <c r="L2578" s="2">
        <v>1120000</v>
      </c>
      <c r="M2578" s="2">
        <v>5436.8932038834955</v>
      </c>
      <c r="N2578" s="2">
        <v>280000</v>
      </c>
      <c r="O2578" t="s">
        <v>212</v>
      </c>
    </row>
    <row r="2579" spans="1:15" x14ac:dyDescent="0.3">
      <c r="A2579" t="s">
        <v>2395</v>
      </c>
      <c r="B2579" t="s">
        <v>103</v>
      </c>
      <c r="C2579" s="1">
        <v>1100000</v>
      </c>
      <c r="D2579">
        <v>3</v>
      </c>
      <c r="E2579">
        <v>134</v>
      </c>
      <c r="F2579" s="1" t="s">
        <v>16</v>
      </c>
      <c r="G2579" t="s">
        <v>41</v>
      </c>
      <c r="H2579" t="s">
        <v>29</v>
      </c>
      <c r="I2579" t="s">
        <v>19</v>
      </c>
      <c r="J2579" t="s">
        <v>20</v>
      </c>
      <c r="K2579" t="s">
        <v>1399</v>
      </c>
      <c r="L2579" s="2">
        <v>1100000</v>
      </c>
      <c r="M2579" s="2">
        <v>8208.9552238805973</v>
      </c>
      <c r="N2579" s="2">
        <v>366666.66666666669</v>
      </c>
      <c r="O2579" t="s">
        <v>212</v>
      </c>
    </row>
    <row r="2580" spans="1:15" x14ac:dyDescent="0.3">
      <c r="A2580" t="s">
        <v>2397</v>
      </c>
      <c r="B2580" t="s">
        <v>103</v>
      </c>
      <c r="C2580" s="1">
        <v>3600000</v>
      </c>
      <c r="D2580">
        <v>5</v>
      </c>
      <c r="E2580">
        <v>379</v>
      </c>
      <c r="F2580" s="1" t="s">
        <v>16</v>
      </c>
      <c r="G2580" t="s">
        <v>41</v>
      </c>
      <c r="H2580" t="s">
        <v>29</v>
      </c>
      <c r="I2580" t="s">
        <v>19</v>
      </c>
      <c r="J2580" t="s">
        <v>20</v>
      </c>
      <c r="K2580" t="s">
        <v>1399</v>
      </c>
      <c r="L2580" s="2">
        <v>3600000</v>
      </c>
      <c r="M2580" s="2">
        <v>9498.6807387862791</v>
      </c>
      <c r="N2580" s="2">
        <v>720000</v>
      </c>
      <c r="O2580" t="s">
        <v>212</v>
      </c>
    </row>
    <row r="2581" spans="1:15" x14ac:dyDescent="0.3">
      <c r="A2581" t="s">
        <v>2818</v>
      </c>
      <c r="B2581" t="s">
        <v>103</v>
      </c>
      <c r="C2581" s="1">
        <v>935000</v>
      </c>
      <c r="D2581">
        <v>2</v>
      </c>
      <c r="E2581">
        <v>111</v>
      </c>
      <c r="F2581" s="1" t="s">
        <v>16</v>
      </c>
      <c r="G2581" t="s">
        <v>93</v>
      </c>
      <c r="H2581" t="s">
        <v>29</v>
      </c>
      <c r="I2581" t="s">
        <v>19</v>
      </c>
      <c r="J2581" t="s">
        <v>9</v>
      </c>
      <c r="K2581" t="s">
        <v>1399</v>
      </c>
      <c r="L2581" s="2">
        <v>935000</v>
      </c>
      <c r="M2581" s="2">
        <v>8423.4234234234227</v>
      </c>
      <c r="N2581" s="2">
        <v>467500</v>
      </c>
      <c r="O2581" t="s">
        <v>212</v>
      </c>
    </row>
    <row r="2582" spans="1:15" x14ac:dyDescent="0.3">
      <c r="A2582" t="s">
        <v>2819</v>
      </c>
      <c r="B2582" t="s">
        <v>103</v>
      </c>
      <c r="C2582" s="1">
        <v>665000</v>
      </c>
      <c r="D2582">
        <v>3</v>
      </c>
      <c r="E2582">
        <v>166</v>
      </c>
      <c r="F2582" s="1" t="s">
        <v>16</v>
      </c>
      <c r="G2582" t="s">
        <v>93</v>
      </c>
      <c r="H2582" t="s">
        <v>29</v>
      </c>
      <c r="I2582" t="s">
        <v>19</v>
      </c>
      <c r="J2582" t="s">
        <v>9</v>
      </c>
      <c r="K2582" t="s">
        <v>1399</v>
      </c>
      <c r="L2582" s="2">
        <v>665000</v>
      </c>
      <c r="M2582" s="2">
        <v>4006.0240963855422</v>
      </c>
      <c r="N2582" s="2">
        <v>221666.66666666666</v>
      </c>
      <c r="O2582" t="s">
        <v>212</v>
      </c>
    </row>
    <row r="2583" spans="1:15" x14ac:dyDescent="0.3">
      <c r="A2583" t="s">
        <v>2820</v>
      </c>
      <c r="B2583" t="s">
        <v>103</v>
      </c>
      <c r="C2583" s="1">
        <v>986210</v>
      </c>
      <c r="D2583">
        <v>2</v>
      </c>
      <c r="E2583">
        <v>133</v>
      </c>
      <c r="F2583" s="1" t="s">
        <v>16</v>
      </c>
      <c r="G2583" t="s">
        <v>93</v>
      </c>
      <c r="H2583" t="s">
        <v>29</v>
      </c>
      <c r="I2583" t="s">
        <v>19</v>
      </c>
      <c r="J2583" t="s">
        <v>9</v>
      </c>
      <c r="K2583" t="s">
        <v>1399</v>
      </c>
      <c r="L2583" s="2">
        <v>986210</v>
      </c>
      <c r="M2583" s="2">
        <v>7415.1127819548874</v>
      </c>
      <c r="N2583" s="2">
        <v>493105</v>
      </c>
      <c r="O2583" t="s">
        <v>212</v>
      </c>
    </row>
    <row r="2584" spans="1:15" x14ac:dyDescent="0.3">
      <c r="A2584" t="s">
        <v>2821</v>
      </c>
      <c r="B2584" t="s">
        <v>103</v>
      </c>
      <c r="C2584" s="1">
        <v>1023740</v>
      </c>
      <c r="D2584">
        <v>2</v>
      </c>
      <c r="E2584">
        <v>136</v>
      </c>
      <c r="F2584" s="1" t="s">
        <v>16</v>
      </c>
      <c r="G2584" t="s">
        <v>93</v>
      </c>
      <c r="H2584" t="s">
        <v>29</v>
      </c>
      <c r="I2584" t="s">
        <v>19</v>
      </c>
      <c r="J2584" t="s">
        <v>9</v>
      </c>
      <c r="K2584" t="s">
        <v>1399</v>
      </c>
      <c r="L2584" s="2">
        <v>1023740</v>
      </c>
      <c r="M2584" s="2">
        <v>7527.5</v>
      </c>
      <c r="N2584" s="2">
        <v>511870</v>
      </c>
      <c r="O2584" t="s">
        <v>212</v>
      </c>
    </row>
    <row r="2585" spans="1:15" x14ac:dyDescent="0.3">
      <c r="A2585" t="s">
        <v>2822</v>
      </c>
      <c r="B2585" t="s">
        <v>103</v>
      </c>
      <c r="C2585" s="1">
        <v>1000400</v>
      </c>
      <c r="D2585">
        <v>2</v>
      </c>
      <c r="E2585">
        <v>136</v>
      </c>
      <c r="F2585" s="1" t="s">
        <v>16</v>
      </c>
      <c r="G2585" t="s">
        <v>93</v>
      </c>
      <c r="H2585" t="s">
        <v>29</v>
      </c>
      <c r="I2585" t="s">
        <v>19</v>
      </c>
      <c r="J2585" t="s">
        <v>9</v>
      </c>
      <c r="K2585" t="s">
        <v>1399</v>
      </c>
      <c r="L2585" s="2">
        <v>1000400</v>
      </c>
      <c r="M2585" s="2">
        <v>7355.8823529411766</v>
      </c>
      <c r="N2585" s="2">
        <v>500200</v>
      </c>
      <c r="O2585" t="s">
        <v>212</v>
      </c>
    </row>
    <row r="2586" spans="1:15" x14ac:dyDescent="0.3">
      <c r="A2586" t="s">
        <v>2823</v>
      </c>
      <c r="B2586" t="s">
        <v>103</v>
      </c>
      <c r="C2586" s="1">
        <v>2700000</v>
      </c>
      <c r="D2586">
        <v>6</v>
      </c>
      <c r="E2586">
        <v>525</v>
      </c>
      <c r="F2586" s="1" t="s">
        <v>16</v>
      </c>
      <c r="G2586" t="s">
        <v>93</v>
      </c>
      <c r="H2586" t="s">
        <v>29</v>
      </c>
      <c r="I2586" t="s">
        <v>19</v>
      </c>
      <c r="J2586" t="s">
        <v>88</v>
      </c>
      <c r="K2586" t="s">
        <v>1399</v>
      </c>
      <c r="L2586" s="2">
        <v>2700000</v>
      </c>
      <c r="M2586" s="2">
        <v>5142.8571428571431</v>
      </c>
      <c r="N2586" s="2">
        <v>450000</v>
      </c>
      <c r="O2586" t="s">
        <v>212</v>
      </c>
    </row>
    <row r="2587" spans="1:15" x14ac:dyDescent="0.3">
      <c r="A2587" t="s">
        <v>2824</v>
      </c>
      <c r="B2587" t="s">
        <v>103</v>
      </c>
      <c r="C2587" s="1">
        <v>2290000</v>
      </c>
      <c r="D2587">
        <v>4</v>
      </c>
      <c r="E2587">
        <v>258</v>
      </c>
      <c r="F2587" s="1" t="s">
        <v>16</v>
      </c>
      <c r="G2587" t="s">
        <v>93</v>
      </c>
      <c r="H2587" t="s">
        <v>29</v>
      </c>
      <c r="I2587" t="s">
        <v>19</v>
      </c>
      <c r="J2587" t="s">
        <v>9</v>
      </c>
      <c r="K2587" t="s">
        <v>1399</v>
      </c>
      <c r="L2587" s="2">
        <v>2290000</v>
      </c>
      <c r="M2587" s="2">
        <v>8875.9689922480611</v>
      </c>
      <c r="N2587" s="2">
        <v>572500</v>
      </c>
      <c r="O2587" t="s">
        <v>212</v>
      </c>
    </row>
    <row r="2588" spans="1:15" x14ac:dyDescent="0.3">
      <c r="A2588" t="s">
        <v>2825</v>
      </c>
      <c r="B2588" t="s">
        <v>103</v>
      </c>
      <c r="C2588" s="1">
        <v>410000</v>
      </c>
      <c r="D2588">
        <v>5</v>
      </c>
      <c r="E2588">
        <v>186</v>
      </c>
      <c r="F2588" s="1" t="s">
        <v>16</v>
      </c>
      <c r="G2588" t="s">
        <v>93</v>
      </c>
      <c r="H2588" t="s">
        <v>29</v>
      </c>
      <c r="I2588" t="s">
        <v>19</v>
      </c>
      <c r="J2588" t="s">
        <v>9</v>
      </c>
      <c r="K2588" t="s">
        <v>1399</v>
      </c>
      <c r="L2588" s="2">
        <v>410000</v>
      </c>
      <c r="M2588" s="2">
        <v>2204.3010752688174</v>
      </c>
      <c r="N2588" s="2">
        <v>82000</v>
      </c>
      <c r="O2588" t="s">
        <v>212</v>
      </c>
    </row>
    <row r="2589" spans="1:15" x14ac:dyDescent="0.3">
      <c r="A2589" t="s">
        <v>2826</v>
      </c>
      <c r="B2589" t="s">
        <v>103</v>
      </c>
      <c r="C2589" s="1">
        <v>2290000</v>
      </c>
      <c r="D2589">
        <v>4</v>
      </c>
      <c r="E2589">
        <v>258</v>
      </c>
      <c r="F2589" s="1" t="s">
        <v>16</v>
      </c>
      <c r="G2589" t="s">
        <v>93</v>
      </c>
      <c r="H2589" t="s">
        <v>29</v>
      </c>
      <c r="I2589" t="s">
        <v>19</v>
      </c>
      <c r="J2589" t="s">
        <v>9</v>
      </c>
      <c r="K2589" t="s">
        <v>1399</v>
      </c>
      <c r="L2589" s="2">
        <v>2290000</v>
      </c>
      <c r="M2589" s="2">
        <v>8875.9689922480611</v>
      </c>
      <c r="N2589" s="2">
        <v>572500</v>
      </c>
      <c r="O2589" t="s">
        <v>212</v>
      </c>
    </row>
    <row r="2590" spans="1:15" x14ac:dyDescent="0.3">
      <c r="A2590" t="s">
        <v>2827</v>
      </c>
      <c r="B2590" t="s">
        <v>103</v>
      </c>
      <c r="C2590" s="1">
        <v>930000</v>
      </c>
      <c r="D2590">
        <v>4</v>
      </c>
      <c r="E2590">
        <v>182</v>
      </c>
      <c r="F2590" s="1" t="s">
        <v>16</v>
      </c>
      <c r="G2590" t="s">
        <v>93</v>
      </c>
      <c r="H2590" t="s">
        <v>29</v>
      </c>
      <c r="I2590" t="s">
        <v>19</v>
      </c>
      <c r="J2590" t="s">
        <v>9</v>
      </c>
      <c r="K2590" t="s">
        <v>1399</v>
      </c>
      <c r="L2590" s="2">
        <v>930000</v>
      </c>
      <c r="M2590" s="2">
        <v>5109.8901098901097</v>
      </c>
      <c r="N2590" s="2">
        <v>232500</v>
      </c>
      <c r="O2590" t="s">
        <v>212</v>
      </c>
    </row>
    <row r="2591" spans="1:15" x14ac:dyDescent="0.3">
      <c r="A2591" t="s">
        <v>2828</v>
      </c>
      <c r="B2591" t="s">
        <v>103</v>
      </c>
      <c r="C2591" s="1">
        <v>968560</v>
      </c>
      <c r="D2591">
        <v>2</v>
      </c>
      <c r="E2591">
        <v>142</v>
      </c>
      <c r="F2591" s="1" t="s">
        <v>16</v>
      </c>
      <c r="G2591" t="s">
        <v>93</v>
      </c>
      <c r="H2591" t="s">
        <v>29</v>
      </c>
      <c r="I2591" t="s">
        <v>30</v>
      </c>
      <c r="J2591" t="s">
        <v>9</v>
      </c>
      <c r="K2591" t="s">
        <v>1399</v>
      </c>
      <c r="L2591" s="2">
        <v>968560</v>
      </c>
      <c r="M2591" s="2">
        <v>6820.8450704225352</v>
      </c>
      <c r="N2591" s="2">
        <v>484280</v>
      </c>
      <c r="O2591" t="s">
        <v>212</v>
      </c>
    </row>
    <row r="2592" spans="1:15" x14ac:dyDescent="0.3">
      <c r="A2592" t="s">
        <v>2401</v>
      </c>
      <c r="B2592" t="s">
        <v>103</v>
      </c>
      <c r="C2592" s="1">
        <v>1045000</v>
      </c>
      <c r="D2592">
        <v>1</v>
      </c>
      <c r="E2592">
        <v>118</v>
      </c>
      <c r="F2592" s="1" t="s">
        <v>16</v>
      </c>
      <c r="G2592" t="s">
        <v>41</v>
      </c>
      <c r="H2592" t="s">
        <v>29</v>
      </c>
      <c r="I2592" t="s">
        <v>19</v>
      </c>
      <c r="J2592" t="s">
        <v>20</v>
      </c>
      <c r="K2592" t="s">
        <v>1399</v>
      </c>
      <c r="L2592" s="2">
        <v>1045000</v>
      </c>
      <c r="M2592" s="2">
        <v>8855.9322033898297</v>
      </c>
      <c r="N2592" s="2">
        <v>1045000</v>
      </c>
      <c r="O2592" t="s">
        <v>212</v>
      </c>
    </row>
    <row r="2593" spans="1:15" x14ac:dyDescent="0.3">
      <c r="A2593" t="s">
        <v>2402</v>
      </c>
      <c r="B2593" t="s">
        <v>103</v>
      </c>
      <c r="C2593" s="1">
        <v>1100000</v>
      </c>
      <c r="D2593">
        <v>3</v>
      </c>
      <c r="E2593">
        <v>134</v>
      </c>
      <c r="F2593" s="1" t="s">
        <v>16</v>
      </c>
      <c r="G2593" t="s">
        <v>41</v>
      </c>
      <c r="H2593" t="s">
        <v>29</v>
      </c>
      <c r="I2593" t="s">
        <v>19</v>
      </c>
      <c r="J2593" t="s">
        <v>20</v>
      </c>
      <c r="K2593" t="s">
        <v>1399</v>
      </c>
      <c r="L2593" s="2">
        <v>1100000</v>
      </c>
      <c r="M2593" s="2">
        <v>8208.9552238805973</v>
      </c>
      <c r="N2593" s="2">
        <v>366666.66666666669</v>
      </c>
      <c r="O2593" t="s">
        <v>212</v>
      </c>
    </row>
    <row r="2594" spans="1:15" x14ac:dyDescent="0.3">
      <c r="A2594" t="s">
        <v>2411</v>
      </c>
      <c r="B2594" t="s">
        <v>103</v>
      </c>
      <c r="C2594" s="1">
        <v>1250000</v>
      </c>
      <c r="D2594">
        <v>2</v>
      </c>
      <c r="E2594">
        <v>174</v>
      </c>
      <c r="F2594" s="1" t="s">
        <v>16</v>
      </c>
      <c r="G2594" t="s">
        <v>41</v>
      </c>
      <c r="H2594" t="s">
        <v>29</v>
      </c>
      <c r="I2594" t="s">
        <v>19</v>
      </c>
      <c r="J2594" t="s">
        <v>20</v>
      </c>
      <c r="K2594" t="s">
        <v>1399</v>
      </c>
      <c r="L2594" s="2">
        <v>1250000</v>
      </c>
      <c r="M2594" s="2">
        <v>7183.9080459770112</v>
      </c>
      <c r="N2594" s="2">
        <v>625000</v>
      </c>
      <c r="O2594" t="s">
        <v>212</v>
      </c>
    </row>
    <row r="2595" spans="1:15" x14ac:dyDescent="0.3">
      <c r="A2595" t="s">
        <v>2414</v>
      </c>
      <c r="B2595" t="s">
        <v>103</v>
      </c>
      <c r="C2595" s="1">
        <v>3150000</v>
      </c>
      <c r="D2595">
        <v>4</v>
      </c>
      <c r="E2595">
        <v>244</v>
      </c>
      <c r="F2595" s="1" t="s">
        <v>16</v>
      </c>
      <c r="G2595" t="s">
        <v>41</v>
      </c>
      <c r="H2595" t="s">
        <v>29</v>
      </c>
      <c r="I2595" t="s">
        <v>19</v>
      </c>
      <c r="J2595" t="s">
        <v>20</v>
      </c>
      <c r="K2595" t="s">
        <v>1399</v>
      </c>
      <c r="L2595" s="2">
        <v>3150000</v>
      </c>
      <c r="M2595" s="2">
        <v>12909.836065573771</v>
      </c>
      <c r="N2595" s="2">
        <v>787500</v>
      </c>
      <c r="O2595" t="s">
        <v>212</v>
      </c>
    </row>
    <row r="2596" spans="1:15" x14ac:dyDescent="0.3">
      <c r="A2596" t="s">
        <v>2415</v>
      </c>
      <c r="B2596" t="s">
        <v>103</v>
      </c>
      <c r="C2596" s="1">
        <v>3600000</v>
      </c>
      <c r="D2596">
        <v>5</v>
      </c>
      <c r="E2596">
        <v>379</v>
      </c>
      <c r="F2596" s="1" t="s">
        <v>16</v>
      </c>
      <c r="G2596" t="s">
        <v>41</v>
      </c>
      <c r="H2596" t="s">
        <v>29</v>
      </c>
      <c r="I2596" t="s">
        <v>19</v>
      </c>
      <c r="J2596" t="s">
        <v>20</v>
      </c>
      <c r="K2596" t="s">
        <v>1399</v>
      </c>
      <c r="L2596" s="2">
        <v>3600000</v>
      </c>
      <c r="M2596" s="2">
        <v>9498.6807387862791</v>
      </c>
      <c r="N2596" s="2">
        <v>720000</v>
      </c>
      <c r="O2596" t="s">
        <v>212</v>
      </c>
    </row>
    <row r="2597" spans="1:15" x14ac:dyDescent="0.3">
      <c r="A2597" t="s">
        <v>2416</v>
      </c>
      <c r="B2597" t="s">
        <v>103</v>
      </c>
      <c r="C2597" s="1">
        <v>1800000</v>
      </c>
      <c r="D2597">
        <v>4</v>
      </c>
      <c r="E2597">
        <v>185</v>
      </c>
      <c r="F2597" s="1" t="s">
        <v>16</v>
      </c>
      <c r="G2597" t="s">
        <v>41</v>
      </c>
      <c r="H2597" t="s">
        <v>29</v>
      </c>
      <c r="I2597" t="s">
        <v>19</v>
      </c>
      <c r="J2597" t="s">
        <v>20</v>
      </c>
      <c r="K2597" t="s">
        <v>1399</v>
      </c>
      <c r="L2597" s="2">
        <v>1800000</v>
      </c>
      <c r="M2597" s="2">
        <v>9729.72972972973</v>
      </c>
      <c r="N2597" s="2">
        <v>450000</v>
      </c>
      <c r="O2597" t="s">
        <v>212</v>
      </c>
    </row>
    <row r="2598" spans="1:15" x14ac:dyDescent="0.3">
      <c r="A2598" t="s">
        <v>2417</v>
      </c>
      <c r="B2598" t="s">
        <v>103</v>
      </c>
      <c r="C2598" s="1">
        <v>1890000</v>
      </c>
      <c r="D2598">
        <v>3</v>
      </c>
      <c r="E2598">
        <v>142</v>
      </c>
      <c r="F2598" s="1" t="s">
        <v>16</v>
      </c>
      <c r="G2598" t="s">
        <v>41</v>
      </c>
      <c r="H2598" t="s">
        <v>29</v>
      </c>
      <c r="I2598" t="s">
        <v>19</v>
      </c>
      <c r="J2598" t="s">
        <v>20</v>
      </c>
      <c r="K2598" t="s">
        <v>1399</v>
      </c>
      <c r="L2598" s="2">
        <v>1890000</v>
      </c>
      <c r="M2598" s="2">
        <v>13309.859154929578</v>
      </c>
      <c r="N2598" s="2">
        <v>630000</v>
      </c>
      <c r="O2598" t="s">
        <v>212</v>
      </c>
    </row>
    <row r="2599" spans="1:15" x14ac:dyDescent="0.3">
      <c r="A2599" t="s">
        <v>2418</v>
      </c>
      <c r="B2599" t="s">
        <v>103</v>
      </c>
      <c r="C2599" s="1">
        <v>1650000</v>
      </c>
      <c r="D2599">
        <v>3</v>
      </c>
      <c r="E2599">
        <v>183</v>
      </c>
      <c r="F2599" s="1" t="s">
        <v>16</v>
      </c>
      <c r="G2599" t="s">
        <v>41</v>
      </c>
      <c r="H2599" t="s">
        <v>29</v>
      </c>
      <c r="I2599" t="s">
        <v>19</v>
      </c>
      <c r="J2599" t="s">
        <v>20</v>
      </c>
      <c r="K2599" t="s">
        <v>1399</v>
      </c>
      <c r="L2599" s="2">
        <v>1650000</v>
      </c>
      <c r="M2599" s="2">
        <v>9016.3934426229516</v>
      </c>
      <c r="N2599" s="2">
        <v>550000</v>
      </c>
      <c r="O2599" t="s">
        <v>212</v>
      </c>
    </row>
    <row r="2600" spans="1:15" x14ac:dyDescent="0.3">
      <c r="A2600" t="s">
        <v>2419</v>
      </c>
      <c r="B2600" t="s">
        <v>103</v>
      </c>
      <c r="C2600" s="1">
        <v>2095000</v>
      </c>
      <c r="D2600">
        <v>3</v>
      </c>
      <c r="E2600">
        <v>144</v>
      </c>
      <c r="F2600" s="1" t="s">
        <v>16</v>
      </c>
      <c r="G2600" t="s">
        <v>41</v>
      </c>
      <c r="H2600" t="s">
        <v>29</v>
      </c>
      <c r="I2600" t="s">
        <v>19</v>
      </c>
      <c r="J2600" t="s">
        <v>20</v>
      </c>
      <c r="K2600" t="s">
        <v>1399</v>
      </c>
      <c r="L2600" s="2">
        <v>2095000</v>
      </c>
      <c r="M2600" s="2">
        <v>14548.611111111111</v>
      </c>
      <c r="N2600" s="2">
        <v>698333.33333333337</v>
      </c>
      <c r="O2600" t="s">
        <v>212</v>
      </c>
    </row>
    <row r="2601" spans="1:15" x14ac:dyDescent="0.3">
      <c r="A2601" t="s">
        <v>2423</v>
      </c>
      <c r="B2601" t="s">
        <v>103</v>
      </c>
      <c r="C2601" s="1">
        <v>2100000</v>
      </c>
      <c r="D2601">
        <v>3</v>
      </c>
      <c r="E2601">
        <v>248</v>
      </c>
      <c r="F2601" s="1" t="s">
        <v>16</v>
      </c>
      <c r="G2601" t="s">
        <v>41</v>
      </c>
      <c r="H2601" t="s">
        <v>29</v>
      </c>
      <c r="I2601" t="s">
        <v>19</v>
      </c>
      <c r="J2601" t="s">
        <v>20</v>
      </c>
      <c r="K2601" t="s">
        <v>1399</v>
      </c>
      <c r="L2601" s="2">
        <v>2100000</v>
      </c>
      <c r="M2601" s="2">
        <v>8467.7419354838712</v>
      </c>
      <c r="N2601" s="2">
        <v>700000</v>
      </c>
      <c r="O2601" t="s">
        <v>212</v>
      </c>
    </row>
    <row r="2602" spans="1:15" x14ac:dyDescent="0.3">
      <c r="A2602" t="s">
        <v>2426</v>
      </c>
      <c r="B2602" t="s">
        <v>103</v>
      </c>
      <c r="C2602" s="1">
        <v>2150000</v>
      </c>
      <c r="D2602">
        <v>4</v>
      </c>
      <c r="E2602">
        <v>207</v>
      </c>
      <c r="F2602" s="1" t="s">
        <v>16</v>
      </c>
      <c r="G2602" t="s">
        <v>41</v>
      </c>
      <c r="H2602" t="s">
        <v>29</v>
      </c>
      <c r="I2602" t="s">
        <v>19</v>
      </c>
      <c r="J2602" t="s">
        <v>20</v>
      </c>
      <c r="K2602" t="s">
        <v>1399</v>
      </c>
      <c r="L2602" s="2">
        <v>2150000</v>
      </c>
      <c r="M2602" s="2">
        <v>10386.473429951691</v>
      </c>
      <c r="N2602" s="2">
        <v>537500</v>
      </c>
      <c r="O2602" t="s">
        <v>212</v>
      </c>
    </row>
    <row r="2603" spans="1:15" x14ac:dyDescent="0.3">
      <c r="A2603" t="s">
        <v>2427</v>
      </c>
      <c r="B2603" t="s">
        <v>104</v>
      </c>
      <c r="C2603" s="1">
        <v>80000</v>
      </c>
      <c r="D2603">
        <v>2</v>
      </c>
      <c r="E2603">
        <v>57</v>
      </c>
      <c r="F2603" s="1" t="s">
        <v>16</v>
      </c>
      <c r="G2603" t="s">
        <v>41</v>
      </c>
      <c r="H2603" t="s">
        <v>18</v>
      </c>
      <c r="I2603" t="s">
        <v>19</v>
      </c>
      <c r="J2603" t="s">
        <v>20</v>
      </c>
      <c r="K2603" t="s">
        <v>1399</v>
      </c>
      <c r="L2603" s="2">
        <v>80000</v>
      </c>
      <c r="M2603" s="2">
        <v>1403.5087719298247</v>
      </c>
      <c r="N2603" s="2">
        <v>40000</v>
      </c>
      <c r="O2603" t="s">
        <v>212</v>
      </c>
    </row>
    <row r="2604" spans="1:15" x14ac:dyDescent="0.3">
      <c r="A2604" t="s">
        <v>2428</v>
      </c>
      <c r="B2604" t="s">
        <v>104</v>
      </c>
      <c r="C2604" s="1">
        <v>270000</v>
      </c>
      <c r="D2604">
        <v>3</v>
      </c>
      <c r="E2604">
        <v>90</v>
      </c>
      <c r="F2604" s="1" t="s">
        <v>16</v>
      </c>
      <c r="G2604" t="s">
        <v>41</v>
      </c>
      <c r="H2604" t="s">
        <v>18</v>
      </c>
      <c r="I2604" t="s">
        <v>19</v>
      </c>
      <c r="J2604" t="s">
        <v>20</v>
      </c>
      <c r="K2604" t="s">
        <v>1399</v>
      </c>
      <c r="L2604" s="2">
        <v>270000</v>
      </c>
      <c r="M2604" s="2">
        <v>3000</v>
      </c>
      <c r="N2604" s="2">
        <v>90000</v>
      </c>
      <c r="O2604" t="s">
        <v>212</v>
      </c>
    </row>
    <row r="2605" spans="1:15" x14ac:dyDescent="0.3">
      <c r="A2605" t="s">
        <v>2429</v>
      </c>
      <c r="B2605" t="s">
        <v>104</v>
      </c>
      <c r="C2605" s="1">
        <v>245000</v>
      </c>
      <c r="D2605">
        <v>3</v>
      </c>
      <c r="E2605">
        <v>64</v>
      </c>
      <c r="F2605" s="1" t="s">
        <v>16</v>
      </c>
      <c r="G2605" t="s">
        <v>41</v>
      </c>
      <c r="H2605" t="s">
        <v>18</v>
      </c>
      <c r="I2605" t="s">
        <v>19</v>
      </c>
      <c r="J2605" t="s">
        <v>20</v>
      </c>
      <c r="K2605" t="s">
        <v>1399</v>
      </c>
      <c r="L2605" s="2">
        <v>245000</v>
      </c>
      <c r="M2605" s="2">
        <v>3828.125</v>
      </c>
      <c r="N2605" s="2">
        <v>81666.666666666672</v>
      </c>
      <c r="O2605" t="s">
        <v>212</v>
      </c>
    </row>
    <row r="2606" spans="1:15" x14ac:dyDescent="0.3">
      <c r="A2606" t="s">
        <v>2430</v>
      </c>
      <c r="B2606" t="s">
        <v>104</v>
      </c>
      <c r="C2606" s="1">
        <v>320000</v>
      </c>
      <c r="D2606">
        <v>2</v>
      </c>
      <c r="E2606">
        <v>105</v>
      </c>
      <c r="F2606" s="1" t="s">
        <v>16</v>
      </c>
      <c r="G2606" t="s">
        <v>41</v>
      </c>
      <c r="H2606" t="s">
        <v>18</v>
      </c>
      <c r="I2606" t="s">
        <v>19</v>
      </c>
      <c r="J2606" t="s">
        <v>20</v>
      </c>
      <c r="K2606" t="s">
        <v>1399</v>
      </c>
      <c r="L2606" s="2">
        <v>320000</v>
      </c>
      <c r="M2606" s="2">
        <v>3047.6190476190477</v>
      </c>
      <c r="N2606" s="2">
        <v>160000</v>
      </c>
      <c r="O2606" t="s">
        <v>212</v>
      </c>
    </row>
    <row r="2607" spans="1:15" x14ac:dyDescent="0.3">
      <c r="A2607" t="s">
        <v>2431</v>
      </c>
      <c r="B2607" t="s">
        <v>104</v>
      </c>
      <c r="C2607" s="1">
        <v>280000</v>
      </c>
      <c r="D2607">
        <v>1</v>
      </c>
      <c r="E2607">
        <v>86</v>
      </c>
      <c r="F2607" s="1" t="s">
        <v>16</v>
      </c>
      <c r="G2607" t="s">
        <v>41</v>
      </c>
      <c r="H2607" t="s">
        <v>18</v>
      </c>
      <c r="I2607" t="s">
        <v>19</v>
      </c>
      <c r="J2607" t="s">
        <v>20</v>
      </c>
      <c r="K2607" t="s">
        <v>1399</v>
      </c>
      <c r="L2607" s="2">
        <v>280000</v>
      </c>
      <c r="M2607" s="2">
        <v>3255.8139534883721</v>
      </c>
      <c r="N2607" s="2">
        <v>280000</v>
      </c>
      <c r="O2607" t="s">
        <v>212</v>
      </c>
    </row>
    <row r="2608" spans="1:15" x14ac:dyDescent="0.3">
      <c r="A2608" t="s">
        <v>2432</v>
      </c>
      <c r="B2608" t="s">
        <v>104</v>
      </c>
      <c r="C2608" s="1">
        <v>388600</v>
      </c>
      <c r="D2608">
        <v>2</v>
      </c>
      <c r="E2608">
        <v>131</v>
      </c>
      <c r="F2608" s="1" t="s">
        <v>16</v>
      </c>
      <c r="G2608" t="s">
        <v>41</v>
      </c>
      <c r="H2608" t="s">
        <v>18</v>
      </c>
      <c r="I2608" t="s">
        <v>19</v>
      </c>
      <c r="J2608" t="s">
        <v>20</v>
      </c>
      <c r="K2608" t="s">
        <v>1399</v>
      </c>
      <c r="L2608" s="2">
        <v>388600</v>
      </c>
      <c r="M2608" s="2">
        <v>2966.4122137404579</v>
      </c>
      <c r="N2608" s="2">
        <v>194300</v>
      </c>
      <c r="O2608" t="s">
        <v>212</v>
      </c>
    </row>
    <row r="2609" spans="1:15" x14ac:dyDescent="0.3">
      <c r="A2609" t="s">
        <v>2433</v>
      </c>
      <c r="B2609" t="s">
        <v>103</v>
      </c>
      <c r="C2609" s="1">
        <v>149999</v>
      </c>
      <c r="D2609">
        <v>3</v>
      </c>
      <c r="E2609">
        <v>71</v>
      </c>
      <c r="F2609" s="1" t="s">
        <v>16</v>
      </c>
      <c r="G2609" t="s">
        <v>41</v>
      </c>
      <c r="H2609" t="s">
        <v>18</v>
      </c>
      <c r="I2609" t="s">
        <v>19</v>
      </c>
      <c r="J2609" t="s">
        <v>20</v>
      </c>
      <c r="K2609" t="s">
        <v>1399</v>
      </c>
      <c r="L2609" s="2">
        <v>149999</v>
      </c>
      <c r="M2609" s="2">
        <v>2112.6619718309857</v>
      </c>
      <c r="N2609" s="2">
        <v>49999.666666666664</v>
      </c>
      <c r="O2609" t="s">
        <v>212</v>
      </c>
    </row>
    <row r="2610" spans="1:15" x14ac:dyDescent="0.3">
      <c r="A2610" t="s">
        <v>2434</v>
      </c>
      <c r="B2610" t="s">
        <v>103</v>
      </c>
      <c r="C2610" s="1">
        <v>199500</v>
      </c>
      <c r="D2610">
        <v>3</v>
      </c>
      <c r="E2610">
        <v>68</v>
      </c>
      <c r="F2610" s="1" t="s">
        <v>16</v>
      </c>
      <c r="G2610" t="s">
        <v>41</v>
      </c>
      <c r="H2610" t="s">
        <v>18</v>
      </c>
      <c r="I2610" t="s">
        <v>19</v>
      </c>
      <c r="J2610" t="s">
        <v>20</v>
      </c>
      <c r="K2610" t="s">
        <v>1399</v>
      </c>
      <c r="L2610" s="2">
        <v>199500</v>
      </c>
      <c r="M2610" s="2">
        <v>2933.8235294117649</v>
      </c>
      <c r="N2610" s="2">
        <v>66500</v>
      </c>
      <c r="O2610" t="s">
        <v>212</v>
      </c>
    </row>
    <row r="2611" spans="1:15" x14ac:dyDescent="0.3">
      <c r="A2611" t="s">
        <v>2435</v>
      </c>
      <c r="B2611" t="s">
        <v>103</v>
      </c>
      <c r="C2611" s="1">
        <v>169000</v>
      </c>
      <c r="D2611">
        <v>3</v>
      </c>
      <c r="E2611">
        <v>68</v>
      </c>
      <c r="F2611" s="1" t="s">
        <v>16</v>
      </c>
      <c r="G2611" t="s">
        <v>41</v>
      </c>
      <c r="H2611" t="s">
        <v>18</v>
      </c>
      <c r="I2611" t="s">
        <v>19</v>
      </c>
      <c r="J2611" t="s">
        <v>20</v>
      </c>
      <c r="K2611" t="s">
        <v>1399</v>
      </c>
      <c r="L2611" s="2">
        <v>169000</v>
      </c>
      <c r="M2611" s="2">
        <v>2485.294117647059</v>
      </c>
      <c r="N2611" s="2">
        <v>56333.333333333336</v>
      </c>
      <c r="O2611" t="s">
        <v>212</v>
      </c>
    </row>
    <row r="2612" spans="1:15" x14ac:dyDescent="0.3">
      <c r="A2612" t="s">
        <v>2437</v>
      </c>
      <c r="B2612" t="s">
        <v>103</v>
      </c>
      <c r="C2612" s="1">
        <v>111000</v>
      </c>
      <c r="D2612">
        <v>3</v>
      </c>
      <c r="E2612">
        <v>86</v>
      </c>
      <c r="F2612" s="1" t="s">
        <v>16</v>
      </c>
      <c r="G2612" t="s">
        <v>41</v>
      </c>
      <c r="H2612" t="s">
        <v>18</v>
      </c>
      <c r="I2612" t="s">
        <v>19</v>
      </c>
      <c r="J2612" t="s">
        <v>20</v>
      </c>
      <c r="K2612" t="s">
        <v>1399</v>
      </c>
      <c r="L2612" s="2">
        <v>111000</v>
      </c>
      <c r="M2612" s="2">
        <v>1290.6976744186047</v>
      </c>
      <c r="N2612" s="2">
        <v>37000</v>
      </c>
      <c r="O2612" t="s">
        <v>212</v>
      </c>
    </row>
    <row r="2613" spans="1:15" x14ac:dyDescent="0.3">
      <c r="A2613" t="s">
        <v>2438</v>
      </c>
      <c r="B2613" t="s">
        <v>103</v>
      </c>
      <c r="C2613" s="1">
        <v>259900</v>
      </c>
      <c r="D2613">
        <v>3</v>
      </c>
      <c r="E2613">
        <v>76</v>
      </c>
      <c r="F2613" s="1" t="s">
        <v>16</v>
      </c>
      <c r="G2613" t="s">
        <v>41</v>
      </c>
      <c r="H2613" t="s">
        <v>18</v>
      </c>
      <c r="I2613" t="s">
        <v>19</v>
      </c>
      <c r="J2613" t="s">
        <v>20</v>
      </c>
      <c r="K2613" t="s">
        <v>1399</v>
      </c>
      <c r="L2613" s="2">
        <v>259900</v>
      </c>
      <c r="M2613" s="2">
        <v>3419.7368421052633</v>
      </c>
      <c r="N2613" s="2">
        <v>86633.333333333328</v>
      </c>
      <c r="O2613" t="s">
        <v>212</v>
      </c>
    </row>
    <row r="2614" spans="1:15" x14ac:dyDescent="0.3">
      <c r="A2614" t="s">
        <v>2439</v>
      </c>
      <c r="B2614" t="s">
        <v>103</v>
      </c>
      <c r="C2614" s="1">
        <v>149900</v>
      </c>
      <c r="D2614">
        <v>3</v>
      </c>
      <c r="E2614">
        <v>71</v>
      </c>
      <c r="F2614" s="1" t="s">
        <v>16</v>
      </c>
      <c r="G2614" t="s">
        <v>41</v>
      </c>
      <c r="H2614" t="s">
        <v>18</v>
      </c>
      <c r="I2614" t="s">
        <v>19</v>
      </c>
      <c r="J2614" t="s">
        <v>20</v>
      </c>
      <c r="K2614" t="s">
        <v>1399</v>
      </c>
      <c r="L2614" s="2">
        <v>149900</v>
      </c>
      <c r="M2614" s="2">
        <v>2111.2676056338028</v>
      </c>
      <c r="N2614" s="2">
        <v>49966.666666666664</v>
      </c>
      <c r="O2614" t="s">
        <v>212</v>
      </c>
    </row>
    <row r="2615" spans="1:15" x14ac:dyDescent="0.3">
      <c r="A2615" t="s">
        <v>2441</v>
      </c>
      <c r="B2615" t="s">
        <v>103</v>
      </c>
      <c r="C2615" s="1">
        <v>169000</v>
      </c>
      <c r="D2615">
        <v>3</v>
      </c>
      <c r="E2615">
        <v>65</v>
      </c>
      <c r="F2615" s="1" t="s">
        <v>16</v>
      </c>
      <c r="G2615" t="s">
        <v>41</v>
      </c>
      <c r="H2615" t="s">
        <v>18</v>
      </c>
      <c r="I2615" t="s">
        <v>19</v>
      </c>
      <c r="J2615" t="s">
        <v>20</v>
      </c>
      <c r="K2615" t="s">
        <v>1399</v>
      </c>
      <c r="L2615" s="2">
        <v>169000</v>
      </c>
      <c r="M2615" s="2">
        <v>2600</v>
      </c>
      <c r="N2615" s="2">
        <v>56333.333333333336</v>
      </c>
      <c r="O2615" t="s">
        <v>212</v>
      </c>
    </row>
    <row r="2616" spans="1:15" x14ac:dyDescent="0.3">
      <c r="A2616" t="s">
        <v>2442</v>
      </c>
      <c r="B2616" t="s">
        <v>103</v>
      </c>
      <c r="C2616" s="1">
        <v>577000</v>
      </c>
      <c r="D2616">
        <v>2</v>
      </c>
      <c r="E2616">
        <v>98</v>
      </c>
      <c r="F2616" s="1" t="s">
        <v>16</v>
      </c>
      <c r="G2616" t="s">
        <v>41</v>
      </c>
      <c r="H2616" t="s">
        <v>18</v>
      </c>
      <c r="I2616" t="s">
        <v>19</v>
      </c>
      <c r="J2616" t="s">
        <v>20</v>
      </c>
      <c r="K2616" t="s">
        <v>1399</v>
      </c>
      <c r="L2616" s="2">
        <v>577000</v>
      </c>
      <c r="M2616" s="2">
        <v>5887.7551020408164</v>
      </c>
      <c r="N2616" s="2">
        <v>288500</v>
      </c>
      <c r="O2616" t="s">
        <v>212</v>
      </c>
    </row>
    <row r="2617" spans="1:15" x14ac:dyDescent="0.3">
      <c r="A2617" t="s">
        <v>2443</v>
      </c>
      <c r="B2617" t="s">
        <v>103</v>
      </c>
      <c r="C2617" s="1">
        <v>117500</v>
      </c>
      <c r="D2617">
        <v>3</v>
      </c>
      <c r="E2617">
        <v>76</v>
      </c>
      <c r="F2617" s="1" t="s">
        <v>16</v>
      </c>
      <c r="G2617" t="s">
        <v>41</v>
      </c>
      <c r="H2617" t="s">
        <v>18</v>
      </c>
      <c r="I2617" t="s">
        <v>19</v>
      </c>
      <c r="J2617" t="s">
        <v>20</v>
      </c>
      <c r="K2617" t="s">
        <v>1399</v>
      </c>
      <c r="L2617" s="2">
        <v>117500</v>
      </c>
      <c r="M2617" s="2">
        <v>1546.0526315789473</v>
      </c>
      <c r="N2617" s="2">
        <v>39166.666666666664</v>
      </c>
      <c r="O2617" t="s">
        <v>212</v>
      </c>
    </row>
    <row r="2618" spans="1:15" x14ac:dyDescent="0.3">
      <c r="A2618" t="s">
        <v>2445</v>
      </c>
      <c r="B2618" t="s">
        <v>103</v>
      </c>
      <c r="C2618" s="1">
        <v>356900</v>
      </c>
      <c r="D2618">
        <v>3</v>
      </c>
      <c r="E2618">
        <v>96</v>
      </c>
      <c r="F2618" s="1" t="s">
        <v>16</v>
      </c>
      <c r="G2618" t="s">
        <v>41</v>
      </c>
      <c r="H2618" t="s">
        <v>18</v>
      </c>
      <c r="I2618" t="s">
        <v>19</v>
      </c>
      <c r="J2618" t="s">
        <v>20</v>
      </c>
      <c r="K2618" t="s">
        <v>1399</v>
      </c>
      <c r="L2618" s="2">
        <v>356900</v>
      </c>
      <c r="M2618" s="2">
        <v>3717.7083333333335</v>
      </c>
      <c r="N2618" s="2">
        <v>118966.66666666667</v>
      </c>
      <c r="O2618" t="s">
        <v>212</v>
      </c>
    </row>
    <row r="2619" spans="1:15" x14ac:dyDescent="0.3">
      <c r="A2619" t="s">
        <v>2446</v>
      </c>
      <c r="B2619" t="s">
        <v>103</v>
      </c>
      <c r="C2619" s="1">
        <v>180000</v>
      </c>
      <c r="D2619">
        <v>3</v>
      </c>
      <c r="E2619">
        <v>67</v>
      </c>
      <c r="F2619" s="1" t="s">
        <v>16</v>
      </c>
      <c r="G2619" t="s">
        <v>41</v>
      </c>
      <c r="H2619" t="s">
        <v>18</v>
      </c>
      <c r="I2619" t="s">
        <v>19</v>
      </c>
      <c r="J2619" t="s">
        <v>20</v>
      </c>
      <c r="K2619" t="s">
        <v>1399</v>
      </c>
      <c r="L2619" s="2">
        <v>180000</v>
      </c>
      <c r="M2619" s="2">
        <v>2686.5671641791046</v>
      </c>
      <c r="N2619" s="2">
        <v>60000</v>
      </c>
      <c r="O2619" t="s">
        <v>212</v>
      </c>
    </row>
    <row r="2620" spans="1:15" x14ac:dyDescent="0.3">
      <c r="A2620" t="s">
        <v>2447</v>
      </c>
      <c r="B2620" t="s">
        <v>103</v>
      </c>
      <c r="C2620" s="1">
        <v>249500</v>
      </c>
      <c r="D2620">
        <v>3</v>
      </c>
      <c r="E2620">
        <v>85</v>
      </c>
      <c r="F2620" s="1" t="s">
        <v>16</v>
      </c>
      <c r="G2620" t="s">
        <v>41</v>
      </c>
      <c r="H2620" t="s">
        <v>18</v>
      </c>
      <c r="I2620" t="s">
        <v>19</v>
      </c>
      <c r="J2620" t="s">
        <v>20</v>
      </c>
      <c r="K2620" t="s">
        <v>1399</v>
      </c>
      <c r="L2620" s="2">
        <v>249500</v>
      </c>
      <c r="M2620" s="2">
        <v>2935.294117647059</v>
      </c>
      <c r="N2620" s="2">
        <v>83166.666666666672</v>
      </c>
      <c r="O2620" t="s">
        <v>212</v>
      </c>
    </row>
    <row r="2621" spans="1:15" x14ac:dyDescent="0.3">
      <c r="A2621" t="s">
        <v>2448</v>
      </c>
      <c r="B2621" t="s">
        <v>103</v>
      </c>
      <c r="C2621" s="1">
        <v>249500</v>
      </c>
      <c r="D2621">
        <v>3</v>
      </c>
      <c r="E2621">
        <v>85</v>
      </c>
      <c r="F2621" s="1" t="s">
        <v>16</v>
      </c>
      <c r="G2621" t="s">
        <v>41</v>
      </c>
      <c r="H2621" t="s">
        <v>18</v>
      </c>
      <c r="I2621" t="s">
        <v>19</v>
      </c>
      <c r="J2621" t="s">
        <v>20</v>
      </c>
      <c r="K2621" t="s">
        <v>1399</v>
      </c>
      <c r="L2621" s="2">
        <v>249500</v>
      </c>
      <c r="M2621" s="2">
        <v>2935.294117647059</v>
      </c>
      <c r="N2621" s="2">
        <v>83166.666666666672</v>
      </c>
      <c r="O2621" t="s">
        <v>212</v>
      </c>
    </row>
    <row r="2622" spans="1:15" x14ac:dyDescent="0.3">
      <c r="A2622" t="s">
        <v>2449</v>
      </c>
      <c r="B2622" t="s">
        <v>103</v>
      </c>
      <c r="C2622" s="1">
        <v>111000</v>
      </c>
      <c r="D2622">
        <v>3</v>
      </c>
      <c r="E2622">
        <v>73</v>
      </c>
      <c r="F2622" s="1" t="s">
        <v>16</v>
      </c>
      <c r="G2622" t="s">
        <v>41</v>
      </c>
      <c r="H2622" t="s">
        <v>18</v>
      </c>
      <c r="I2622" t="s">
        <v>19</v>
      </c>
      <c r="J2622" t="s">
        <v>20</v>
      </c>
      <c r="K2622" t="s">
        <v>1399</v>
      </c>
      <c r="L2622" s="2">
        <v>111000</v>
      </c>
      <c r="M2622" s="2">
        <v>1520.5479452054794</v>
      </c>
      <c r="N2622" s="2">
        <v>37000</v>
      </c>
      <c r="O2622" t="s">
        <v>212</v>
      </c>
    </row>
    <row r="2623" spans="1:15" x14ac:dyDescent="0.3">
      <c r="A2623" t="s">
        <v>2450</v>
      </c>
      <c r="B2623" t="s">
        <v>103</v>
      </c>
      <c r="C2623" s="1">
        <v>179900</v>
      </c>
      <c r="D2623">
        <v>2</v>
      </c>
      <c r="E2623">
        <v>50</v>
      </c>
      <c r="F2623" s="1" t="s">
        <v>16</v>
      </c>
      <c r="G2623" t="s">
        <v>41</v>
      </c>
      <c r="H2623" t="s">
        <v>18</v>
      </c>
      <c r="I2623" t="s">
        <v>19</v>
      </c>
      <c r="J2623" t="s">
        <v>20</v>
      </c>
      <c r="K2623" t="s">
        <v>1399</v>
      </c>
      <c r="L2623" s="2">
        <v>179900</v>
      </c>
      <c r="M2623" s="2">
        <v>3598</v>
      </c>
      <c r="N2623" s="2">
        <v>89950</v>
      </c>
      <c r="O2623" t="s">
        <v>212</v>
      </c>
    </row>
    <row r="2624" spans="1:15" x14ac:dyDescent="0.3">
      <c r="A2624" t="s">
        <v>2451</v>
      </c>
      <c r="B2624" t="s">
        <v>103</v>
      </c>
      <c r="C2624" s="1">
        <v>698000</v>
      </c>
      <c r="D2624">
        <v>5</v>
      </c>
      <c r="E2624">
        <v>121</v>
      </c>
      <c r="F2624" s="1" t="s">
        <v>16</v>
      </c>
      <c r="G2624" t="s">
        <v>41</v>
      </c>
      <c r="H2624" t="s">
        <v>18</v>
      </c>
      <c r="I2624" t="s">
        <v>19</v>
      </c>
      <c r="J2624" t="s">
        <v>20</v>
      </c>
      <c r="K2624" t="s">
        <v>1399</v>
      </c>
      <c r="L2624" s="2">
        <v>698000</v>
      </c>
      <c r="M2624" s="2">
        <v>5768.5950413223145</v>
      </c>
      <c r="N2624" s="2">
        <v>139600</v>
      </c>
      <c r="O2624" t="s">
        <v>212</v>
      </c>
    </row>
    <row r="2625" spans="1:15" x14ac:dyDescent="0.3">
      <c r="A2625" t="s">
        <v>2452</v>
      </c>
      <c r="B2625" t="s">
        <v>103</v>
      </c>
      <c r="C2625" s="1">
        <v>185000</v>
      </c>
      <c r="D2625">
        <v>2</v>
      </c>
      <c r="E2625">
        <v>69</v>
      </c>
      <c r="F2625" s="1" t="s">
        <v>16</v>
      </c>
      <c r="G2625" t="s">
        <v>41</v>
      </c>
      <c r="H2625" t="s">
        <v>18</v>
      </c>
      <c r="I2625" t="s">
        <v>19</v>
      </c>
      <c r="J2625" t="s">
        <v>20</v>
      </c>
      <c r="K2625" t="s">
        <v>1399</v>
      </c>
      <c r="L2625" s="2">
        <v>185000</v>
      </c>
      <c r="M2625" s="2">
        <v>2681.159420289855</v>
      </c>
      <c r="N2625" s="2">
        <v>92500</v>
      </c>
      <c r="O2625" t="s">
        <v>212</v>
      </c>
    </row>
    <row r="2626" spans="1:15" x14ac:dyDescent="0.3">
      <c r="A2626" t="s">
        <v>2453</v>
      </c>
      <c r="B2626" t="s">
        <v>103</v>
      </c>
      <c r="C2626" s="1">
        <v>189900</v>
      </c>
      <c r="D2626">
        <v>2</v>
      </c>
      <c r="E2626">
        <v>55</v>
      </c>
      <c r="F2626" s="1" t="s">
        <v>16</v>
      </c>
      <c r="G2626" t="s">
        <v>41</v>
      </c>
      <c r="H2626" t="s">
        <v>18</v>
      </c>
      <c r="I2626" t="s">
        <v>19</v>
      </c>
      <c r="J2626" t="s">
        <v>20</v>
      </c>
      <c r="K2626" t="s">
        <v>1399</v>
      </c>
      <c r="L2626" s="2">
        <v>189900</v>
      </c>
      <c r="M2626" s="2">
        <v>3452.7272727272725</v>
      </c>
      <c r="N2626" s="2">
        <v>94950</v>
      </c>
      <c r="O2626" t="s">
        <v>212</v>
      </c>
    </row>
    <row r="2627" spans="1:15" x14ac:dyDescent="0.3">
      <c r="A2627" t="s">
        <v>2454</v>
      </c>
      <c r="B2627" t="s">
        <v>103</v>
      </c>
      <c r="C2627" s="1">
        <v>698000</v>
      </c>
      <c r="D2627">
        <v>5</v>
      </c>
      <c r="E2627">
        <v>126</v>
      </c>
      <c r="F2627" s="1" t="s">
        <v>16</v>
      </c>
      <c r="G2627" t="s">
        <v>41</v>
      </c>
      <c r="H2627" t="s">
        <v>18</v>
      </c>
      <c r="I2627" t="s">
        <v>19</v>
      </c>
      <c r="J2627" t="s">
        <v>20</v>
      </c>
      <c r="K2627" t="s">
        <v>1399</v>
      </c>
      <c r="L2627" s="2">
        <v>698000</v>
      </c>
      <c r="M2627" s="2">
        <v>5539.6825396825398</v>
      </c>
      <c r="N2627" s="2">
        <v>139600</v>
      </c>
      <c r="O2627" t="s">
        <v>212</v>
      </c>
    </row>
    <row r="2628" spans="1:15" x14ac:dyDescent="0.3">
      <c r="A2628" t="s">
        <v>2455</v>
      </c>
      <c r="B2628" t="s">
        <v>103</v>
      </c>
      <c r="C2628" s="1">
        <v>189900</v>
      </c>
      <c r="D2628">
        <v>3</v>
      </c>
      <c r="E2628">
        <v>88</v>
      </c>
      <c r="F2628" s="1" t="s">
        <v>16</v>
      </c>
      <c r="G2628" t="s">
        <v>41</v>
      </c>
      <c r="H2628" t="s">
        <v>18</v>
      </c>
      <c r="I2628" t="s">
        <v>19</v>
      </c>
      <c r="J2628" t="s">
        <v>20</v>
      </c>
      <c r="K2628" t="s">
        <v>1399</v>
      </c>
      <c r="L2628" s="2">
        <v>189900</v>
      </c>
      <c r="M2628" s="2">
        <v>2157.9545454545455</v>
      </c>
      <c r="N2628" s="2">
        <v>63300</v>
      </c>
      <c r="O2628" t="s">
        <v>212</v>
      </c>
    </row>
    <row r="2629" spans="1:15" x14ac:dyDescent="0.3">
      <c r="A2629" t="s">
        <v>2456</v>
      </c>
      <c r="B2629" t="s">
        <v>103</v>
      </c>
      <c r="C2629" s="1">
        <v>179900</v>
      </c>
      <c r="D2629">
        <v>3</v>
      </c>
      <c r="E2629">
        <v>95</v>
      </c>
      <c r="F2629" s="1" t="s">
        <v>16</v>
      </c>
      <c r="G2629" t="s">
        <v>41</v>
      </c>
      <c r="H2629" t="s">
        <v>18</v>
      </c>
      <c r="I2629" t="s">
        <v>19</v>
      </c>
      <c r="J2629" t="s">
        <v>20</v>
      </c>
      <c r="K2629" t="s">
        <v>1399</v>
      </c>
      <c r="L2629" s="2">
        <v>179900</v>
      </c>
      <c r="M2629" s="2">
        <v>1893.6842105263158</v>
      </c>
      <c r="N2629" s="2">
        <v>59966.666666666664</v>
      </c>
      <c r="O2629" t="s">
        <v>212</v>
      </c>
    </row>
    <row r="2630" spans="1:15" x14ac:dyDescent="0.3">
      <c r="A2630" t="s">
        <v>2457</v>
      </c>
      <c r="B2630" t="s">
        <v>103</v>
      </c>
      <c r="C2630" s="1">
        <v>189000</v>
      </c>
      <c r="D2630">
        <v>3</v>
      </c>
      <c r="E2630">
        <v>85</v>
      </c>
      <c r="F2630" s="1" t="s">
        <v>16</v>
      </c>
      <c r="G2630" t="s">
        <v>41</v>
      </c>
      <c r="H2630" t="s">
        <v>29</v>
      </c>
      <c r="I2630" t="s">
        <v>30</v>
      </c>
      <c r="J2630" t="s">
        <v>20</v>
      </c>
      <c r="K2630" t="s">
        <v>1399</v>
      </c>
      <c r="L2630" s="2">
        <v>189000</v>
      </c>
      <c r="M2630" s="2">
        <v>2223.5294117647059</v>
      </c>
      <c r="N2630" s="2">
        <v>63000</v>
      </c>
      <c r="O2630" t="s">
        <v>212</v>
      </c>
    </row>
    <row r="2631" spans="1:15" x14ac:dyDescent="0.3">
      <c r="A2631" t="s">
        <v>2460</v>
      </c>
      <c r="B2631" t="s">
        <v>103</v>
      </c>
      <c r="C2631" s="1">
        <v>1125000</v>
      </c>
      <c r="D2631">
        <v>2</v>
      </c>
      <c r="E2631">
        <v>87</v>
      </c>
      <c r="F2631" s="1" t="s">
        <v>16</v>
      </c>
      <c r="G2631" t="s">
        <v>41</v>
      </c>
      <c r="H2631" t="s">
        <v>29</v>
      </c>
      <c r="I2631" t="s">
        <v>30</v>
      </c>
      <c r="J2631" t="s">
        <v>20</v>
      </c>
      <c r="K2631" t="s">
        <v>1399</v>
      </c>
      <c r="L2631" s="2">
        <v>1125000</v>
      </c>
      <c r="M2631" s="2">
        <v>12931.034482758621</v>
      </c>
      <c r="N2631" s="2">
        <v>562500</v>
      </c>
      <c r="O2631" t="s">
        <v>212</v>
      </c>
    </row>
    <row r="2632" spans="1:15" x14ac:dyDescent="0.3">
      <c r="A2632" t="s">
        <v>2461</v>
      </c>
      <c r="B2632" t="s">
        <v>103</v>
      </c>
      <c r="C2632" s="1">
        <v>1125000</v>
      </c>
      <c r="D2632">
        <v>2</v>
      </c>
      <c r="E2632">
        <v>90</v>
      </c>
      <c r="F2632" s="1" t="s">
        <v>16</v>
      </c>
      <c r="G2632" t="s">
        <v>41</v>
      </c>
      <c r="H2632" t="s">
        <v>29</v>
      </c>
      <c r="I2632" t="s">
        <v>30</v>
      </c>
      <c r="J2632" t="s">
        <v>20</v>
      </c>
      <c r="K2632" t="s">
        <v>1399</v>
      </c>
      <c r="L2632" s="2">
        <v>1125000</v>
      </c>
      <c r="M2632" s="2">
        <v>12500</v>
      </c>
      <c r="N2632" s="2">
        <v>562500</v>
      </c>
      <c r="O2632" t="s">
        <v>212</v>
      </c>
    </row>
    <row r="2633" spans="1:15" x14ac:dyDescent="0.3">
      <c r="A2633" t="s">
        <v>2462</v>
      </c>
      <c r="B2633" t="s">
        <v>103</v>
      </c>
      <c r="C2633" s="1">
        <v>495000</v>
      </c>
      <c r="D2633">
        <v>2</v>
      </c>
      <c r="E2633">
        <v>51</v>
      </c>
      <c r="F2633" s="1" t="s">
        <v>16</v>
      </c>
      <c r="G2633" t="s">
        <v>41</v>
      </c>
      <c r="H2633" t="s">
        <v>29</v>
      </c>
      <c r="I2633" t="s">
        <v>30</v>
      </c>
      <c r="J2633" t="s">
        <v>20</v>
      </c>
      <c r="K2633" t="s">
        <v>1399</v>
      </c>
      <c r="L2633" s="2">
        <v>495000</v>
      </c>
      <c r="M2633" s="2">
        <v>9705.8823529411766</v>
      </c>
      <c r="N2633" s="2">
        <v>247500</v>
      </c>
      <c r="O2633" t="s">
        <v>212</v>
      </c>
    </row>
    <row r="2634" spans="1:15" x14ac:dyDescent="0.3">
      <c r="A2634" t="s">
        <v>2463</v>
      </c>
      <c r="B2634" t="s">
        <v>103</v>
      </c>
      <c r="C2634" s="1">
        <v>2259000</v>
      </c>
      <c r="D2634">
        <v>3</v>
      </c>
      <c r="E2634">
        <v>197</v>
      </c>
      <c r="F2634" s="1" t="s">
        <v>16</v>
      </c>
      <c r="G2634" t="s">
        <v>41</v>
      </c>
      <c r="H2634" t="s">
        <v>29</v>
      </c>
      <c r="I2634" t="s">
        <v>30</v>
      </c>
      <c r="J2634" t="s">
        <v>20</v>
      </c>
      <c r="K2634" t="s">
        <v>1399</v>
      </c>
      <c r="L2634" s="2">
        <v>2259000</v>
      </c>
      <c r="M2634" s="2">
        <v>11467.005076142132</v>
      </c>
      <c r="N2634" s="2">
        <v>753000</v>
      </c>
      <c r="O2634" t="s">
        <v>212</v>
      </c>
    </row>
    <row r="2635" spans="1:15" x14ac:dyDescent="0.3">
      <c r="A2635" t="s">
        <v>2464</v>
      </c>
      <c r="B2635" t="s">
        <v>103</v>
      </c>
      <c r="C2635" s="1">
        <v>2259000</v>
      </c>
      <c r="D2635">
        <v>3</v>
      </c>
      <c r="E2635">
        <v>197</v>
      </c>
      <c r="F2635" s="1" t="s">
        <v>16</v>
      </c>
      <c r="G2635" t="s">
        <v>41</v>
      </c>
      <c r="H2635" t="s">
        <v>29</v>
      </c>
      <c r="I2635" t="s">
        <v>30</v>
      </c>
      <c r="J2635" t="s">
        <v>20</v>
      </c>
      <c r="K2635" t="s">
        <v>1399</v>
      </c>
      <c r="L2635" s="2">
        <v>2259000</v>
      </c>
      <c r="M2635" s="2">
        <v>11467.005076142132</v>
      </c>
      <c r="N2635" s="2">
        <v>753000</v>
      </c>
      <c r="O2635" t="s">
        <v>212</v>
      </c>
    </row>
    <row r="2636" spans="1:15" x14ac:dyDescent="0.3">
      <c r="A2636" t="s">
        <v>2465</v>
      </c>
      <c r="B2636" t="s">
        <v>103</v>
      </c>
      <c r="C2636" s="1">
        <v>719000</v>
      </c>
      <c r="D2636">
        <v>2</v>
      </c>
      <c r="E2636">
        <v>59</v>
      </c>
      <c r="F2636" s="1" t="s">
        <v>16</v>
      </c>
      <c r="G2636" t="s">
        <v>41</v>
      </c>
      <c r="H2636" t="s">
        <v>29</v>
      </c>
      <c r="I2636" t="s">
        <v>30</v>
      </c>
      <c r="J2636" t="s">
        <v>20</v>
      </c>
      <c r="K2636" t="s">
        <v>1399</v>
      </c>
      <c r="L2636" s="2">
        <v>719000</v>
      </c>
      <c r="M2636" s="2">
        <v>12186.440677966102</v>
      </c>
      <c r="N2636" s="2">
        <v>359500</v>
      </c>
      <c r="O2636" t="s">
        <v>212</v>
      </c>
    </row>
    <row r="2637" spans="1:15" x14ac:dyDescent="0.3">
      <c r="A2637" t="s">
        <v>2467</v>
      </c>
      <c r="B2637" t="s">
        <v>103</v>
      </c>
      <c r="C2637" s="1">
        <v>719000</v>
      </c>
      <c r="D2637">
        <v>2</v>
      </c>
      <c r="E2637">
        <v>59</v>
      </c>
      <c r="F2637" s="1" t="s">
        <v>16</v>
      </c>
      <c r="G2637" t="s">
        <v>41</v>
      </c>
      <c r="H2637" t="s">
        <v>29</v>
      </c>
      <c r="I2637" t="s">
        <v>30</v>
      </c>
      <c r="J2637" t="s">
        <v>20</v>
      </c>
      <c r="K2637" t="s">
        <v>1399</v>
      </c>
      <c r="L2637" s="2">
        <v>719000</v>
      </c>
      <c r="M2637" s="2">
        <v>12186.440677966102</v>
      </c>
      <c r="N2637" s="2">
        <v>359500</v>
      </c>
      <c r="O2637" t="s">
        <v>212</v>
      </c>
    </row>
    <row r="2638" spans="1:15" x14ac:dyDescent="0.3">
      <c r="A2638" t="s">
        <v>2468</v>
      </c>
      <c r="B2638" t="s">
        <v>103</v>
      </c>
      <c r="C2638" s="1">
        <v>155000</v>
      </c>
      <c r="D2638">
        <v>2</v>
      </c>
      <c r="E2638">
        <v>66</v>
      </c>
      <c r="F2638" s="1" t="s">
        <v>16</v>
      </c>
      <c r="G2638" t="s">
        <v>41</v>
      </c>
      <c r="H2638" t="s">
        <v>18</v>
      </c>
      <c r="I2638" t="s">
        <v>30</v>
      </c>
      <c r="J2638" t="s">
        <v>20</v>
      </c>
      <c r="K2638" t="s">
        <v>1399</v>
      </c>
      <c r="L2638" s="2">
        <v>155000</v>
      </c>
      <c r="M2638" s="2">
        <v>2348.4848484848485</v>
      </c>
      <c r="N2638" s="2">
        <v>77500</v>
      </c>
      <c r="O2638" t="s">
        <v>212</v>
      </c>
    </row>
    <row r="2639" spans="1:15" x14ac:dyDescent="0.3">
      <c r="A2639" t="s">
        <v>2477</v>
      </c>
      <c r="B2639" t="s">
        <v>104</v>
      </c>
      <c r="C2639" s="1">
        <v>425000</v>
      </c>
      <c r="D2639">
        <v>4</v>
      </c>
      <c r="E2639">
        <v>119</v>
      </c>
      <c r="F2639" s="1" t="s">
        <v>16</v>
      </c>
      <c r="G2639" t="s">
        <v>37</v>
      </c>
      <c r="H2639" t="s">
        <v>29</v>
      </c>
      <c r="I2639" t="s">
        <v>19</v>
      </c>
      <c r="J2639" t="s">
        <v>20</v>
      </c>
      <c r="K2639" t="s">
        <v>1399</v>
      </c>
      <c r="L2639" s="2">
        <v>425000</v>
      </c>
      <c r="M2639" s="2">
        <v>3571.4285714285716</v>
      </c>
      <c r="N2639" s="2">
        <v>106250</v>
      </c>
      <c r="O2639" t="s">
        <v>212</v>
      </c>
    </row>
    <row r="2640" spans="1:15" x14ac:dyDescent="0.3">
      <c r="A2640" t="s">
        <v>2478</v>
      </c>
      <c r="B2640" t="s">
        <v>104</v>
      </c>
      <c r="C2640" s="1">
        <v>425000</v>
      </c>
      <c r="D2640">
        <v>4</v>
      </c>
      <c r="E2640">
        <v>119</v>
      </c>
      <c r="F2640" s="1" t="s">
        <v>16</v>
      </c>
      <c r="G2640" t="s">
        <v>37</v>
      </c>
      <c r="H2640" t="s">
        <v>29</v>
      </c>
      <c r="I2640" t="s">
        <v>19</v>
      </c>
      <c r="J2640" t="s">
        <v>20</v>
      </c>
      <c r="K2640" t="s">
        <v>1399</v>
      </c>
      <c r="L2640" s="2">
        <v>425000</v>
      </c>
      <c r="M2640" s="2">
        <v>3571.4285714285716</v>
      </c>
      <c r="N2640" s="2">
        <v>106250</v>
      </c>
      <c r="O2640" t="s">
        <v>212</v>
      </c>
    </row>
    <row r="2641" spans="1:15" x14ac:dyDescent="0.3">
      <c r="A2641" t="s">
        <v>2481</v>
      </c>
      <c r="B2641" t="s">
        <v>104</v>
      </c>
      <c r="C2641" s="1">
        <v>280000</v>
      </c>
      <c r="D2641">
        <v>3</v>
      </c>
      <c r="E2641">
        <v>82</v>
      </c>
      <c r="F2641" s="1" t="s">
        <v>16</v>
      </c>
      <c r="G2641" t="s">
        <v>37</v>
      </c>
      <c r="H2641" t="s">
        <v>29</v>
      </c>
      <c r="I2641" t="s">
        <v>19</v>
      </c>
      <c r="J2641" t="s">
        <v>20</v>
      </c>
      <c r="K2641" t="s">
        <v>1399</v>
      </c>
      <c r="L2641" s="2">
        <v>280000</v>
      </c>
      <c r="M2641" s="2">
        <v>3414.6341463414633</v>
      </c>
      <c r="N2641" s="2">
        <v>93333.333333333328</v>
      </c>
      <c r="O2641" t="s">
        <v>212</v>
      </c>
    </row>
    <row r="2642" spans="1:15" x14ac:dyDescent="0.3">
      <c r="A2642" t="s">
        <v>2482</v>
      </c>
      <c r="B2642" t="s">
        <v>104</v>
      </c>
      <c r="C2642" s="1">
        <v>475000</v>
      </c>
      <c r="D2642">
        <v>5</v>
      </c>
      <c r="E2642">
        <v>172</v>
      </c>
      <c r="F2642" s="1" t="s">
        <v>16</v>
      </c>
      <c r="G2642" t="s">
        <v>37</v>
      </c>
      <c r="H2642" t="s">
        <v>29</v>
      </c>
      <c r="I2642" t="s">
        <v>19</v>
      </c>
      <c r="J2642" t="s">
        <v>20</v>
      </c>
      <c r="K2642" t="s">
        <v>1399</v>
      </c>
      <c r="L2642" s="2">
        <v>475000</v>
      </c>
      <c r="M2642" s="2">
        <v>2761.6279069767443</v>
      </c>
      <c r="N2642" s="2">
        <v>95000</v>
      </c>
      <c r="O2642" t="s">
        <v>212</v>
      </c>
    </row>
    <row r="2643" spans="1:15" x14ac:dyDescent="0.3">
      <c r="A2643" t="s">
        <v>2483</v>
      </c>
      <c r="B2643" t="s">
        <v>104</v>
      </c>
      <c r="C2643" s="1">
        <v>475000</v>
      </c>
      <c r="D2643">
        <v>5</v>
      </c>
      <c r="E2643">
        <v>172</v>
      </c>
      <c r="F2643" s="1" t="s">
        <v>16</v>
      </c>
      <c r="G2643" t="s">
        <v>37</v>
      </c>
      <c r="H2643" t="s">
        <v>29</v>
      </c>
      <c r="I2643" t="s">
        <v>19</v>
      </c>
      <c r="J2643" t="s">
        <v>20</v>
      </c>
      <c r="K2643" t="s">
        <v>1399</v>
      </c>
      <c r="L2643" s="2">
        <v>475000</v>
      </c>
      <c r="M2643" s="2">
        <v>2761.6279069767443</v>
      </c>
      <c r="N2643" s="2">
        <v>95000</v>
      </c>
      <c r="O2643" t="s">
        <v>212</v>
      </c>
    </row>
    <row r="2644" spans="1:15" x14ac:dyDescent="0.3">
      <c r="A2644" t="s">
        <v>2487</v>
      </c>
      <c r="B2644" t="s">
        <v>104</v>
      </c>
      <c r="C2644" s="1">
        <v>150000</v>
      </c>
      <c r="D2644">
        <v>3</v>
      </c>
      <c r="E2644">
        <v>82</v>
      </c>
      <c r="F2644" s="1" t="s">
        <v>16</v>
      </c>
      <c r="G2644" t="s">
        <v>37</v>
      </c>
      <c r="H2644" t="s">
        <v>29</v>
      </c>
      <c r="I2644" t="s">
        <v>19</v>
      </c>
      <c r="J2644" t="s">
        <v>20</v>
      </c>
      <c r="K2644" t="s">
        <v>1399</v>
      </c>
      <c r="L2644" s="2">
        <v>150000</v>
      </c>
      <c r="M2644" s="2">
        <v>1829.2682926829268</v>
      </c>
      <c r="N2644" s="2">
        <v>50000</v>
      </c>
      <c r="O2644" t="s">
        <v>212</v>
      </c>
    </row>
    <row r="2645" spans="1:15" x14ac:dyDescent="0.3">
      <c r="A2645" t="s">
        <v>2491</v>
      </c>
      <c r="B2645" t="s">
        <v>103</v>
      </c>
      <c r="C2645" s="1">
        <v>399000</v>
      </c>
      <c r="D2645">
        <v>3</v>
      </c>
      <c r="E2645">
        <v>82</v>
      </c>
      <c r="F2645" s="1" t="s">
        <v>16</v>
      </c>
      <c r="G2645" t="s">
        <v>37</v>
      </c>
      <c r="H2645" t="s">
        <v>29</v>
      </c>
      <c r="I2645" t="s">
        <v>19</v>
      </c>
      <c r="J2645" t="s">
        <v>20</v>
      </c>
      <c r="K2645" t="s">
        <v>1399</v>
      </c>
      <c r="L2645" s="2">
        <v>399000</v>
      </c>
      <c r="M2645" s="2">
        <v>4865.8536585365855</v>
      </c>
      <c r="N2645" s="2">
        <v>133000</v>
      </c>
      <c r="O2645" t="s">
        <v>212</v>
      </c>
    </row>
    <row r="2646" spans="1:15" x14ac:dyDescent="0.3">
      <c r="A2646" t="s">
        <v>2494</v>
      </c>
      <c r="B2646" t="s">
        <v>103</v>
      </c>
      <c r="C2646" s="1">
        <v>256000</v>
      </c>
      <c r="D2646">
        <v>2</v>
      </c>
      <c r="E2646">
        <v>103</v>
      </c>
      <c r="F2646" s="1" t="s">
        <v>16</v>
      </c>
      <c r="G2646" t="s">
        <v>37</v>
      </c>
      <c r="H2646" t="s">
        <v>29</v>
      </c>
      <c r="I2646" t="s">
        <v>19</v>
      </c>
      <c r="J2646" t="s">
        <v>20</v>
      </c>
      <c r="K2646" t="s">
        <v>1399</v>
      </c>
      <c r="L2646" s="2">
        <v>256000</v>
      </c>
      <c r="M2646" s="2">
        <v>2485.4368932038833</v>
      </c>
      <c r="N2646" s="2">
        <v>128000</v>
      </c>
      <c r="O2646" t="s">
        <v>212</v>
      </c>
    </row>
    <row r="2647" spans="1:15" x14ac:dyDescent="0.3">
      <c r="A2647" t="s">
        <v>2498</v>
      </c>
      <c r="B2647" t="s">
        <v>103</v>
      </c>
      <c r="C2647" s="1">
        <v>250000</v>
      </c>
      <c r="D2647">
        <v>1</v>
      </c>
      <c r="E2647">
        <v>68</v>
      </c>
      <c r="F2647" s="1" t="s">
        <v>16</v>
      </c>
      <c r="G2647" t="s">
        <v>37</v>
      </c>
      <c r="H2647" t="s">
        <v>29</v>
      </c>
      <c r="I2647" t="s">
        <v>19</v>
      </c>
      <c r="J2647" t="s">
        <v>20</v>
      </c>
      <c r="K2647" t="s">
        <v>1399</v>
      </c>
      <c r="L2647" s="2">
        <v>250000</v>
      </c>
      <c r="M2647" s="2">
        <v>3676.4705882352941</v>
      </c>
      <c r="N2647" s="2">
        <v>250000</v>
      </c>
      <c r="O2647" t="s">
        <v>212</v>
      </c>
    </row>
    <row r="2648" spans="1:15" x14ac:dyDescent="0.3">
      <c r="A2648" t="s">
        <v>2500</v>
      </c>
      <c r="B2648" t="s">
        <v>103</v>
      </c>
      <c r="C2648" s="1">
        <v>249999</v>
      </c>
      <c r="D2648">
        <v>3</v>
      </c>
      <c r="E2648">
        <v>80</v>
      </c>
      <c r="F2648" s="1" t="s">
        <v>16</v>
      </c>
      <c r="G2648" t="s">
        <v>37</v>
      </c>
      <c r="H2648" t="s">
        <v>29</v>
      </c>
      <c r="I2648" t="s">
        <v>19</v>
      </c>
      <c r="J2648" t="s">
        <v>20</v>
      </c>
      <c r="K2648" t="s">
        <v>1399</v>
      </c>
      <c r="L2648" s="2">
        <v>249999</v>
      </c>
      <c r="M2648" s="2">
        <v>3124.9875000000002</v>
      </c>
      <c r="N2648" s="2">
        <v>83333</v>
      </c>
      <c r="O2648" t="s">
        <v>212</v>
      </c>
    </row>
    <row r="2649" spans="1:15" x14ac:dyDescent="0.3">
      <c r="A2649" t="s">
        <v>2505</v>
      </c>
      <c r="B2649" t="s">
        <v>103</v>
      </c>
      <c r="C2649" s="1">
        <v>317865</v>
      </c>
      <c r="D2649">
        <v>4</v>
      </c>
      <c r="E2649">
        <v>118</v>
      </c>
      <c r="F2649" s="1" t="s">
        <v>16</v>
      </c>
      <c r="G2649" t="s">
        <v>37</v>
      </c>
      <c r="H2649" t="s">
        <v>29</v>
      </c>
      <c r="I2649" t="s">
        <v>19</v>
      </c>
      <c r="J2649" t="s">
        <v>20</v>
      </c>
      <c r="K2649" t="s">
        <v>1399</v>
      </c>
      <c r="L2649" s="2">
        <v>317865</v>
      </c>
      <c r="M2649" s="2">
        <v>2693.7711864406779</v>
      </c>
      <c r="N2649" s="2">
        <v>79466.25</v>
      </c>
      <c r="O2649" t="s">
        <v>212</v>
      </c>
    </row>
    <row r="2650" spans="1:15" x14ac:dyDescent="0.3">
      <c r="A2650" t="s">
        <v>2506</v>
      </c>
      <c r="B2650" t="s">
        <v>103</v>
      </c>
      <c r="C2650" s="1">
        <v>190000</v>
      </c>
      <c r="D2650">
        <v>3</v>
      </c>
      <c r="E2650">
        <v>95</v>
      </c>
      <c r="F2650" s="1" t="s">
        <v>16</v>
      </c>
      <c r="G2650" t="s">
        <v>37</v>
      </c>
      <c r="H2650" t="s">
        <v>29</v>
      </c>
      <c r="I2650" t="s">
        <v>19</v>
      </c>
      <c r="J2650" t="s">
        <v>20</v>
      </c>
      <c r="K2650" t="s">
        <v>1399</v>
      </c>
      <c r="L2650" s="2">
        <v>190000</v>
      </c>
      <c r="M2650" s="2">
        <v>2000</v>
      </c>
      <c r="N2650" s="2">
        <v>63333.333333333336</v>
      </c>
      <c r="O2650" t="s">
        <v>212</v>
      </c>
    </row>
    <row r="2651" spans="1:15" x14ac:dyDescent="0.3">
      <c r="A2651" t="s">
        <v>2512</v>
      </c>
      <c r="B2651" t="s">
        <v>103</v>
      </c>
      <c r="C2651" s="1">
        <v>680000</v>
      </c>
      <c r="D2651">
        <v>2</v>
      </c>
      <c r="E2651">
        <v>80</v>
      </c>
      <c r="F2651" s="1" t="s">
        <v>16</v>
      </c>
      <c r="G2651" t="s">
        <v>37</v>
      </c>
      <c r="H2651" t="s">
        <v>29</v>
      </c>
      <c r="I2651" t="s">
        <v>19</v>
      </c>
      <c r="J2651" t="s">
        <v>20</v>
      </c>
      <c r="K2651" t="s">
        <v>1399</v>
      </c>
      <c r="L2651" s="2">
        <v>680000</v>
      </c>
      <c r="M2651" s="2">
        <v>8500</v>
      </c>
      <c r="N2651" s="2">
        <v>340000</v>
      </c>
      <c r="O2651" t="s">
        <v>212</v>
      </c>
    </row>
    <row r="2652" spans="1:15" x14ac:dyDescent="0.3">
      <c r="A2652" t="s">
        <v>2513</v>
      </c>
      <c r="B2652" t="s">
        <v>103</v>
      </c>
      <c r="C2652" s="1">
        <v>1530000</v>
      </c>
      <c r="D2652">
        <v>3</v>
      </c>
      <c r="E2652">
        <v>145</v>
      </c>
      <c r="F2652" s="1" t="s">
        <v>16</v>
      </c>
      <c r="G2652" t="s">
        <v>37</v>
      </c>
      <c r="H2652" t="s">
        <v>29</v>
      </c>
      <c r="I2652" t="s">
        <v>19</v>
      </c>
      <c r="J2652" t="s">
        <v>20</v>
      </c>
      <c r="K2652" t="s">
        <v>1399</v>
      </c>
      <c r="L2652" s="2">
        <v>1530000</v>
      </c>
      <c r="M2652" s="2">
        <v>10551.724137931034</v>
      </c>
      <c r="N2652" s="2">
        <v>510000</v>
      </c>
      <c r="O2652" t="s">
        <v>212</v>
      </c>
    </row>
    <row r="2653" spans="1:15" x14ac:dyDescent="0.3">
      <c r="A2653" t="s">
        <v>2514</v>
      </c>
      <c r="B2653" t="s">
        <v>103</v>
      </c>
      <c r="C2653" s="1">
        <v>850000</v>
      </c>
      <c r="D2653">
        <v>2</v>
      </c>
      <c r="E2653">
        <v>105</v>
      </c>
      <c r="F2653" s="1" t="s">
        <v>16</v>
      </c>
      <c r="G2653" t="s">
        <v>37</v>
      </c>
      <c r="H2653" t="s">
        <v>29</v>
      </c>
      <c r="I2653" t="s">
        <v>19</v>
      </c>
      <c r="J2653" t="s">
        <v>20</v>
      </c>
      <c r="K2653" t="s">
        <v>1399</v>
      </c>
      <c r="L2653" s="2">
        <v>850000</v>
      </c>
      <c r="M2653" s="2">
        <v>8095.2380952380954</v>
      </c>
      <c r="N2653" s="2">
        <v>425000</v>
      </c>
      <c r="O2653" t="s">
        <v>212</v>
      </c>
    </row>
    <row r="2654" spans="1:15" x14ac:dyDescent="0.3">
      <c r="A2654" t="s">
        <v>2519</v>
      </c>
      <c r="B2654" t="s">
        <v>103</v>
      </c>
      <c r="C2654" s="1">
        <v>1049000</v>
      </c>
      <c r="D2654">
        <v>3</v>
      </c>
      <c r="E2654">
        <v>109</v>
      </c>
      <c r="F2654" s="1" t="s">
        <v>16</v>
      </c>
      <c r="G2654" t="s">
        <v>37</v>
      </c>
      <c r="H2654" t="s">
        <v>29</v>
      </c>
      <c r="I2654" t="s">
        <v>19</v>
      </c>
      <c r="J2654" t="s">
        <v>20</v>
      </c>
      <c r="K2654" t="s">
        <v>1399</v>
      </c>
      <c r="L2654" s="2">
        <v>1049000</v>
      </c>
      <c r="M2654" s="2">
        <v>9623.8532110091746</v>
      </c>
      <c r="N2654" s="2">
        <v>349666.66666666669</v>
      </c>
      <c r="O2654" t="s">
        <v>212</v>
      </c>
    </row>
    <row r="2655" spans="1:15" x14ac:dyDescent="0.3">
      <c r="A2655" t="s">
        <v>2520</v>
      </c>
      <c r="B2655" t="s">
        <v>103</v>
      </c>
      <c r="C2655" s="1">
        <v>1049000</v>
      </c>
      <c r="D2655">
        <v>3</v>
      </c>
      <c r="E2655">
        <v>109</v>
      </c>
      <c r="F2655" s="1" t="s">
        <v>16</v>
      </c>
      <c r="G2655" t="s">
        <v>37</v>
      </c>
      <c r="H2655" t="s">
        <v>29</v>
      </c>
      <c r="I2655" t="s">
        <v>19</v>
      </c>
      <c r="J2655" t="s">
        <v>20</v>
      </c>
      <c r="K2655" t="s">
        <v>1399</v>
      </c>
      <c r="L2655" s="2">
        <v>1049000</v>
      </c>
      <c r="M2655" s="2">
        <v>9623.8532110091746</v>
      </c>
      <c r="N2655" s="2">
        <v>349666.66666666669</v>
      </c>
      <c r="O2655" t="s">
        <v>212</v>
      </c>
    </row>
    <row r="2656" spans="1:15" x14ac:dyDescent="0.3">
      <c r="A2656" t="s">
        <v>2521</v>
      </c>
      <c r="B2656" t="s">
        <v>103</v>
      </c>
      <c r="C2656" s="1">
        <v>1650000</v>
      </c>
      <c r="D2656">
        <v>2</v>
      </c>
      <c r="E2656">
        <v>162</v>
      </c>
      <c r="F2656" s="1" t="s">
        <v>16</v>
      </c>
      <c r="G2656" t="s">
        <v>37</v>
      </c>
      <c r="H2656" t="s">
        <v>29</v>
      </c>
      <c r="I2656" t="s">
        <v>19</v>
      </c>
      <c r="J2656" t="s">
        <v>20</v>
      </c>
      <c r="K2656" t="s">
        <v>1399</v>
      </c>
      <c r="L2656" s="2">
        <v>1650000</v>
      </c>
      <c r="M2656" s="2">
        <v>10185.185185185184</v>
      </c>
      <c r="N2656" s="2">
        <v>825000</v>
      </c>
      <c r="O2656" t="s">
        <v>212</v>
      </c>
    </row>
    <row r="2657" spans="1:15" x14ac:dyDescent="0.3">
      <c r="A2657" t="s">
        <v>2522</v>
      </c>
      <c r="B2657" t="s">
        <v>103</v>
      </c>
      <c r="C2657" s="1">
        <v>1650000</v>
      </c>
      <c r="D2657">
        <v>2</v>
      </c>
      <c r="E2657">
        <v>162</v>
      </c>
      <c r="F2657" s="1" t="s">
        <v>16</v>
      </c>
      <c r="G2657" t="s">
        <v>37</v>
      </c>
      <c r="H2657" t="s">
        <v>29</v>
      </c>
      <c r="I2657" t="s">
        <v>19</v>
      </c>
      <c r="J2657" t="s">
        <v>20</v>
      </c>
      <c r="K2657" t="s">
        <v>1399</v>
      </c>
      <c r="L2657" s="2">
        <v>1650000</v>
      </c>
      <c r="M2657" s="2">
        <v>10185.185185185184</v>
      </c>
      <c r="N2657" s="2">
        <v>825000</v>
      </c>
      <c r="O2657" t="s">
        <v>212</v>
      </c>
    </row>
    <row r="2658" spans="1:15" x14ac:dyDescent="0.3">
      <c r="A2658" t="s">
        <v>2523</v>
      </c>
      <c r="B2658" t="s">
        <v>103</v>
      </c>
      <c r="C2658" s="1">
        <v>620000</v>
      </c>
      <c r="D2658">
        <v>2</v>
      </c>
      <c r="E2658">
        <v>100</v>
      </c>
      <c r="F2658" s="1" t="s">
        <v>16</v>
      </c>
      <c r="G2658" t="s">
        <v>37</v>
      </c>
      <c r="H2658" t="s">
        <v>29</v>
      </c>
      <c r="I2658" t="s">
        <v>19</v>
      </c>
      <c r="J2658" t="s">
        <v>20</v>
      </c>
      <c r="K2658" t="s">
        <v>1399</v>
      </c>
      <c r="L2658" s="2">
        <v>620000</v>
      </c>
      <c r="M2658" s="2">
        <v>6200</v>
      </c>
      <c r="N2658" s="2">
        <v>310000</v>
      </c>
      <c r="O2658" t="s">
        <v>212</v>
      </c>
    </row>
    <row r="2659" spans="1:15" x14ac:dyDescent="0.3">
      <c r="A2659" t="s">
        <v>2529</v>
      </c>
      <c r="B2659" t="s">
        <v>103</v>
      </c>
      <c r="C2659" s="1">
        <v>1275000</v>
      </c>
      <c r="D2659">
        <v>3</v>
      </c>
      <c r="E2659">
        <v>140</v>
      </c>
      <c r="F2659" s="1" t="s">
        <v>16</v>
      </c>
      <c r="G2659" t="s">
        <v>37</v>
      </c>
      <c r="H2659" t="s">
        <v>29</v>
      </c>
      <c r="I2659" t="s">
        <v>19</v>
      </c>
      <c r="J2659" t="s">
        <v>20</v>
      </c>
      <c r="K2659" t="s">
        <v>1399</v>
      </c>
      <c r="L2659" s="2">
        <v>1275000</v>
      </c>
      <c r="M2659" s="2">
        <v>9107.1428571428569</v>
      </c>
      <c r="N2659" s="2">
        <v>425000</v>
      </c>
      <c r="O2659" t="s">
        <v>212</v>
      </c>
    </row>
    <row r="2660" spans="1:15" x14ac:dyDescent="0.3">
      <c r="A2660" t="s">
        <v>2530</v>
      </c>
      <c r="B2660" t="s">
        <v>103</v>
      </c>
      <c r="C2660" s="1">
        <v>1415000</v>
      </c>
      <c r="D2660">
        <v>2</v>
      </c>
      <c r="E2660">
        <v>108</v>
      </c>
      <c r="F2660" s="1" t="s">
        <v>16</v>
      </c>
      <c r="G2660" t="s">
        <v>37</v>
      </c>
      <c r="H2660" t="s">
        <v>29</v>
      </c>
      <c r="I2660" t="s">
        <v>19</v>
      </c>
      <c r="J2660" t="s">
        <v>20</v>
      </c>
      <c r="K2660" t="s">
        <v>1399</v>
      </c>
      <c r="L2660" s="2">
        <v>1415000</v>
      </c>
      <c r="M2660" s="2">
        <v>13101.851851851852</v>
      </c>
      <c r="N2660" s="2">
        <v>707500</v>
      </c>
      <c r="O2660" t="s">
        <v>212</v>
      </c>
    </row>
    <row r="2661" spans="1:15" x14ac:dyDescent="0.3">
      <c r="A2661" t="s">
        <v>2533</v>
      </c>
      <c r="B2661" t="s">
        <v>103</v>
      </c>
      <c r="C2661" s="1">
        <v>4800000</v>
      </c>
      <c r="D2661">
        <v>6</v>
      </c>
      <c r="E2661">
        <v>484</v>
      </c>
      <c r="F2661" s="1" t="s">
        <v>16</v>
      </c>
      <c r="G2661" t="s">
        <v>37</v>
      </c>
      <c r="H2661" t="s">
        <v>29</v>
      </c>
      <c r="I2661" t="s">
        <v>19</v>
      </c>
      <c r="J2661" t="s">
        <v>20</v>
      </c>
      <c r="K2661" t="s">
        <v>1399</v>
      </c>
      <c r="L2661" s="2">
        <v>4800000</v>
      </c>
      <c r="M2661" s="2">
        <v>9917.3553719008269</v>
      </c>
      <c r="N2661" s="2">
        <v>800000</v>
      </c>
      <c r="O2661" t="s">
        <v>212</v>
      </c>
    </row>
    <row r="2662" spans="1:15" x14ac:dyDescent="0.3">
      <c r="A2662" t="s">
        <v>2536</v>
      </c>
      <c r="B2662" t="s">
        <v>103</v>
      </c>
      <c r="C2662" s="1">
        <v>217000</v>
      </c>
      <c r="D2662">
        <v>3</v>
      </c>
      <c r="E2662">
        <v>85</v>
      </c>
      <c r="F2662" s="1" t="s">
        <v>16</v>
      </c>
      <c r="G2662" t="s">
        <v>37</v>
      </c>
      <c r="H2662" t="s">
        <v>29</v>
      </c>
      <c r="I2662" t="s">
        <v>19</v>
      </c>
      <c r="J2662" t="s">
        <v>20</v>
      </c>
      <c r="K2662" t="s">
        <v>1399</v>
      </c>
      <c r="L2662" s="2">
        <v>217000</v>
      </c>
      <c r="M2662" s="2">
        <v>2552.9411764705883</v>
      </c>
      <c r="N2662" s="2">
        <v>72333.333333333328</v>
      </c>
      <c r="O2662" t="s">
        <v>212</v>
      </c>
    </row>
    <row r="2663" spans="1:15" x14ac:dyDescent="0.3">
      <c r="A2663" t="s">
        <v>2537</v>
      </c>
      <c r="B2663" t="s">
        <v>103</v>
      </c>
      <c r="C2663" s="1">
        <v>1350000</v>
      </c>
      <c r="D2663">
        <v>2</v>
      </c>
      <c r="E2663">
        <v>170</v>
      </c>
      <c r="F2663" s="1" t="s">
        <v>16</v>
      </c>
      <c r="G2663" t="s">
        <v>37</v>
      </c>
      <c r="H2663" t="s">
        <v>29</v>
      </c>
      <c r="I2663" t="s">
        <v>19</v>
      </c>
      <c r="J2663" t="s">
        <v>20</v>
      </c>
      <c r="K2663" t="s">
        <v>1399</v>
      </c>
      <c r="L2663" s="2">
        <v>1350000</v>
      </c>
      <c r="M2663" s="2">
        <v>7941.1764705882351</v>
      </c>
      <c r="N2663" s="2">
        <v>675000</v>
      </c>
      <c r="O2663" t="s">
        <v>212</v>
      </c>
    </row>
    <row r="2664" spans="1:15" x14ac:dyDescent="0.3">
      <c r="A2664" t="s">
        <v>2538</v>
      </c>
      <c r="B2664" t="s">
        <v>103</v>
      </c>
      <c r="C2664" s="1">
        <v>2000000</v>
      </c>
      <c r="D2664">
        <v>2</v>
      </c>
      <c r="E2664">
        <v>146</v>
      </c>
      <c r="F2664" s="1" t="s">
        <v>16</v>
      </c>
      <c r="G2664" t="s">
        <v>37</v>
      </c>
      <c r="H2664" t="s">
        <v>29</v>
      </c>
      <c r="I2664" t="s">
        <v>19</v>
      </c>
      <c r="J2664" t="s">
        <v>20</v>
      </c>
      <c r="K2664" t="s">
        <v>1399</v>
      </c>
      <c r="L2664" s="2">
        <v>2000000</v>
      </c>
      <c r="M2664" s="2">
        <v>13698.630136986301</v>
      </c>
      <c r="N2664" s="2">
        <v>1000000</v>
      </c>
      <c r="O2664" t="s">
        <v>212</v>
      </c>
    </row>
    <row r="2665" spans="1:15" x14ac:dyDescent="0.3">
      <c r="A2665" t="s">
        <v>2540</v>
      </c>
      <c r="B2665" t="s">
        <v>103</v>
      </c>
      <c r="C2665" s="1">
        <v>1120000</v>
      </c>
      <c r="D2665">
        <v>3</v>
      </c>
      <c r="E2665">
        <v>133</v>
      </c>
      <c r="F2665" s="1" t="s">
        <v>16</v>
      </c>
      <c r="G2665" t="s">
        <v>37</v>
      </c>
      <c r="H2665" t="s">
        <v>29</v>
      </c>
      <c r="I2665" t="s">
        <v>19</v>
      </c>
      <c r="J2665" t="s">
        <v>20</v>
      </c>
      <c r="K2665" t="s">
        <v>1399</v>
      </c>
      <c r="L2665" s="2">
        <v>1120000</v>
      </c>
      <c r="M2665" s="2">
        <v>8421.0526315789466</v>
      </c>
      <c r="N2665" s="2">
        <v>373333.33333333331</v>
      </c>
      <c r="O2665" t="s">
        <v>212</v>
      </c>
    </row>
    <row r="2666" spans="1:15" x14ac:dyDescent="0.3">
      <c r="A2666" t="s">
        <v>2541</v>
      </c>
      <c r="B2666" t="s">
        <v>103</v>
      </c>
      <c r="C2666" s="1">
        <v>1200000</v>
      </c>
      <c r="D2666">
        <v>2</v>
      </c>
      <c r="E2666">
        <v>132</v>
      </c>
      <c r="F2666" s="1" t="s">
        <v>16</v>
      </c>
      <c r="G2666" t="s">
        <v>37</v>
      </c>
      <c r="H2666" t="s">
        <v>29</v>
      </c>
      <c r="I2666" t="s">
        <v>19</v>
      </c>
      <c r="J2666" t="s">
        <v>20</v>
      </c>
      <c r="K2666" t="s">
        <v>1399</v>
      </c>
      <c r="L2666" s="2">
        <v>1200000</v>
      </c>
      <c r="M2666" s="2">
        <v>9090.9090909090901</v>
      </c>
      <c r="N2666" s="2">
        <v>600000</v>
      </c>
      <c r="O2666" t="s">
        <v>212</v>
      </c>
    </row>
    <row r="2667" spans="1:15" x14ac:dyDescent="0.3">
      <c r="A2667" t="s">
        <v>2544</v>
      </c>
      <c r="B2667" t="s">
        <v>103</v>
      </c>
      <c r="C2667" s="1">
        <v>2290000</v>
      </c>
      <c r="D2667">
        <v>3</v>
      </c>
      <c r="E2667">
        <v>154</v>
      </c>
      <c r="F2667" s="1" t="s">
        <v>16</v>
      </c>
      <c r="G2667" t="s">
        <v>37</v>
      </c>
      <c r="H2667" t="s">
        <v>29</v>
      </c>
      <c r="I2667" t="s">
        <v>19</v>
      </c>
      <c r="J2667" t="s">
        <v>20</v>
      </c>
      <c r="K2667" t="s">
        <v>1399</v>
      </c>
      <c r="L2667" s="2">
        <v>2290000</v>
      </c>
      <c r="M2667" s="2">
        <v>14870.129870129869</v>
      </c>
      <c r="N2667" s="2">
        <v>763333.33333333337</v>
      </c>
      <c r="O2667" t="s">
        <v>212</v>
      </c>
    </row>
    <row r="2668" spans="1:15" x14ac:dyDescent="0.3">
      <c r="A2668" t="s">
        <v>2546</v>
      </c>
      <c r="B2668" t="s">
        <v>103</v>
      </c>
      <c r="C2668" s="1">
        <v>2550000</v>
      </c>
      <c r="D2668">
        <v>8</v>
      </c>
      <c r="E2668">
        <v>251</v>
      </c>
      <c r="F2668" s="1" t="s">
        <v>16</v>
      </c>
      <c r="G2668" t="s">
        <v>37</v>
      </c>
      <c r="H2668" t="s">
        <v>29</v>
      </c>
      <c r="I2668" t="s">
        <v>19</v>
      </c>
      <c r="J2668" t="s">
        <v>20</v>
      </c>
      <c r="K2668" t="s">
        <v>1399</v>
      </c>
      <c r="L2668" s="2">
        <v>2550000</v>
      </c>
      <c r="M2668" s="2">
        <v>10159.362549800797</v>
      </c>
      <c r="N2668" s="2">
        <v>318750</v>
      </c>
      <c r="O2668" t="s">
        <v>212</v>
      </c>
    </row>
    <row r="2669" spans="1:15" x14ac:dyDescent="0.3">
      <c r="A2669" t="s">
        <v>2547</v>
      </c>
      <c r="B2669" t="s">
        <v>103</v>
      </c>
      <c r="C2669" s="1">
        <v>820000</v>
      </c>
      <c r="D2669">
        <v>2</v>
      </c>
      <c r="E2669">
        <v>98</v>
      </c>
      <c r="F2669" s="1" t="s">
        <v>16</v>
      </c>
      <c r="G2669" t="s">
        <v>37</v>
      </c>
      <c r="H2669" t="s">
        <v>29</v>
      </c>
      <c r="I2669" t="s">
        <v>19</v>
      </c>
      <c r="J2669" t="s">
        <v>20</v>
      </c>
      <c r="K2669" t="s">
        <v>1399</v>
      </c>
      <c r="L2669" s="2">
        <v>820000</v>
      </c>
      <c r="M2669" s="2">
        <v>8367.3469387755104</v>
      </c>
      <c r="N2669" s="2">
        <v>410000</v>
      </c>
      <c r="O2669" t="s">
        <v>212</v>
      </c>
    </row>
    <row r="2670" spans="1:15" x14ac:dyDescent="0.3">
      <c r="A2670" t="s">
        <v>2548</v>
      </c>
      <c r="B2670" t="s">
        <v>103</v>
      </c>
      <c r="C2670" s="1">
        <v>1490000</v>
      </c>
      <c r="D2670">
        <v>2</v>
      </c>
      <c r="E2670">
        <v>173</v>
      </c>
      <c r="F2670" s="1" t="s">
        <v>16</v>
      </c>
      <c r="G2670" t="s">
        <v>37</v>
      </c>
      <c r="H2670" t="s">
        <v>29</v>
      </c>
      <c r="I2670" t="s">
        <v>19</v>
      </c>
      <c r="J2670" t="s">
        <v>20</v>
      </c>
      <c r="K2670" t="s">
        <v>1399</v>
      </c>
      <c r="L2670" s="2">
        <v>1490000</v>
      </c>
      <c r="M2670" s="2">
        <v>8612.7167630057811</v>
      </c>
      <c r="N2670" s="2">
        <v>745000</v>
      </c>
      <c r="O2670" t="s">
        <v>212</v>
      </c>
    </row>
    <row r="2671" spans="1:15" x14ac:dyDescent="0.3">
      <c r="A2671" t="s">
        <v>2550</v>
      </c>
      <c r="B2671" t="s">
        <v>103</v>
      </c>
      <c r="C2671" s="1">
        <v>489000</v>
      </c>
      <c r="D2671">
        <v>1</v>
      </c>
      <c r="E2671">
        <v>78</v>
      </c>
      <c r="F2671" s="1" t="s">
        <v>16</v>
      </c>
      <c r="G2671" t="s">
        <v>37</v>
      </c>
      <c r="H2671" t="s">
        <v>29</v>
      </c>
      <c r="I2671" t="s">
        <v>19</v>
      </c>
      <c r="J2671" t="s">
        <v>20</v>
      </c>
      <c r="K2671" t="s">
        <v>1399</v>
      </c>
      <c r="L2671" s="2">
        <v>489000</v>
      </c>
      <c r="M2671" s="2">
        <v>6269.2307692307695</v>
      </c>
      <c r="N2671" s="2">
        <v>489000</v>
      </c>
      <c r="O2671" t="s">
        <v>212</v>
      </c>
    </row>
    <row r="2672" spans="1:15" x14ac:dyDescent="0.3">
      <c r="A2672" t="s">
        <v>2561</v>
      </c>
      <c r="B2672" t="s">
        <v>103</v>
      </c>
      <c r="C2672" s="1">
        <v>3250000</v>
      </c>
      <c r="D2672">
        <v>3</v>
      </c>
      <c r="E2672">
        <v>183</v>
      </c>
      <c r="F2672" s="1" t="s">
        <v>16</v>
      </c>
      <c r="G2672" t="s">
        <v>37</v>
      </c>
      <c r="H2672" t="s">
        <v>29</v>
      </c>
      <c r="I2672" t="s">
        <v>19</v>
      </c>
      <c r="J2672" t="s">
        <v>20</v>
      </c>
      <c r="K2672" t="s">
        <v>1399</v>
      </c>
      <c r="L2672" s="2">
        <v>3250000</v>
      </c>
      <c r="M2672" s="2">
        <v>17759.562841530056</v>
      </c>
      <c r="N2672" s="2">
        <v>1083333.3333333333</v>
      </c>
      <c r="O2672" t="s">
        <v>212</v>
      </c>
    </row>
    <row r="2673" spans="1:15" x14ac:dyDescent="0.3">
      <c r="A2673" t="s">
        <v>2562</v>
      </c>
      <c r="B2673" t="s">
        <v>103</v>
      </c>
      <c r="C2673" s="1">
        <v>1490000</v>
      </c>
      <c r="D2673">
        <v>2</v>
      </c>
      <c r="E2673">
        <v>173</v>
      </c>
      <c r="F2673" s="1" t="s">
        <v>16</v>
      </c>
      <c r="G2673" t="s">
        <v>37</v>
      </c>
      <c r="H2673" t="s">
        <v>29</v>
      </c>
      <c r="I2673" t="s">
        <v>19</v>
      </c>
      <c r="J2673" t="s">
        <v>20</v>
      </c>
      <c r="K2673" t="s">
        <v>1399</v>
      </c>
      <c r="L2673" s="2">
        <v>1490000</v>
      </c>
      <c r="M2673" s="2">
        <v>8612.7167630057811</v>
      </c>
      <c r="N2673" s="2">
        <v>745000</v>
      </c>
      <c r="O2673" t="s">
        <v>212</v>
      </c>
    </row>
    <row r="2674" spans="1:15" x14ac:dyDescent="0.3">
      <c r="A2674" t="s">
        <v>2563</v>
      </c>
      <c r="B2674" t="s">
        <v>103</v>
      </c>
      <c r="C2674" s="1">
        <v>1490000</v>
      </c>
      <c r="D2674">
        <v>2</v>
      </c>
      <c r="E2674">
        <v>173</v>
      </c>
      <c r="F2674" s="1" t="s">
        <v>16</v>
      </c>
      <c r="G2674" t="s">
        <v>37</v>
      </c>
      <c r="H2674" t="s">
        <v>29</v>
      </c>
      <c r="I2674" t="s">
        <v>19</v>
      </c>
      <c r="J2674" t="s">
        <v>20</v>
      </c>
      <c r="K2674" t="s">
        <v>1399</v>
      </c>
      <c r="L2674" s="2">
        <v>1490000</v>
      </c>
      <c r="M2674" s="2">
        <v>8612.7167630057811</v>
      </c>
      <c r="N2674" s="2">
        <v>745000</v>
      </c>
      <c r="O2674" t="s">
        <v>212</v>
      </c>
    </row>
    <row r="2675" spans="1:15" x14ac:dyDescent="0.3">
      <c r="A2675" t="s">
        <v>2567</v>
      </c>
      <c r="B2675" t="s">
        <v>103</v>
      </c>
      <c r="C2675" s="1">
        <v>1275000</v>
      </c>
      <c r="D2675">
        <v>3</v>
      </c>
      <c r="E2675">
        <v>140</v>
      </c>
      <c r="F2675" s="1" t="s">
        <v>16</v>
      </c>
      <c r="G2675" t="s">
        <v>37</v>
      </c>
      <c r="H2675" t="s">
        <v>29</v>
      </c>
      <c r="I2675" t="s">
        <v>19</v>
      </c>
      <c r="J2675" t="s">
        <v>20</v>
      </c>
      <c r="K2675" t="s">
        <v>1399</v>
      </c>
      <c r="L2675" s="2">
        <v>1275000</v>
      </c>
      <c r="M2675" s="2">
        <v>9107.1428571428569</v>
      </c>
      <c r="N2675" s="2">
        <v>425000</v>
      </c>
      <c r="O2675" t="s">
        <v>212</v>
      </c>
    </row>
    <row r="2676" spans="1:15" x14ac:dyDescent="0.3">
      <c r="A2676" t="s">
        <v>2568</v>
      </c>
      <c r="B2676" t="s">
        <v>103</v>
      </c>
      <c r="C2676" s="1">
        <v>770000</v>
      </c>
      <c r="D2676">
        <v>3</v>
      </c>
      <c r="E2676">
        <v>133</v>
      </c>
      <c r="F2676" s="1" t="s">
        <v>16</v>
      </c>
      <c r="G2676" t="s">
        <v>37</v>
      </c>
      <c r="H2676" t="s">
        <v>29</v>
      </c>
      <c r="I2676" t="s">
        <v>19</v>
      </c>
      <c r="J2676" t="s">
        <v>20</v>
      </c>
      <c r="K2676" t="s">
        <v>1399</v>
      </c>
      <c r="L2676" s="2">
        <v>770000</v>
      </c>
      <c r="M2676" s="2">
        <v>5789.4736842105267</v>
      </c>
      <c r="N2676" s="2">
        <v>256666.66666666666</v>
      </c>
      <c r="O2676" t="s">
        <v>212</v>
      </c>
    </row>
    <row r="2677" spans="1:15" x14ac:dyDescent="0.3">
      <c r="A2677" t="s">
        <v>2569</v>
      </c>
      <c r="B2677" t="s">
        <v>103</v>
      </c>
      <c r="C2677" s="1">
        <v>499000</v>
      </c>
      <c r="D2677">
        <v>1</v>
      </c>
      <c r="E2677">
        <v>50</v>
      </c>
      <c r="F2677" s="1" t="s">
        <v>16</v>
      </c>
      <c r="G2677" t="s">
        <v>37</v>
      </c>
      <c r="H2677" t="s">
        <v>29</v>
      </c>
      <c r="I2677" t="s">
        <v>19</v>
      </c>
      <c r="J2677" t="s">
        <v>20</v>
      </c>
      <c r="K2677" t="s">
        <v>1399</v>
      </c>
      <c r="L2677" s="2">
        <v>499000</v>
      </c>
      <c r="M2677" s="2">
        <v>9980</v>
      </c>
      <c r="N2677" s="2">
        <v>499000</v>
      </c>
      <c r="O2677" t="s">
        <v>212</v>
      </c>
    </row>
    <row r="2678" spans="1:15" x14ac:dyDescent="0.3">
      <c r="A2678" t="s">
        <v>2570</v>
      </c>
      <c r="B2678" t="s">
        <v>103</v>
      </c>
      <c r="C2678" s="1">
        <v>799000</v>
      </c>
      <c r="D2678">
        <v>2</v>
      </c>
      <c r="E2678">
        <v>79</v>
      </c>
      <c r="F2678" s="1" t="s">
        <v>16</v>
      </c>
      <c r="G2678" t="s">
        <v>37</v>
      </c>
      <c r="H2678" t="s">
        <v>29</v>
      </c>
      <c r="I2678" t="s">
        <v>19</v>
      </c>
      <c r="J2678" t="s">
        <v>20</v>
      </c>
      <c r="K2678" t="s">
        <v>1399</v>
      </c>
      <c r="L2678" s="2">
        <v>799000</v>
      </c>
      <c r="M2678" s="2">
        <v>10113.924050632912</v>
      </c>
      <c r="N2678" s="2">
        <v>399500</v>
      </c>
      <c r="O2678" t="s">
        <v>212</v>
      </c>
    </row>
    <row r="2679" spans="1:15" x14ac:dyDescent="0.3">
      <c r="A2679" t="s">
        <v>2571</v>
      </c>
      <c r="B2679" t="s">
        <v>103</v>
      </c>
      <c r="C2679" s="1">
        <v>759000</v>
      </c>
      <c r="D2679">
        <v>2</v>
      </c>
      <c r="E2679">
        <v>84</v>
      </c>
      <c r="F2679" s="1" t="s">
        <v>16</v>
      </c>
      <c r="G2679" t="s">
        <v>37</v>
      </c>
      <c r="H2679" t="s">
        <v>29</v>
      </c>
      <c r="I2679" t="s">
        <v>19</v>
      </c>
      <c r="J2679" t="s">
        <v>20</v>
      </c>
      <c r="K2679" t="s">
        <v>1399</v>
      </c>
      <c r="L2679" s="2">
        <v>759000</v>
      </c>
      <c r="M2679" s="2">
        <v>9035.7142857142862</v>
      </c>
      <c r="N2679" s="2">
        <v>379500</v>
      </c>
      <c r="O2679" t="s">
        <v>212</v>
      </c>
    </row>
    <row r="2680" spans="1:15" x14ac:dyDescent="0.3">
      <c r="A2680" t="s">
        <v>2572</v>
      </c>
      <c r="B2680" t="s">
        <v>103</v>
      </c>
      <c r="C2680" s="1">
        <v>2090000</v>
      </c>
      <c r="D2680">
        <v>3</v>
      </c>
      <c r="E2680">
        <v>179</v>
      </c>
      <c r="F2680" s="1" t="s">
        <v>16</v>
      </c>
      <c r="G2680" t="s">
        <v>37</v>
      </c>
      <c r="H2680" t="s">
        <v>29</v>
      </c>
      <c r="I2680" t="s">
        <v>19</v>
      </c>
      <c r="J2680" t="s">
        <v>20</v>
      </c>
      <c r="K2680" t="s">
        <v>1399</v>
      </c>
      <c r="L2680" s="2">
        <v>2090000</v>
      </c>
      <c r="M2680" s="2">
        <v>11675.977653631286</v>
      </c>
      <c r="N2680" s="2">
        <v>696666.66666666663</v>
      </c>
      <c r="O2680" t="s">
        <v>212</v>
      </c>
    </row>
    <row r="2681" spans="1:15" x14ac:dyDescent="0.3">
      <c r="A2681" t="s">
        <v>2577</v>
      </c>
      <c r="B2681" t="s">
        <v>103</v>
      </c>
      <c r="C2681" s="1">
        <v>1800000</v>
      </c>
      <c r="D2681">
        <v>3</v>
      </c>
      <c r="E2681">
        <v>168</v>
      </c>
      <c r="F2681" s="1" t="s">
        <v>16</v>
      </c>
      <c r="G2681" t="s">
        <v>37</v>
      </c>
      <c r="H2681" t="s">
        <v>29</v>
      </c>
      <c r="I2681" t="s">
        <v>19</v>
      </c>
      <c r="J2681" t="s">
        <v>20</v>
      </c>
      <c r="K2681" t="s">
        <v>1399</v>
      </c>
      <c r="L2681" s="2">
        <v>1800000</v>
      </c>
      <c r="M2681" s="2">
        <v>10714.285714285714</v>
      </c>
      <c r="N2681" s="2">
        <v>600000</v>
      </c>
      <c r="O2681" t="s">
        <v>212</v>
      </c>
    </row>
    <row r="2682" spans="1:15" x14ac:dyDescent="0.3">
      <c r="A2682" t="s">
        <v>2579</v>
      </c>
      <c r="B2682" t="s">
        <v>103</v>
      </c>
      <c r="C2682" s="1">
        <v>1075000</v>
      </c>
      <c r="D2682">
        <v>3</v>
      </c>
      <c r="E2682">
        <v>148</v>
      </c>
      <c r="F2682" s="1" t="s">
        <v>16</v>
      </c>
      <c r="G2682" t="s">
        <v>37</v>
      </c>
      <c r="H2682" t="s">
        <v>29</v>
      </c>
      <c r="I2682" t="s">
        <v>19</v>
      </c>
      <c r="J2682" t="s">
        <v>20</v>
      </c>
      <c r="K2682" t="s">
        <v>1399</v>
      </c>
      <c r="L2682" s="2">
        <v>1075000</v>
      </c>
      <c r="M2682" s="2">
        <v>7263.5135135135133</v>
      </c>
      <c r="N2682" s="2">
        <v>358333.33333333331</v>
      </c>
      <c r="O2682" t="s">
        <v>212</v>
      </c>
    </row>
    <row r="2683" spans="1:15" x14ac:dyDescent="0.3">
      <c r="A2683" t="s">
        <v>2582</v>
      </c>
      <c r="B2683" t="s">
        <v>103</v>
      </c>
      <c r="C2683" s="1">
        <v>2050000</v>
      </c>
      <c r="D2683">
        <v>4</v>
      </c>
      <c r="E2683">
        <v>189</v>
      </c>
      <c r="F2683" s="1" t="s">
        <v>16</v>
      </c>
      <c r="G2683" t="s">
        <v>37</v>
      </c>
      <c r="H2683" t="s">
        <v>29</v>
      </c>
      <c r="I2683" t="s">
        <v>19</v>
      </c>
      <c r="J2683" t="s">
        <v>20</v>
      </c>
      <c r="K2683" t="s">
        <v>1399</v>
      </c>
      <c r="L2683" s="2">
        <v>2050000</v>
      </c>
      <c r="M2683" s="2">
        <v>10846.560846560846</v>
      </c>
      <c r="N2683" s="2">
        <v>512500</v>
      </c>
      <c r="O2683" t="s">
        <v>212</v>
      </c>
    </row>
    <row r="2684" spans="1:15" x14ac:dyDescent="0.3">
      <c r="A2684" t="s">
        <v>2583</v>
      </c>
      <c r="B2684" t="s">
        <v>103</v>
      </c>
      <c r="C2684" s="1">
        <v>1500000</v>
      </c>
      <c r="D2684">
        <v>2</v>
      </c>
      <c r="E2684">
        <v>112</v>
      </c>
      <c r="F2684" s="1" t="s">
        <v>16</v>
      </c>
      <c r="G2684" t="s">
        <v>37</v>
      </c>
      <c r="H2684" t="s">
        <v>29</v>
      </c>
      <c r="I2684" t="s">
        <v>19</v>
      </c>
      <c r="J2684" t="s">
        <v>20</v>
      </c>
      <c r="K2684" t="s">
        <v>1399</v>
      </c>
      <c r="L2684" s="2">
        <v>1500000</v>
      </c>
      <c r="M2684" s="2">
        <v>13392.857142857143</v>
      </c>
      <c r="N2684" s="2">
        <v>750000</v>
      </c>
      <c r="O2684" t="s">
        <v>212</v>
      </c>
    </row>
    <row r="2685" spans="1:15" x14ac:dyDescent="0.3">
      <c r="A2685" t="s">
        <v>2585</v>
      </c>
      <c r="B2685" t="s">
        <v>103</v>
      </c>
      <c r="C2685" s="1">
        <v>1077000</v>
      </c>
      <c r="D2685">
        <v>2</v>
      </c>
      <c r="E2685">
        <v>137</v>
      </c>
      <c r="F2685" s="1" t="s">
        <v>16</v>
      </c>
      <c r="G2685" t="s">
        <v>37</v>
      </c>
      <c r="H2685" t="s">
        <v>29</v>
      </c>
      <c r="I2685" t="s">
        <v>19</v>
      </c>
      <c r="J2685" t="s">
        <v>20</v>
      </c>
      <c r="K2685" t="s">
        <v>1399</v>
      </c>
      <c r="L2685" s="2">
        <v>1077000</v>
      </c>
      <c r="M2685" s="2">
        <v>7861.3138686131388</v>
      </c>
      <c r="N2685" s="2">
        <v>538500</v>
      </c>
      <c r="O2685" t="s">
        <v>212</v>
      </c>
    </row>
    <row r="2686" spans="1:15" x14ac:dyDescent="0.3">
      <c r="A2686" t="s">
        <v>2586</v>
      </c>
      <c r="B2686" t="s">
        <v>104</v>
      </c>
      <c r="C2686" s="1">
        <v>98000</v>
      </c>
      <c r="D2686">
        <v>3</v>
      </c>
      <c r="E2686">
        <v>76</v>
      </c>
      <c r="F2686" s="1" t="s">
        <v>16</v>
      </c>
      <c r="G2686" t="s">
        <v>37</v>
      </c>
      <c r="H2686" t="s">
        <v>18</v>
      </c>
      <c r="I2686" t="s">
        <v>19</v>
      </c>
      <c r="J2686" t="s">
        <v>20</v>
      </c>
      <c r="K2686" t="s">
        <v>1399</v>
      </c>
      <c r="L2686" s="2">
        <v>98000</v>
      </c>
      <c r="M2686" s="2">
        <v>1289.4736842105262</v>
      </c>
      <c r="N2686" s="2">
        <v>32666.666666666668</v>
      </c>
      <c r="O2686" t="s">
        <v>212</v>
      </c>
    </row>
    <row r="2687" spans="1:15" x14ac:dyDescent="0.3">
      <c r="A2687" t="s">
        <v>2587</v>
      </c>
      <c r="B2687" t="s">
        <v>104</v>
      </c>
      <c r="C2687" s="1">
        <v>159000</v>
      </c>
      <c r="D2687">
        <v>3</v>
      </c>
      <c r="E2687">
        <v>77</v>
      </c>
      <c r="F2687" s="1" t="s">
        <v>16</v>
      </c>
      <c r="G2687" t="s">
        <v>37</v>
      </c>
      <c r="H2687" t="s">
        <v>18</v>
      </c>
      <c r="I2687" t="s">
        <v>19</v>
      </c>
      <c r="J2687" t="s">
        <v>20</v>
      </c>
      <c r="K2687" t="s">
        <v>1399</v>
      </c>
      <c r="L2687" s="2">
        <v>159000</v>
      </c>
      <c r="M2687" s="2">
        <v>2064.9350649350649</v>
      </c>
      <c r="N2687" s="2">
        <v>53000</v>
      </c>
      <c r="O2687" t="s">
        <v>212</v>
      </c>
    </row>
    <row r="2688" spans="1:15" x14ac:dyDescent="0.3">
      <c r="A2688" t="s">
        <v>2588</v>
      </c>
      <c r="B2688" t="s">
        <v>104</v>
      </c>
      <c r="C2688" s="1">
        <v>109000</v>
      </c>
      <c r="D2688">
        <v>3</v>
      </c>
      <c r="E2688">
        <v>71</v>
      </c>
      <c r="F2688" s="1" t="s">
        <v>16</v>
      </c>
      <c r="G2688" t="s">
        <v>37</v>
      </c>
      <c r="H2688" t="s">
        <v>18</v>
      </c>
      <c r="I2688" t="s">
        <v>19</v>
      </c>
      <c r="J2688" t="s">
        <v>20</v>
      </c>
      <c r="K2688" t="s">
        <v>1399</v>
      </c>
      <c r="L2688" s="2">
        <v>109000</v>
      </c>
      <c r="M2688" s="2">
        <v>1535.2112676056338</v>
      </c>
      <c r="N2688" s="2">
        <v>36333.333333333336</v>
      </c>
      <c r="O2688" t="s">
        <v>212</v>
      </c>
    </row>
    <row r="2689" spans="1:15" x14ac:dyDescent="0.3">
      <c r="A2689" t="s">
        <v>2589</v>
      </c>
      <c r="B2689" t="s">
        <v>104</v>
      </c>
      <c r="C2689" s="1">
        <v>200000</v>
      </c>
      <c r="D2689">
        <v>3</v>
      </c>
      <c r="E2689">
        <v>63</v>
      </c>
      <c r="F2689" s="1" t="s">
        <v>16</v>
      </c>
      <c r="G2689" t="s">
        <v>37</v>
      </c>
      <c r="H2689" t="s">
        <v>18</v>
      </c>
      <c r="I2689" t="s">
        <v>19</v>
      </c>
      <c r="J2689" t="s">
        <v>20</v>
      </c>
      <c r="K2689" t="s">
        <v>1399</v>
      </c>
      <c r="L2689" s="2">
        <v>200000</v>
      </c>
      <c r="M2689" s="2">
        <v>3174.6031746031745</v>
      </c>
      <c r="N2689" s="2">
        <v>66666.666666666672</v>
      </c>
      <c r="O2689" t="s">
        <v>212</v>
      </c>
    </row>
    <row r="2690" spans="1:15" x14ac:dyDescent="0.3">
      <c r="A2690" t="s">
        <v>2590</v>
      </c>
      <c r="B2690" t="s">
        <v>104</v>
      </c>
      <c r="C2690" s="1">
        <v>69000</v>
      </c>
      <c r="D2690">
        <v>3</v>
      </c>
      <c r="E2690">
        <v>77</v>
      </c>
      <c r="F2690" s="1" t="s">
        <v>16</v>
      </c>
      <c r="G2690" t="s">
        <v>37</v>
      </c>
      <c r="H2690" t="s">
        <v>18</v>
      </c>
      <c r="I2690" t="s">
        <v>19</v>
      </c>
      <c r="J2690" t="s">
        <v>20</v>
      </c>
      <c r="K2690" t="s">
        <v>1399</v>
      </c>
      <c r="L2690" s="2">
        <v>69000</v>
      </c>
      <c r="M2690" s="2">
        <v>896.10389610389609</v>
      </c>
      <c r="N2690" s="2">
        <v>23000</v>
      </c>
      <c r="O2690" t="s">
        <v>212</v>
      </c>
    </row>
    <row r="2691" spans="1:15" x14ac:dyDescent="0.3">
      <c r="A2691" t="s">
        <v>2591</v>
      </c>
      <c r="B2691" t="s">
        <v>103</v>
      </c>
      <c r="C2691" s="1">
        <v>169900</v>
      </c>
      <c r="D2691">
        <v>3</v>
      </c>
      <c r="E2691">
        <v>68</v>
      </c>
      <c r="F2691" s="1" t="s">
        <v>16</v>
      </c>
      <c r="G2691" t="s">
        <v>37</v>
      </c>
      <c r="H2691" t="s">
        <v>18</v>
      </c>
      <c r="I2691" t="s">
        <v>19</v>
      </c>
      <c r="J2691" t="s">
        <v>20</v>
      </c>
      <c r="K2691" t="s">
        <v>1399</v>
      </c>
      <c r="L2691" s="2">
        <v>169900</v>
      </c>
      <c r="M2691" s="2">
        <v>2498.5294117647059</v>
      </c>
      <c r="N2691" s="2">
        <v>56633.333333333336</v>
      </c>
      <c r="O2691" t="s">
        <v>212</v>
      </c>
    </row>
    <row r="2692" spans="1:15" x14ac:dyDescent="0.3">
      <c r="A2692" t="s">
        <v>2592</v>
      </c>
      <c r="B2692" t="s">
        <v>103</v>
      </c>
      <c r="C2692" s="1">
        <v>140000</v>
      </c>
      <c r="D2692">
        <v>3</v>
      </c>
      <c r="E2692">
        <v>65</v>
      </c>
      <c r="F2692" s="1" t="s">
        <v>16</v>
      </c>
      <c r="G2692" t="s">
        <v>37</v>
      </c>
      <c r="H2692" t="s">
        <v>18</v>
      </c>
      <c r="I2692" t="s">
        <v>19</v>
      </c>
      <c r="J2692" t="s">
        <v>20</v>
      </c>
      <c r="K2692" t="s">
        <v>1399</v>
      </c>
      <c r="L2692" s="2">
        <v>140000</v>
      </c>
      <c r="M2692" s="2">
        <v>2153.8461538461538</v>
      </c>
      <c r="N2692" s="2">
        <v>46666.666666666664</v>
      </c>
      <c r="O2692" t="s">
        <v>212</v>
      </c>
    </row>
    <row r="2693" spans="1:15" x14ac:dyDescent="0.3">
      <c r="A2693" t="s">
        <v>2593</v>
      </c>
      <c r="B2693" t="s">
        <v>103</v>
      </c>
      <c r="C2693" s="1">
        <v>169000</v>
      </c>
      <c r="D2693">
        <v>2</v>
      </c>
      <c r="E2693">
        <v>73</v>
      </c>
      <c r="F2693" s="1" t="s">
        <v>16</v>
      </c>
      <c r="G2693" t="s">
        <v>37</v>
      </c>
      <c r="H2693" t="s">
        <v>18</v>
      </c>
      <c r="I2693" t="s">
        <v>19</v>
      </c>
      <c r="J2693" t="s">
        <v>20</v>
      </c>
      <c r="K2693" t="s">
        <v>1399</v>
      </c>
      <c r="L2693" s="2">
        <v>169000</v>
      </c>
      <c r="M2693" s="2">
        <v>2315.0684931506848</v>
      </c>
      <c r="N2693" s="2">
        <v>84500</v>
      </c>
      <c r="O2693" t="s">
        <v>212</v>
      </c>
    </row>
    <row r="2694" spans="1:15" x14ac:dyDescent="0.3">
      <c r="A2694" t="s">
        <v>2594</v>
      </c>
      <c r="B2694" t="s">
        <v>103</v>
      </c>
      <c r="C2694" s="1">
        <v>650000</v>
      </c>
      <c r="D2694">
        <v>3</v>
      </c>
      <c r="E2694">
        <v>126</v>
      </c>
      <c r="F2694" s="1" t="s">
        <v>16</v>
      </c>
      <c r="G2694" t="s">
        <v>37</v>
      </c>
      <c r="H2694" t="s">
        <v>18</v>
      </c>
      <c r="I2694" t="s">
        <v>19</v>
      </c>
      <c r="J2694" t="s">
        <v>20</v>
      </c>
      <c r="K2694" t="s">
        <v>1399</v>
      </c>
      <c r="L2694" s="2">
        <v>650000</v>
      </c>
      <c r="M2694" s="2">
        <v>5158.730158730159</v>
      </c>
      <c r="N2694" s="2">
        <v>216666.66666666666</v>
      </c>
      <c r="O2694" t="s">
        <v>212</v>
      </c>
    </row>
    <row r="2695" spans="1:15" x14ac:dyDescent="0.3">
      <c r="A2695" t="s">
        <v>2595</v>
      </c>
      <c r="B2695" t="s">
        <v>103</v>
      </c>
      <c r="C2695" s="1">
        <v>252000</v>
      </c>
      <c r="D2695">
        <v>3</v>
      </c>
      <c r="E2695">
        <v>107</v>
      </c>
      <c r="F2695" s="1" t="s">
        <v>16</v>
      </c>
      <c r="G2695" t="s">
        <v>37</v>
      </c>
      <c r="H2695" t="s">
        <v>18</v>
      </c>
      <c r="I2695" t="s">
        <v>19</v>
      </c>
      <c r="J2695" t="s">
        <v>20</v>
      </c>
      <c r="K2695" t="s">
        <v>1399</v>
      </c>
      <c r="L2695" s="2">
        <v>252000</v>
      </c>
      <c r="M2695" s="2">
        <v>2355.1401869158876</v>
      </c>
      <c r="N2695" s="2">
        <v>84000</v>
      </c>
      <c r="O2695" t="s">
        <v>212</v>
      </c>
    </row>
    <row r="2696" spans="1:15" x14ac:dyDescent="0.3">
      <c r="A2696" t="s">
        <v>2596</v>
      </c>
      <c r="B2696" t="s">
        <v>103</v>
      </c>
      <c r="C2696" s="1">
        <v>189000</v>
      </c>
      <c r="D2696">
        <v>3</v>
      </c>
      <c r="E2696">
        <v>58</v>
      </c>
      <c r="F2696" s="1" t="s">
        <v>16</v>
      </c>
      <c r="G2696" t="s">
        <v>37</v>
      </c>
      <c r="H2696" t="s">
        <v>18</v>
      </c>
      <c r="I2696" t="s">
        <v>19</v>
      </c>
      <c r="J2696" t="s">
        <v>20</v>
      </c>
      <c r="K2696" t="s">
        <v>1399</v>
      </c>
      <c r="L2696" s="2">
        <v>189000</v>
      </c>
      <c r="M2696" s="2">
        <v>3258.6206896551726</v>
      </c>
      <c r="N2696" s="2">
        <v>63000</v>
      </c>
      <c r="O2696" t="s">
        <v>212</v>
      </c>
    </row>
    <row r="2697" spans="1:15" x14ac:dyDescent="0.3">
      <c r="A2697" t="s">
        <v>2597</v>
      </c>
      <c r="B2697" t="s">
        <v>103</v>
      </c>
      <c r="C2697" s="1">
        <v>199900</v>
      </c>
      <c r="D2697">
        <v>3</v>
      </c>
      <c r="E2697">
        <v>92</v>
      </c>
      <c r="F2697" s="1" t="s">
        <v>16</v>
      </c>
      <c r="G2697" t="s">
        <v>37</v>
      </c>
      <c r="H2697" t="s">
        <v>18</v>
      </c>
      <c r="I2697" t="s">
        <v>19</v>
      </c>
      <c r="J2697" t="s">
        <v>20</v>
      </c>
      <c r="K2697" t="s">
        <v>1399</v>
      </c>
      <c r="L2697" s="2">
        <v>199900</v>
      </c>
      <c r="M2697" s="2">
        <v>2172.8260869565215</v>
      </c>
      <c r="N2697" s="2">
        <v>66633.333333333328</v>
      </c>
      <c r="O2697" t="s">
        <v>212</v>
      </c>
    </row>
    <row r="2698" spans="1:15" x14ac:dyDescent="0.3">
      <c r="A2698" t="s">
        <v>2598</v>
      </c>
      <c r="B2698" t="s">
        <v>103</v>
      </c>
      <c r="C2698" s="1">
        <v>500000</v>
      </c>
      <c r="D2698">
        <v>2</v>
      </c>
      <c r="E2698">
        <v>60</v>
      </c>
      <c r="F2698" s="1" t="s">
        <v>16</v>
      </c>
      <c r="G2698" t="s">
        <v>37</v>
      </c>
      <c r="H2698" t="s">
        <v>18</v>
      </c>
      <c r="I2698" t="s">
        <v>19</v>
      </c>
      <c r="J2698" t="s">
        <v>20</v>
      </c>
      <c r="K2698" t="s">
        <v>1399</v>
      </c>
      <c r="L2698" s="2">
        <v>500000</v>
      </c>
      <c r="M2698" s="2">
        <v>8333.3333333333339</v>
      </c>
      <c r="N2698" s="2">
        <v>250000</v>
      </c>
      <c r="O2698" t="s">
        <v>212</v>
      </c>
    </row>
    <row r="2699" spans="1:15" x14ac:dyDescent="0.3">
      <c r="A2699" t="s">
        <v>2599</v>
      </c>
      <c r="B2699" t="s">
        <v>103</v>
      </c>
      <c r="C2699" s="1">
        <v>185000</v>
      </c>
      <c r="D2699">
        <v>3</v>
      </c>
      <c r="E2699">
        <v>77</v>
      </c>
      <c r="F2699" s="1" t="s">
        <v>16</v>
      </c>
      <c r="G2699" t="s">
        <v>37</v>
      </c>
      <c r="H2699" t="s">
        <v>18</v>
      </c>
      <c r="I2699" t="s">
        <v>19</v>
      </c>
      <c r="J2699" t="s">
        <v>20</v>
      </c>
      <c r="K2699" t="s">
        <v>1399</v>
      </c>
      <c r="L2699" s="2">
        <v>185000</v>
      </c>
      <c r="M2699" s="2">
        <v>2402.5974025974024</v>
      </c>
      <c r="N2699" s="2">
        <v>61666.666666666664</v>
      </c>
      <c r="O2699" t="s">
        <v>212</v>
      </c>
    </row>
    <row r="2700" spans="1:15" x14ac:dyDescent="0.3">
      <c r="A2700" t="s">
        <v>2600</v>
      </c>
      <c r="B2700" t="s">
        <v>103</v>
      </c>
      <c r="C2700" s="1">
        <v>1250000</v>
      </c>
      <c r="D2700">
        <v>4</v>
      </c>
      <c r="E2700">
        <v>228</v>
      </c>
      <c r="F2700" s="1" t="s">
        <v>16</v>
      </c>
      <c r="G2700" t="s">
        <v>37</v>
      </c>
      <c r="H2700" t="s">
        <v>18</v>
      </c>
      <c r="I2700" t="s">
        <v>19</v>
      </c>
      <c r="J2700" t="s">
        <v>20</v>
      </c>
      <c r="K2700" t="s">
        <v>1399</v>
      </c>
      <c r="L2700" s="2">
        <v>1250000</v>
      </c>
      <c r="M2700" s="2">
        <v>5482.4561403508769</v>
      </c>
      <c r="N2700" s="2">
        <v>312500</v>
      </c>
      <c r="O2700" t="s">
        <v>212</v>
      </c>
    </row>
    <row r="2701" spans="1:15" x14ac:dyDescent="0.3">
      <c r="A2701" t="s">
        <v>2601</v>
      </c>
      <c r="B2701" t="s">
        <v>103</v>
      </c>
      <c r="C2701" s="1">
        <v>329000</v>
      </c>
      <c r="D2701">
        <v>2</v>
      </c>
      <c r="E2701">
        <v>72</v>
      </c>
      <c r="F2701" s="1" t="s">
        <v>16</v>
      </c>
      <c r="G2701" t="s">
        <v>37</v>
      </c>
      <c r="H2701" t="s">
        <v>18</v>
      </c>
      <c r="I2701" t="s">
        <v>19</v>
      </c>
      <c r="J2701" t="s">
        <v>20</v>
      </c>
      <c r="K2701" t="s">
        <v>1399</v>
      </c>
      <c r="L2701" s="2">
        <v>329000</v>
      </c>
      <c r="M2701" s="2">
        <v>4569.4444444444443</v>
      </c>
      <c r="N2701" s="2">
        <v>164500</v>
      </c>
      <c r="O2701" t="s">
        <v>212</v>
      </c>
    </row>
    <row r="2702" spans="1:15" x14ac:dyDescent="0.3">
      <c r="A2702" t="s">
        <v>2603</v>
      </c>
      <c r="B2702" t="s">
        <v>103</v>
      </c>
      <c r="C2702" s="1">
        <v>300000</v>
      </c>
      <c r="D2702">
        <v>1</v>
      </c>
      <c r="E2702">
        <v>50</v>
      </c>
      <c r="F2702" s="1" t="s">
        <v>16</v>
      </c>
      <c r="G2702" t="s">
        <v>37</v>
      </c>
      <c r="H2702" t="s">
        <v>18</v>
      </c>
      <c r="I2702" t="s">
        <v>19</v>
      </c>
      <c r="J2702" t="s">
        <v>20</v>
      </c>
      <c r="K2702" t="s">
        <v>1399</v>
      </c>
      <c r="L2702" s="2">
        <v>300000</v>
      </c>
      <c r="M2702" s="2">
        <v>6000</v>
      </c>
      <c r="N2702" s="2">
        <v>300000</v>
      </c>
      <c r="O2702" t="s">
        <v>212</v>
      </c>
    </row>
    <row r="2703" spans="1:15" x14ac:dyDescent="0.3">
      <c r="A2703" t="s">
        <v>2604</v>
      </c>
      <c r="B2703" t="s">
        <v>103</v>
      </c>
      <c r="C2703" s="1">
        <v>95000</v>
      </c>
      <c r="D2703">
        <v>3</v>
      </c>
      <c r="E2703">
        <v>74</v>
      </c>
      <c r="F2703" s="1" t="s">
        <v>16</v>
      </c>
      <c r="G2703" t="s">
        <v>37</v>
      </c>
      <c r="H2703" t="s">
        <v>18</v>
      </c>
      <c r="I2703" t="s">
        <v>19</v>
      </c>
      <c r="J2703" t="s">
        <v>20</v>
      </c>
      <c r="K2703" t="s">
        <v>1399</v>
      </c>
      <c r="L2703" s="2">
        <v>95000</v>
      </c>
      <c r="M2703" s="2">
        <v>1283.7837837837837</v>
      </c>
      <c r="N2703" s="2">
        <v>31666.666666666668</v>
      </c>
      <c r="O2703" t="s">
        <v>212</v>
      </c>
    </row>
    <row r="2704" spans="1:15" x14ac:dyDescent="0.3">
      <c r="A2704" t="s">
        <v>2605</v>
      </c>
      <c r="B2704" t="s">
        <v>103</v>
      </c>
      <c r="C2704" s="1">
        <v>95000</v>
      </c>
      <c r="D2704">
        <v>3</v>
      </c>
      <c r="E2704">
        <v>82</v>
      </c>
      <c r="F2704" s="1" t="s">
        <v>16</v>
      </c>
      <c r="G2704" t="s">
        <v>37</v>
      </c>
      <c r="H2704" t="s">
        <v>18</v>
      </c>
      <c r="I2704" t="s">
        <v>19</v>
      </c>
      <c r="J2704" t="s">
        <v>20</v>
      </c>
      <c r="K2704" t="s">
        <v>1399</v>
      </c>
      <c r="L2704" s="2">
        <v>95000</v>
      </c>
      <c r="M2704" s="2">
        <v>1158.5365853658536</v>
      </c>
      <c r="N2704" s="2">
        <v>31666.666666666668</v>
      </c>
      <c r="O2704" t="s">
        <v>212</v>
      </c>
    </row>
    <row r="2705" spans="1:15" x14ac:dyDescent="0.3">
      <c r="A2705" t="s">
        <v>2606</v>
      </c>
      <c r="B2705" t="s">
        <v>103</v>
      </c>
      <c r="C2705" s="1">
        <v>130000</v>
      </c>
      <c r="D2705">
        <v>3</v>
      </c>
      <c r="E2705">
        <v>69</v>
      </c>
      <c r="F2705" s="1" t="s">
        <v>16</v>
      </c>
      <c r="G2705" t="s">
        <v>37</v>
      </c>
      <c r="H2705" t="s">
        <v>18</v>
      </c>
      <c r="I2705" t="s">
        <v>19</v>
      </c>
      <c r="J2705" t="s">
        <v>20</v>
      </c>
      <c r="K2705" t="s">
        <v>1399</v>
      </c>
      <c r="L2705" s="2">
        <v>130000</v>
      </c>
      <c r="M2705" s="2">
        <v>1884.0579710144928</v>
      </c>
      <c r="N2705" s="2">
        <v>43333.333333333336</v>
      </c>
      <c r="O2705" t="s">
        <v>212</v>
      </c>
    </row>
    <row r="2706" spans="1:15" x14ac:dyDescent="0.3">
      <c r="A2706" t="s">
        <v>2607</v>
      </c>
      <c r="B2706" t="s">
        <v>103</v>
      </c>
      <c r="C2706" s="1">
        <v>2400000</v>
      </c>
      <c r="D2706">
        <v>4</v>
      </c>
      <c r="E2706">
        <v>181</v>
      </c>
      <c r="F2706" s="1" t="s">
        <v>16</v>
      </c>
      <c r="G2706" t="s">
        <v>37</v>
      </c>
      <c r="H2706" t="s">
        <v>18</v>
      </c>
      <c r="I2706" t="s">
        <v>19</v>
      </c>
      <c r="J2706" t="s">
        <v>20</v>
      </c>
      <c r="K2706" t="s">
        <v>1399</v>
      </c>
      <c r="L2706" s="2">
        <v>2400000</v>
      </c>
      <c r="M2706" s="2">
        <v>13259.668508287294</v>
      </c>
      <c r="N2706" s="2">
        <v>600000</v>
      </c>
      <c r="O2706" t="s">
        <v>212</v>
      </c>
    </row>
    <row r="2707" spans="1:15" x14ac:dyDescent="0.3">
      <c r="A2707" t="s">
        <v>2608</v>
      </c>
      <c r="B2707" t="s">
        <v>104</v>
      </c>
      <c r="C2707" s="1">
        <v>335000</v>
      </c>
      <c r="D2707">
        <v>3</v>
      </c>
      <c r="E2707">
        <v>94</v>
      </c>
      <c r="F2707" s="1" t="s">
        <v>16</v>
      </c>
      <c r="G2707" t="s">
        <v>37</v>
      </c>
      <c r="H2707" t="s">
        <v>29</v>
      </c>
      <c r="I2707" t="s">
        <v>30</v>
      </c>
      <c r="J2707" t="s">
        <v>20</v>
      </c>
      <c r="K2707" t="s">
        <v>1399</v>
      </c>
      <c r="L2707" s="2">
        <v>335000</v>
      </c>
      <c r="M2707" s="2">
        <v>3563.8297872340427</v>
      </c>
      <c r="N2707" s="2">
        <v>111666.66666666667</v>
      </c>
      <c r="O2707" t="s">
        <v>212</v>
      </c>
    </row>
    <row r="2708" spans="1:15" x14ac:dyDescent="0.3">
      <c r="A2708" t="s">
        <v>2609</v>
      </c>
      <c r="B2708" t="s">
        <v>103</v>
      </c>
      <c r="C2708" s="1">
        <v>950000</v>
      </c>
      <c r="D2708">
        <v>2</v>
      </c>
      <c r="E2708">
        <v>75</v>
      </c>
      <c r="F2708" s="1" t="s">
        <v>16</v>
      </c>
      <c r="G2708" t="s">
        <v>37</v>
      </c>
      <c r="H2708" t="s">
        <v>29</v>
      </c>
      <c r="I2708" t="s">
        <v>30</v>
      </c>
      <c r="J2708" t="s">
        <v>20</v>
      </c>
      <c r="K2708" t="s">
        <v>1399</v>
      </c>
      <c r="L2708" s="2">
        <v>950000</v>
      </c>
      <c r="M2708" s="2">
        <v>12666.666666666666</v>
      </c>
      <c r="N2708" s="2">
        <v>475000</v>
      </c>
      <c r="O2708" t="s">
        <v>212</v>
      </c>
    </row>
    <row r="2709" spans="1:15" x14ac:dyDescent="0.3">
      <c r="A2709" t="s">
        <v>2610</v>
      </c>
      <c r="B2709" t="s">
        <v>103</v>
      </c>
      <c r="C2709" s="1">
        <v>660000</v>
      </c>
      <c r="D2709">
        <v>3</v>
      </c>
      <c r="E2709">
        <v>90</v>
      </c>
      <c r="F2709" s="1" t="s">
        <v>16</v>
      </c>
      <c r="G2709" t="s">
        <v>37</v>
      </c>
      <c r="H2709" t="s">
        <v>29</v>
      </c>
      <c r="I2709" t="s">
        <v>30</v>
      </c>
      <c r="J2709" t="s">
        <v>20</v>
      </c>
      <c r="K2709" t="s">
        <v>1399</v>
      </c>
      <c r="L2709" s="2">
        <v>660000</v>
      </c>
      <c r="M2709" s="2">
        <v>7333.333333333333</v>
      </c>
      <c r="N2709" s="2">
        <v>220000</v>
      </c>
      <c r="O2709" t="s">
        <v>212</v>
      </c>
    </row>
    <row r="2710" spans="1:15" x14ac:dyDescent="0.3">
      <c r="A2710" t="s">
        <v>2611</v>
      </c>
      <c r="B2710" t="s">
        <v>103</v>
      </c>
      <c r="C2710" s="1">
        <v>1275000</v>
      </c>
      <c r="D2710">
        <v>3</v>
      </c>
      <c r="E2710">
        <v>140</v>
      </c>
      <c r="F2710" s="1" t="s">
        <v>16</v>
      </c>
      <c r="G2710" t="s">
        <v>37</v>
      </c>
      <c r="H2710" t="s">
        <v>29</v>
      </c>
      <c r="I2710" t="s">
        <v>30</v>
      </c>
      <c r="J2710" t="s">
        <v>20</v>
      </c>
      <c r="K2710" t="s">
        <v>1399</v>
      </c>
      <c r="L2710" s="2">
        <v>1275000</v>
      </c>
      <c r="M2710" s="2">
        <v>9107.1428571428569</v>
      </c>
      <c r="N2710" s="2">
        <v>425000</v>
      </c>
      <c r="O2710" t="s">
        <v>212</v>
      </c>
    </row>
    <row r="2711" spans="1:15" x14ac:dyDescent="0.3">
      <c r="A2711" t="s">
        <v>2612</v>
      </c>
      <c r="B2711" t="s">
        <v>103</v>
      </c>
      <c r="C2711" s="1">
        <v>850000</v>
      </c>
      <c r="D2711">
        <v>2</v>
      </c>
      <c r="E2711">
        <v>80</v>
      </c>
      <c r="F2711" s="1" t="s">
        <v>16</v>
      </c>
      <c r="G2711" t="s">
        <v>37</v>
      </c>
      <c r="H2711" t="s">
        <v>29</v>
      </c>
      <c r="I2711" t="s">
        <v>30</v>
      </c>
      <c r="J2711" t="s">
        <v>20</v>
      </c>
      <c r="K2711" t="s">
        <v>1399</v>
      </c>
      <c r="L2711" s="2">
        <v>850000</v>
      </c>
      <c r="M2711" s="2">
        <v>10625</v>
      </c>
      <c r="N2711" s="2">
        <v>425000</v>
      </c>
      <c r="O2711" t="s">
        <v>212</v>
      </c>
    </row>
    <row r="2712" spans="1:15" x14ac:dyDescent="0.3">
      <c r="A2712" t="s">
        <v>2613</v>
      </c>
      <c r="B2712" t="s">
        <v>103</v>
      </c>
      <c r="C2712" s="1">
        <v>1250000</v>
      </c>
      <c r="D2712">
        <v>2</v>
      </c>
      <c r="E2712">
        <v>133</v>
      </c>
      <c r="F2712" s="1" t="s">
        <v>16</v>
      </c>
      <c r="G2712" t="s">
        <v>37</v>
      </c>
      <c r="H2712" t="s">
        <v>29</v>
      </c>
      <c r="I2712" t="s">
        <v>30</v>
      </c>
      <c r="J2712" t="s">
        <v>20</v>
      </c>
      <c r="K2712" t="s">
        <v>1399</v>
      </c>
      <c r="L2712" s="2">
        <v>1250000</v>
      </c>
      <c r="M2712" s="2">
        <v>9398.4962406015038</v>
      </c>
      <c r="N2712" s="2">
        <v>625000</v>
      </c>
      <c r="O2712" t="s">
        <v>212</v>
      </c>
    </row>
    <row r="2713" spans="1:15" x14ac:dyDescent="0.3">
      <c r="A2713" t="s">
        <v>2614</v>
      </c>
      <c r="B2713" t="s">
        <v>103</v>
      </c>
      <c r="C2713" s="1">
        <v>950000</v>
      </c>
      <c r="D2713">
        <v>2</v>
      </c>
      <c r="E2713">
        <v>75</v>
      </c>
      <c r="F2713" s="1" t="s">
        <v>16</v>
      </c>
      <c r="G2713" t="s">
        <v>37</v>
      </c>
      <c r="H2713" t="s">
        <v>29</v>
      </c>
      <c r="I2713" t="s">
        <v>30</v>
      </c>
      <c r="J2713" t="s">
        <v>20</v>
      </c>
      <c r="K2713" t="s">
        <v>1399</v>
      </c>
      <c r="L2713" s="2">
        <v>950000</v>
      </c>
      <c r="M2713" s="2">
        <v>12666.666666666666</v>
      </c>
      <c r="N2713" s="2">
        <v>475000</v>
      </c>
      <c r="O2713" t="s">
        <v>212</v>
      </c>
    </row>
    <row r="2714" spans="1:15" x14ac:dyDescent="0.3">
      <c r="A2714" t="s">
        <v>2616</v>
      </c>
      <c r="B2714" t="s">
        <v>103</v>
      </c>
      <c r="C2714" s="1">
        <v>1250000</v>
      </c>
      <c r="D2714">
        <v>2</v>
      </c>
      <c r="E2714">
        <v>133</v>
      </c>
      <c r="F2714" s="1" t="s">
        <v>16</v>
      </c>
      <c r="G2714" t="s">
        <v>37</v>
      </c>
      <c r="H2714" t="s">
        <v>29</v>
      </c>
      <c r="I2714" t="s">
        <v>30</v>
      </c>
      <c r="J2714" t="s">
        <v>20</v>
      </c>
      <c r="K2714" t="s">
        <v>1399</v>
      </c>
      <c r="L2714" s="2">
        <v>1250000</v>
      </c>
      <c r="M2714" s="2">
        <v>9398.4962406015038</v>
      </c>
      <c r="N2714" s="2">
        <v>625000</v>
      </c>
      <c r="O2714" t="s">
        <v>212</v>
      </c>
    </row>
    <row r="2715" spans="1:15" x14ac:dyDescent="0.3">
      <c r="A2715" t="s">
        <v>2617</v>
      </c>
      <c r="B2715" t="s">
        <v>103</v>
      </c>
      <c r="C2715" s="1">
        <v>810000</v>
      </c>
      <c r="D2715">
        <v>3</v>
      </c>
      <c r="E2715">
        <v>76</v>
      </c>
      <c r="F2715" s="1" t="s">
        <v>16</v>
      </c>
      <c r="G2715" t="s">
        <v>37</v>
      </c>
      <c r="H2715" t="s">
        <v>29</v>
      </c>
      <c r="I2715" t="s">
        <v>30</v>
      </c>
      <c r="J2715" t="s">
        <v>20</v>
      </c>
      <c r="K2715" t="s">
        <v>1399</v>
      </c>
      <c r="L2715" s="2">
        <v>810000</v>
      </c>
      <c r="M2715" s="2">
        <v>10657.894736842105</v>
      </c>
      <c r="N2715" s="2">
        <v>270000</v>
      </c>
      <c r="O2715" t="s">
        <v>212</v>
      </c>
    </row>
    <row r="2716" spans="1:15" x14ac:dyDescent="0.3">
      <c r="A2716" t="s">
        <v>2618</v>
      </c>
      <c r="B2716" t="s">
        <v>103</v>
      </c>
      <c r="C2716" s="1">
        <v>430000</v>
      </c>
      <c r="D2716">
        <v>1</v>
      </c>
      <c r="E2716">
        <v>54</v>
      </c>
      <c r="F2716" s="1" t="s">
        <v>16</v>
      </c>
      <c r="G2716" t="s">
        <v>37</v>
      </c>
      <c r="H2716" t="s">
        <v>18</v>
      </c>
      <c r="I2716" t="s">
        <v>30</v>
      </c>
      <c r="J2716" t="s">
        <v>20</v>
      </c>
      <c r="K2716" t="s">
        <v>1399</v>
      </c>
      <c r="L2716" s="2">
        <v>430000</v>
      </c>
      <c r="M2716" s="2">
        <v>7962.9629629629626</v>
      </c>
      <c r="N2716" s="2">
        <v>430000</v>
      </c>
      <c r="O2716" t="s">
        <v>212</v>
      </c>
    </row>
    <row r="2717" spans="1:15" x14ac:dyDescent="0.3">
      <c r="A2717" t="s">
        <v>2619</v>
      </c>
      <c r="B2717" t="s">
        <v>103</v>
      </c>
      <c r="C2717" s="1">
        <v>169900</v>
      </c>
      <c r="D2717">
        <v>3</v>
      </c>
      <c r="E2717">
        <v>73</v>
      </c>
      <c r="F2717" s="1" t="s">
        <v>16</v>
      </c>
      <c r="G2717" t="s">
        <v>37</v>
      </c>
      <c r="H2717" t="s">
        <v>18</v>
      </c>
      <c r="I2717" t="s">
        <v>30</v>
      </c>
      <c r="J2717" t="s">
        <v>20</v>
      </c>
      <c r="K2717" t="s">
        <v>1399</v>
      </c>
      <c r="L2717" s="2">
        <v>169900</v>
      </c>
      <c r="M2717" s="2">
        <v>2327.3972602739727</v>
      </c>
      <c r="N2717" s="2">
        <v>56633.333333333336</v>
      </c>
      <c r="O2717" t="s">
        <v>212</v>
      </c>
    </row>
    <row r="2718" spans="1:15" x14ac:dyDescent="0.3">
      <c r="A2718" t="s">
        <v>2620</v>
      </c>
      <c r="B2718" t="s">
        <v>103</v>
      </c>
      <c r="C2718" s="1">
        <v>250000</v>
      </c>
      <c r="D2718">
        <v>1</v>
      </c>
      <c r="E2718">
        <v>34</v>
      </c>
      <c r="F2718" s="1" t="s">
        <v>16</v>
      </c>
      <c r="G2718" t="s">
        <v>37</v>
      </c>
      <c r="H2718" t="s">
        <v>18</v>
      </c>
      <c r="I2718" t="s">
        <v>30</v>
      </c>
      <c r="J2718" t="s">
        <v>20</v>
      </c>
      <c r="K2718" t="s">
        <v>1399</v>
      </c>
      <c r="L2718" s="2">
        <v>250000</v>
      </c>
      <c r="M2718" s="2">
        <v>7352.9411764705883</v>
      </c>
      <c r="N2718" s="2">
        <v>250000</v>
      </c>
      <c r="O2718" t="s">
        <v>212</v>
      </c>
    </row>
    <row r="2719" spans="1:15" x14ac:dyDescent="0.3">
      <c r="A2719" t="s">
        <v>2621</v>
      </c>
      <c r="B2719" t="s">
        <v>103</v>
      </c>
      <c r="C2719" s="1">
        <v>548000</v>
      </c>
      <c r="D2719">
        <v>2</v>
      </c>
      <c r="E2719">
        <v>80</v>
      </c>
      <c r="F2719" s="1" t="s">
        <v>16</v>
      </c>
      <c r="G2719" t="s">
        <v>37</v>
      </c>
      <c r="H2719" t="s">
        <v>18</v>
      </c>
      <c r="I2719" t="s">
        <v>30</v>
      </c>
      <c r="J2719" t="s">
        <v>20</v>
      </c>
      <c r="K2719" t="s">
        <v>1399</v>
      </c>
      <c r="L2719" s="2">
        <v>548000</v>
      </c>
      <c r="M2719" s="2">
        <v>6850</v>
      </c>
      <c r="N2719" s="2">
        <v>274000</v>
      </c>
      <c r="O2719" t="s">
        <v>212</v>
      </c>
    </row>
    <row r="2720" spans="1:15" x14ac:dyDescent="0.3">
      <c r="A2720" t="s">
        <v>2622</v>
      </c>
      <c r="B2720" t="s">
        <v>104</v>
      </c>
      <c r="C2720" s="1">
        <v>397552</v>
      </c>
      <c r="D2720">
        <v>3</v>
      </c>
      <c r="E2720">
        <v>198</v>
      </c>
      <c r="F2720" s="1" t="s">
        <v>16</v>
      </c>
      <c r="G2720" t="s">
        <v>52</v>
      </c>
      <c r="H2720" t="s">
        <v>29</v>
      </c>
      <c r="I2720" t="s">
        <v>19</v>
      </c>
      <c r="J2720" t="s">
        <v>20</v>
      </c>
      <c r="K2720" t="s">
        <v>1399</v>
      </c>
      <c r="L2720" s="2">
        <v>397552</v>
      </c>
      <c r="M2720" s="2">
        <v>2007.8383838383838</v>
      </c>
      <c r="N2720" s="2">
        <v>132517.33333333334</v>
      </c>
      <c r="O2720" t="s">
        <v>212</v>
      </c>
    </row>
    <row r="2721" spans="1:15" x14ac:dyDescent="0.3">
      <c r="A2721" t="s">
        <v>2623</v>
      </c>
      <c r="B2721" t="s">
        <v>104</v>
      </c>
      <c r="C2721" s="1">
        <v>495000</v>
      </c>
      <c r="D2721">
        <v>5</v>
      </c>
      <c r="E2721">
        <v>154</v>
      </c>
      <c r="F2721" s="1" t="s">
        <v>16</v>
      </c>
      <c r="G2721" t="s">
        <v>52</v>
      </c>
      <c r="H2721" t="s">
        <v>29</v>
      </c>
      <c r="I2721" t="s">
        <v>19</v>
      </c>
      <c r="J2721" t="s">
        <v>20</v>
      </c>
      <c r="K2721" t="s">
        <v>1399</v>
      </c>
      <c r="L2721" s="2">
        <v>495000</v>
      </c>
      <c r="M2721" s="2">
        <v>3214.2857142857142</v>
      </c>
      <c r="N2721" s="2">
        <v>99000</v>
      </c>
      <c r="O2721" t="s">
        <v>212</v>
      </c>
    </row>
    <row r="2722" spans="1:15" x14ac:dyDescent="0.3">
      <c r="A2722" t="s">
        <v>2625</v>
      </c>
      <c r="B2722" t="s">
        <v>104</v>
      </c>
      <c r="C2722" s="1">
        <v>432500</v>
      </c>
      <c r="D2722">
        <v>4</v>
      </c>
      <c r="E2722">
        <v>177</v>
      </c>
      <c r="F2722" s="1" t="s">
        <v>16</v>
      </c>
      <c r="G2722" t="s">
        <v>52</v>
      </c>
      <c r="H2722" t="s">
        <v>29</v>
      </c>
      <c r="I2722" t="s">
        <v>19</v>
      </c>
      <c r="J2722" t="s">
        <v>20</v>
      </c>
      <c r="K2722" t="s">
        <v>1399</v>
      </c>
      <c r="L2722" s="2">
        <v>432500</v>
      </c>
      <c r="M2722" s="2">
        <v>2443.5028248587569</v>
      </c>
      <c r="N2722" s="2">
        <v>108125</v>
      </c>
      <c r="O2722" t="s">
        <v>212</v>
      </c>
    </row>
    <row r="2723" spans="1:15" x14ac:dyDescent="0.3">
      <c r="A2723" t="s">
        <v>2626</v>
      </c>
      <c r="B2723" t="s">
        <v>104</v>
      </c>
      <c r="C2723" s="1">
        <v>361500</v>
      </c>
      <c r="D2723">
        <v>3</v>
      </c>
      <c r="E2723">
        <v>145</v>
      </c>
      <c r="F2723" s="1" t="s">
        <v>16</v>
      </c>
      <c r="G2723" t="s">
        <v>52</v>
      </c>
      <c r="H2723" t="s">
        <v>29</v>
      </c>
      <c r="I2723" t="s">
        <v>19</v>
      </c>
      <c r="J2723" t="s">
        <v>20</v>
      </c>
      <c r="K2723" t="s">
        <v>1399</v>
      </c>
      <c r="L2723" s="2">
        <v>361500</v>
      </c>
      <c r="M2723" s="2">
        <v>2493.1034482758619</v>
      </c>
      <c r="N2723" s="2">
        <v>120500</v>
      </c>
      <c r="O2723" t="s">
        <v>212</v>
      </c>
    </row>
    <row r="2724" spans="1:15" x14ac:dyDescent="0.3">
      <c r="A2724" t="s">
        <v>2629</v>
      </c>
      <c r="B2724" t="s">
        <v>104</v>
      </c>
      <c r="C2724" s="1">
        <v>765000</v>
      </c>
      <c r="D2724">
        <v>4</v>
      </c>
      <c r="E2724">
        <v>180</v>
      </c>
      <c r="F2724" s="1" t="s">
        <v>16</v>
      </c>
      <c r="G2724" t="s">
        <v>52</v>
      </c>
      <c r="H2724" t="s">
        <v>29</v>
      </c>
      <c r="I2724" t="s">
        <v>19</v>
      </c>
      <c r="J2724" t="s">
        <v>20</v>
      </c>
      <c r="K2724" t="s">
        <v>1399</v>
      </c>
      <c r="L2724" s="2">
        <v>765000</v>
      </c>
      <c r="M2724" s="2">
        <v>4250</v>
      </c>
      <c r="N2724" s="2">
        <v>191250</v>
      </c>
      <c r="O2724" t="s">
        <v>212</v>
      </c>
    </row>
    <row r="2725" spans="1:15" x14ac:dyDescent="0.3">
      <c r="A2725" t="s">
        <v>2632</v>
      </c>
      <c r="B2725" t="s">
        <v>104</v>
      </c>
      <c r="C2725" s="1">
        <v>205000</v>
      </c>
      <c r="D2725">
        <v>4</v>
      </c>
      <c r="E2725">
        <v>110</v>
      </c>
      <c r="F2725" s="1" t="s">
        <v>16</v>
      </c>
      <c r="G2725" t="s">
        <v>52</v>
      </c>
      <c r="H2725" t="s">
        <v>29</v>
      </c>
      <c r="I2725" t="s">
        <v>19</v>
      </c>
      <c r="J2725" t="s">
        <v>20</v>
      </c>
      <c r="K2725" t="s">
        <v>1399</v>
      </c>
      <c r="L2725" s="2">
        <v>205000</v>
      </c>
      <c r="M2725" s="2">
        <v>1863.6363636363637</v>
      </c>
      <c r="N2725" s="2">
        <v>51250</v>
      </c>
      <c r="O2725" t="s">
        <v>212</v>
      </c>
    </row>
    <row r="2726" spans="1:15" x14ac:dyDescent="0.3">
      <c r="A2726" t="s">
        <v>2634</v>
      </c>
      <c r="B2726" t="s">
        <v>104</v>
      </c>
      <c r="C2726" s="1">
        <v>215000</v>
      </c>
      <c r="D2726">
        <v>3</v>
      </c>
      <c r="E2726">
        <v>116</v>
      </c>
      <c r="F2726" s="1" t="s">
        <v>16</v>
      </c>
      <c r="G2726" t="s">
        <v>52</v>
      </c>
      <c r="H2726" t="s">
        <v>29</v>
      </c>
      <c r="I2726" t="s">
        <v>19</v>
      </c>
      <c r="J2726" t="s">
        <v>20</v>
      </c>
      <c r="K2726" t="s">
        <v>1399</v>
      </c>
      <c r="L2726" s="2">
        <v>215000</v>
      </c>
      <c r="M2726" s="2">
        <v>1853.4482758620691</v>
      </c>
      <c r="N2726" s="2">
        <v>71666.666666666672</v>
      </c>
      <c r="O2726" t="s">
        <v>212</v>
      </c>
    </row>
    <row r="2727" spans="1:15" x14ac:dyDescent="0.3">
      <c r="A2727" t="s">
        <v>2636</v>
      </c>
      <c r="B2727" t="s">
        <v>104</v>
      </c>
      <c r="C2727" s="1">
        <v>343100</v>
      </c>
      <c r="D2727">
        <v>3</v>
      </c>
      <c r="E2727">
        <v>130</v>
      </c>
      <c r="F2727" s="1" t="s">
        <v>16</v>
      </c>
      <c r="G2727" t="s">
        <v>52</v>
      </c>
      <c r="H2727" t="s">
        <v>29</v>
      </c>
      <c r="I2727" t="s">
        <v>19</v>
      </c>
      <c r="J2727" t="s">
        <v>20</v>
      </c>
      <c r="K2727" t="s">
        <v>1399</v>
      </c>
      <c r="L2727" s="2">
        <v>343100</v>
      </c>
      <c r="M2727" s="2">
        <v>2639.2307692307691</v>
      </c>
      <c r="N2727" s="2">
        <v>114366.66666666667</v>
      </c>
      <c r="O2727" t="s">
        <v>212</v>
      </c>
    </row>
    <row r="2728" spans="1:15" x14ac:dyDescent="0.3">
      <c r="A2728" t="s">
        <v>2637</v>
      </c>
      <c r="B2728" t="s">
        <v>104</v>
      </c>
      <c r="C2728" s="1">
        <v>343600</v>
      </c>
      <c r="D2728">
        <v>3</v>
      </c>
      <c r="E2728">
        <v>156</v>
      </c>
      <c r="F2728" s="1" t="s">
        <v>16</v>
      </c>
      <c r="G2728" t="s">
        <v>52</v>
      </c>
      <c r="H2728" t="s">
        <v>29</v>
      </c>
      <c r="I2728" t="s">
        <v>19</v>
      </c>
      <c r="J2728" t="s">
        <v>20</v>
      </c>
      <c r="K2728" t="s">
        <v>1399</v>
      </c>
      <c r="L2728" s="2">
        <v>343600</v>
      </c>
      <c r="M2728" s="2">
        <v>2202.5641025641025</v>
      </c>
      <c r="N2728" s="2">
        <v>114533.33333333333</v>
      </c>
      <c r="O2728" t="s">
        <v>212</v>
      </c>
    </row>
    <row r="2729" spans="1:15" x14ac:dyDescent="0.3">
      <c r="A2729" t="s">
        <v>2640</v>
      </c>
      <c r="B2729" t="s">
        <v>104</v>
      </c>
      <c r="C2729" s="1">
        <v>193000</v>
      </c>
      <c r="D2729">
        <v>4</v>
      </c>
      <c r="E2729">
        <v>100</v>
      </c>
      <c r="F2729" s="1" t="s">
        <v>16</v>
      </c>
      <c r="G2729" t="s">
        <v>52</v>
      </c>
      <c r="H2729" t="s">
        <v>29</v>
      </c>
      <c r="I2729" t="s">
        <v>19</v>
      </c>
      <c r="J2729" t="s">
        <v>20</v>
      </c>
      <c r="K2729" t="s">
        <v>1399</v>
      </c>
      <c r="L2729" s="2">
        <v>193000</v>
      </c>
      <c r="M2729" s="2">
        <v>1930</v>
      </c>
      <c r="N2729" s="2">
        <v>48250</v>
      </c>
      <c r="O2729" t="s">
        <v>212</v>
      </c>
    </row>
    <row r="2730" spans="1:15" x14ac:dyDescent="0.3">
      <c r="A2730" t="s">
        <v>2642</v>
      </c>
      <c r="B2730" t="s">
        <v>103</v>
      </c>
      <c r="C2730" s="1">
        <v>3200000</v>
      </c>
      <c r="D2730">
        <v>4</v>
      </c>
      <c r="E2730">
        <v>200</v>
      </c>
      <c r="F2730" s="1" t="s">
        <v>16</v>
      </c>
      <c r="G2730" t="s">
        <v>52</v>
      </c>
      <c r="H2730" t="s">
        <v>29</v>
      </c>
      <c r="I2730" t="s">
        <v>19</v>
      </c>
      <c r="J2730" t="s">
        <v>20</v>
      </c>
      <c r="K2730" t="s">
        <v>1399</v>
      </c>
      <c r="L2730" s="2">
        <v>3200000</v>
      </c>
      <c r="M2730" s="2">
        <v>16000</v>
      </c>
      <c r="N2730" s="2">
        <v>800000</v>
      </c>
      <c r="O2730" t="s">
        <v>212</v>
      </c>
    </row>
    <row r="2731" spans="1:15" x14ac:dyDescent="0.3">
      <c r="A2731" t="s">
        <v>2643</v>
      </c>
      <c r="B2731" t="s">
        <v>103</v>
      </c>
      <c r="C2731" s="1">
        <v>220000</v>
      </c>
      <c r="D2731">
        <v>3</v>
      </c>
      <c r="E2731">
        <v>81</v>
      </c>
      <c r="F2731" s="1" t="s">
        <v>16</v>
      </c>
      <c r="G2731" t="s">
        <v>52</v>
      </c>
      <c r="H2731" t="s">
        <v>29</v>
      </c>
      <c r="I2731" t="s">
        <v>19</v>
      </c>
      <c r="J2731" t="s">
        <v>20</v>
      </c>
      <c r="K2731" t="s">
        <v>1399</v>
      </c>
      <c r="L2731" s="2">
        <v>220000</v>
      </c>
      <c r="M2731" s="2">
        <v>2716.0493827160494</v>
      </c>
      <c r="N2731" s="2">
        <v>73333.333333333328</v>
      </c>
      <c r="O2731" t="s">
        <v>212</v>
      </c>
    </row>
    <row r="2732" spans="1:15" x14ac:dyDescent="0.3">
      <c r="A2732" t="s">
        <v>2645</v>
      </c>
      <c r="B2732" t="s">
        <v>103</v>
      </c>
      <c r="C2732" s="1">
        <v>240000</v>
      </c>
      <c r="D2732">
        <v>3</v>
      </c>
      <c r="E2732">
        <v>90</v>
      </c>
      <c r="F2732" s="1" t="s">
        <v>16</v>
      </c>
      <c r="G2732" t="s">
        <v>52</v>
      </c>
      <c r="H2732" t="s">
        <v>29</v>
      </c>
      <c r="I2732" t="s">
        <v>19</v>
      </c>
      <c r="J2732" t="s">
        <v>20</v>
      </c>
      <c r="K2732" t="s">
        <v>1399</v>
      </c>
      <c r="L2732" s="2">
        <v>240000</v>
      </c>
      <c r="M2732" s="2">
        <v>2666.6666666666665</v>
      </c>
      <c r="N2732" s="2">
        <v>80000</v>
      </c>
      <c r="O2732" t="s">
        <v>212</v>
      </c>
    </row>
    <row r="2733" spans="1:15" x14ac:dyDescent="0.3">
      <c r="A2733" t="s">
        <v>2646</v>
      </c>
      <c r="B2733" t="s">
        <v>103</v>
      </c>
      <c r="C2733" s="1">
        <v>235000</v>
      </c>
      <c r="D2733">
        <v>3</v>
      </c>
      <c r="E2733">
        <v>80</v>
      </c>
      <c r="F2733" s="1" t="s">
        <v>16</v>
      </c>
      <c r="G2733" t="s">
        <v>52</v>
      </c>
      <c r="H2733" t="s">
        <v>29</v>
      </c>
      <c r="I2733" t="s">
        <v>19</v>
      </c>
      <c r="J2733" t="s">
        <v>20</v>
      </c>
      <c r="K2733" t="s">
        <v>1399</v>
      </c>
      <c r="L2733" s="2">
        <v>235000</v>
      </c>
      <c r="M2733" s="2">
        <v>2937.5</v>
      </c>
      <c r="N2733" s="2">
        <v>78333.333333333328</v>
      </c>
      <c r="O2733" t="s">
        <v>212</v>
      </c>
    </row>
    <row r="2734" spans="1:15" x14ac:dyDescent="0.3">
      <c r="A2734" t="s">
        <v>2647</v>
      </c>
      <c r="B2734" t="s">
        <v>103</v>
      </c>
      <c r="C2734" s="1">
        <v>249999</v>
      </c>
      <c r="D2734">
        <v>3</v>
      </c>
      <c r="E2734">
        <v>116</v>
      </c>
      <c r="F2734" s="1" t="s">
        <v>16</v>
      </c>
      <c r="G2734" t="s">
        <v>52</v>
      </c>
      <c r="H2734" t="s">
        <v>29</v>
      </c>
      <c r="I2734" t="s">
        <v>19</v>
      </c>
      <c r="J2734" t="s">
        <v>20</v>
      </c>
      <c r="K2734" t="s">
        <v>1399</v>
      </c>
      <c r="L2734" s="2">
        <v>249999</v>
      </c>
      <c r="M2734" s="2">
        <v>2155.1637931034484</v>
      </c>
      <c r="N2734" s="2">
        <v>83333</v>
      </c>
      <c r="O2734" t="s">
        <v>212</v>
      </c>
    </row>
    <row r="2735" spans="1:15" x14ac:dyDescent="0.3">
      <c r="A2735" t="s">
        <v>2648</v>
      </c>
      <c r="B2735" t="s">
        <v>103</v>
      </c>
      <c r="C2735" s="1">
        <v>810431</v>
      </c>
      <c r="D2735">
        <v>1</v>
      </c>
      <c r="E2735">
        <v>75</v>
      </c>
      <c r="F2735" s="1" t="s">
        <v>16</v>
      </c>
      <c r="G2735" t="s">
        <v>52</v>
      </c>
      <c r="H2735" t="s">
        <v>29</v>
      </c>
      <c r="I2735" t="s">
        <v>19</v>
      </c>
      <c r="J2735" t="s">
        <v>20</v>
      </c>
      <c r="K2735" t="s">
        <v>1399</v>
      </c>
      <c r="L2735" s="2">
        <v>810431</v>
      </c>
      <c r="M2735" s="2">
        <v>10805.746666666666</v>
      </c>
      <c r="N2735" s="2">
        <v>810431</v>
      </c>
      <c r="O2735" t="s">
        <v>212</v>
      </c>
    </row>
    <row r="2736" spans="1:15" x14ac:dyDescent="0.3">
      <c r="A2736" t="s">
        <v>2650</v>
      </c>
      <c r="B2736" t="s">
        <v>103</v>
      </c>
      <c r="C2736" s="1">
        <v>2150000</v>
      </c>
      <c r="D2736">
        <v>3</v>
      </c>
      <c r="E2736">
        <v>172</v>
      </c>
      <c r="F2736" s="1" t="s">
        <v>16</v>
      </c>
      <c r="G2736" t="s">
        <v>52</v>
      </c>
      <c r="H2736" t="s">
        <v>29</v>
      </c>
      <c r="I2736" t="s">
        <v>19</v>
      </c>
      <c r="J2736" t="s">
        <v>20</v>
      </c>
      <c r="K2736" t="s">
        <v>1399</v>
      </c>
      <c r="L2736" s="2">
        <v>2150000</v>
      </c>
      <c r="M2736" s="2">
        <v>12500</v>
      </c>
      <c r="N2736" s="2">
        <v>716666.66666666663</v>
      </c>
      <c r="O2736" t="s">
        <v>212</v>
      </c>
    </row>
    <row r="2737" spans="1:15" x14ac:dyDescent="0.3">
      <c r="A2737" t="s">
        <v>2651</v>
      </c>
      <c r="B2737" t="s">
        <v>103</v>
      </c>
      <c r="C2737" s="1">
        <v>1150000</v>
      </c>
      <c r="D2737">
        <v>2</v>
      </c>
      <c r="E2737">
        <v>123</v>
      </c>
      <c r="F2737" s="1" t="s">
        <v>16</v>
      </c>
      <c r="G2737" t="s">
        <v>52</v>
      </c>
      <c r="H2737" t="s">
        <v>29</v>
      </c>
      <c r="I2737" t="s">
        <v>19</v>
      </c>
      <c r="J2737" t="s">
        <v>20</v>
      </c>
      <c r="K2737" t="s">
        <v>1399</v>
      </c>
      <c r="L2737" s="2">
        <v>1150000</v>
      </c>
      <c r="M2737" s="2">
        <v>9349.5934959349597</v>
      </c>
      <c r="N2737" s="2">
        <v>575000</v>
      </c>
      <c r="O2737" t="s">
        <v>212</v>
      </c>
    </row>
    <row r="2738" spans="1:15" x14ac:dyDescent="0.3">
      <c r="A2738" t="s">
        <v>2653</v>
      </c>
      <c r="B2738" t="s">
        <v>103</v>
      </c>
      <c r="C2738" s="1">
        <v>1250000</v>
      </c>
      <c r="D2738">
        <v>2</v>
      </c>
      <c r="E2738">
        <v>138</v>
      </c>
      <c r="F2738" s="1" t="s">
        <v>16</v>
      </c>
      <c r="G2738" t="s">
        <v>52</v>
      </c>
      <c r="H2738" t="s">
        <v>29</v>
      </c>
      <c r="I2738" t="s">
        <v>19</v>
      </c>
      <c r="J2738" t="s">
        <v>20</v>
      </c>
      <c r="K2738" t="s">
        <v>1399</v>
      </c>
      <c r="L2738" s="2">
        <v>1250000</v>
      </c>
      <c r="M2738" s="2">
        <v>9057.971014492754</v>
      </c>
      <c r="N2738" s="2">
        <v>625000</v>
      </c>
      <c r="O2738" t="s">
        <v>212</v>
      </c>
    </row>
    <row r="2739" spans="1:15" x14ac:dyDescent="0.3">
      <c r="A2739" t="s">
        <v>2656</v>
      </c>
      <c r="B2739" t="s">
        <v>103</v>
      </c>
      <c r="C2739" s="1">
        <v>419000</v>
      </c>
      <c r="D2739">
        <v>5</v>
      </c>
      <c r="E2739">
        <v>148</v>
      </c>
      <c r="F2739" s="1" t="s">
        <v>16</v>
      </c>
      <c r="G2739" t="s">
        <v>52</v>
      </c>
      <c r="H2739" t="s">
        <v>29</v>
      </c>
      <c r="I2739" t="s">
        <v>19</v>
      </c>
      <c r="J2739" t="s">
        <v>20</v>
      </c>
      <c r="K2739" t="s">
        <v>1399</v>
      </c>
      <c r="L2739" s="2">
        <v>419000</v>
      </c>
      <c r="M2739" s="2">
        <v>2831.0810810810813</v>
      </c>
      <c r="N2739" s="2">
        <v>83800</v>
      </c>
      <c r="O2739" t="s">
        <v>212</v>
      </c>
    </row>
    <row r="2740" spans="1:15" x14ac:dyDescent="0.3">
      <c r="A2740" t="s">
        <v>2658</v>
      </c>
      <c r="B2740" t="s">
        <v>103</v>
      </c>
      <c r="C2740" s="1">
        <v>2000000</v>
      </c>
      <c r="D2740">
        <v>3</v>
      </c>
      <c r="E2740">
        <v>160</v>
      </c>
      <c r="F2740" s="1" t="s">
        <v>16</v>
      </c>
      <c r="G2740" t="s">
        <v>52</v>
      </c>
      <c r="H2740" t="s">
        <v>29</v>
      </c>
      <c r="I2740" t="s">
        <v>19</v>
      </c>
      <c r="J2740" t="s">
        <v>20</v>
      </c>
      <c r="K2740" t="s">
        <v>1399</v>
      </c>
      <c r="L2740" s="2">
        <v>2000000</v>
      </c>
      <c r="M2740" s="2">
        <v>12500</v>
      </c>
      <c r="N2740" s="2">
        <v>666666.66666666663</v>
      </c>
      <c r="O2740" t="s">
        <v>212</v>
      </c>
    </row>
    <row r="2741" spans="1:15" x14ac:dyDescent="0.3">
      <c r="A2741" t="s">
        <v>2661</v>
      </c>
      <c r="B2741" t="s">
        <v>103</v>
      </c>
      <c r="C2741" s="1">
        <v>1490000</v>
      </c>
      <c r="D2741">
        <v>2</v>
      </c>
      <c r="E2741">
        <v>216</v>
      </c>
      <c r="F2741" s="1" t="s">
        <v>16</v>
      </c>
      <c r="G2741" t="s">
        <v>52</v>
      </c>
      <c r="H2741" t="s">
        <v>29</v>
      </c>
      <c r="I2741" t="s">
        <v>19</v>
      </c>
      <c r="J2741" t="s">
        <v>20</v>
      </c>
      <c r="K2741" t="s">
        <v>1399</v>
      </c>
      <c r="L2741" s="2">
        <v>1490000</v>
      </c>
      <c r="M2741" s="2">
        <v>6898.1481481481478</v>
      </c>
      <c r="N2741" s="2">
        <v>745000</v>
      </c>
      <c r="O2741" t="s">
        <v>212</v>
      </c>
    </row>
    <row r="2742" spans="1:15" x14ac:dyDescent="0.3">
      <c r="A2742" t="s">
        <v>2663</v>
      </c>
      <c r="B2742" t="s">
        <v>103</v>
      </c>
      <c r="C2742" s="1">
        <v>399000</v>
      </c>
      <c r="D2742">
        <v>1</v>
      </c>
      <c r="E2742">
        <v>44</v>
      </c>
      <c r="F2742" s="1" t="s">
        <v>16</v>
      </c>
      <c r="G2742" t="s">
        <v>52</v>
      </c>
      <c r="H2742" t="s">
        <v>29</v>
      </c>
      <c r="I2742" t="s">
        <v>19</v>
      </c>
      <c r="J2742" t="s">
        <v>20</v>
      </c>
      <c r="K2742" t="s">
        <v>1399</v>
      </c>
      <c r="L2742" s="2">
        <v>399000</v>
      </c>
      <c r="M2742" s="2">
        <v>9068.181818181818</v>
      </c>
      <c r="N2742" s="2">
        <v>399000</v>
      </c>
      <c r="O2742" t="s">
        <v>212</v>
      </c>
    </row>
    <row r="2743" spans="1:15" x14ac:dyDescent="0.3">
      <c r="A2743" t="s">
        <v>2664</v>
      </c>
      <c r="B2743" t="s">
        <v>103</v>
      </c>
      <c r="C2743" s="1">
        <v>990000</v>
      </c>
      <c r="D2743">
        <v>3</v>
      </c>
      <c r="E2743">
        <v>154</v>
      </c>
      <c r="F2743" s="1" t="s">
        <v>16</v>
      </c>
      <c r="G2743" t="s">
        <v>52</v>
      </c>
      <c r="H2743" t="s">
        <v>29</v>
      </c>
      <c r="I2743" t="s">
        <v>19</v>
      </c>
      <c r="J2743" t="s">
        <v>20</v>
      </c>
      <c r="K2743" t="s">
        <v>1399</v>
      </c>
      <c r="L2743" s="2">
        <v>990000</v>
      </c>
      <c r="M2743" s="2">
        <v>6428.5714285714284</v>
      </c>
      <c r="N2743" s="2">
        <v>330000</v>
      </c>
      <c r="O2743" t="s">
        <v>212</v>
      </c>
    </row>
    <row r="2744" spans="1:15" x14ac:dyDescent="0.3">
      <c r="A2744" t="s">
        <v>2665</v>
      </c>
      <c r="B2744" t="s">
        <v>103</v>
      </c>
      <c r="C2744" s="1">
        <v>2250000</v>
      </c>
      <c r="D2744">
        <v>2</v>
      </c>
      <c r="E2744">
        <v>173</v>
      </c>
      <c r="F2744" s="1" t="s">
        <v>16</v>
      </c>
      <c r="G2744" t="s">
        <v>52</v>
      </c>
      <c r="H2744" t="s">
        <v>29</v>
      </c>
      <c r="I2744" t="s">
        <v>19</v>
      </c>
      <c r="J2744" t="s">
        <v>20</v>
      </c>
      <c r="K2744" t="s">
        <v>1399</v>
      </c>
      <c r="L2744" s="2">
        <v>2250000</v>
      </c>
      <c r="M2744" s="2">
        <v>13005.780346820809</v>
      </c>
      <c r="N2744" s="2">
        <v>1125000</v>
      </c>
      <c r="O2744" t="s">
        <v>212</v>
      </c>
    </row>
    <row r="2745" spans="1:15" x14ac:dyDescent="0.3">
      <c r="A2745" t="s">
        <v>2672</v>
      </c>
      <c r="B2745" t="s">
        <v>103</v>
      </c>
      <c r="C2745" s="1">
        <v>670000</v>
      </c>
      <c r="D2745">
        <v>2</v>
      </c>
      <c r="E2745">
        <v>62</v>
      </c>
      <c r="F2745" s="1" t="s">
        <v>16</v>
      </c>
      <c r="G2745" t="s">
        <v>52</v>
      </c>
      <c r="H2745" t="s">
        <v>29</v>
      </c>
      <c r="I2745" t="s">
        <v>19</v>
      </c>
      <c r="J2745" t="s">
        <v>20</v>
      </c>
      <c r="K2745" t="s">
        <v>1399</v>
      </c>
      <c r="L2745" s="2">
        <v>670000</v>
      </c>
      <c r="M2745" s="2">
        <v>10806.451612903225</v>
      </c>
      <c r="N2745" s="2">
        <v>335000</v>
      </c>
      <c r="O2745" t="s">
        <v>212</v>
      </c>
    </row>
    <row r="2746" spans="1:15" x14ac:dyDescent="0.3">
      <c r="A2746" t="s">
        <v>2673</v>
      </c>
      <c r="B2746" t="s">
        <v>103</v>
      </c>
      <c r="C2746" s="1">
        <v>670000</v>
      </c>
      <c r="D2746">
        <v>2</v>
      </c>
      <c r="E2746">
        <v>62</v>
      </c>
      <c r="F2746" s="1" t="s">
        <v>16</v>
      </c>
      <c r="G2746" t="s">
        <v>52</v>
      </c>
      <c r="H2746" t="s">
        <v>29</v>
      </c>
      <c r="I2746" t="s">
        <v>19</v>
      </c>
      <c r="J2746" t="s">
        <v>20</v>
      </c>
      <c r="K2746" t="s">
        <v>1399</v>
      </c>
      <c r="L2746" s="2">
        <v>670000</v>
      </c>
      <c r="M2746" s="2">
        <v>10806.451612903225</v>
      </c>
      <c r="N2746" s="2">
        <v>335000</v>
      </c>
      <c r="O2746" t="s">
        <v>212</v>
      </c>
    </row>
    <row r="2747" spans="1:15" x14ac:dyDescent="0.3">
      <c r="A2747" t="s">
        <v>2675</v>
      </c>
      <c r="B2747" t="s">
        <v>103</v>
      </c>
      <c r="C2747" s="1">
        <v>1180000</v>
      </c>
      <c r="D2747">
        <v>2</v>
      </c>
      <c r="E2747">
        <v>125</v>
      </c>
      <c r="F2747" s="1" t="s">
        <v>16</v>
      </c>
      <c r="G2747" t="s">
        <v>52</v>
      </c>
      <c r="H2747" t="s">
        <v>29</v>
      </c>
      <c r="I2747" t="s">
        <v>19</v>
      </c>
      <c r="J2747" t="s">
        <v>20</v>
      </c>
      <c r="K2747" t="s">
        <v>1399</v>
      </c>
      <c r="L2747" s="2">
        <v>1180000</v>
      </c>
      <c r="M2747" s="2">
        <v>9440</v>
      </c>
      <c r="N2747" s="2">
        <v>590000</v>
      </c>
      <c r="O2747" t="s">
        <v>212</v>
      </c>
    </row>
    <row r="2748" spans="1:15" x14ac:dyDescent="0.3">
      <c r="A2748" t="s">
        <v>2676</v>
      </c>
      <c r="B2748" t="s">
        <v>103</v>
      </c>
      <c r="C2748" s="1">
        <v>13000000</v>
      </c>
      <c r="D2748">
        <v>4</v>
      </c>
      <c r="E2748">
        <v>350</v>
      </c>
      <c r="F2748" s="1" t="s">
        <v>16</v>
      </c>
      <c r="G2748" t="s">
        <v>52</v>
      </c>
      <c r="H2748" t="s">
        <v>29</v>
      </c>
      <c r="I2748" t="s">
        <v>19</v>
      </c>
      <c r="J2748" t="s">
        <v>20</v>
      </c>
      <c r="K2748" t="s">
        <v>1399</v>
      </c>
      <c r="L2748" s="2">
        <v>13000000</v>
      </c>
      <c r="M2748" s="2">
        <v>37142.857142857145</v>
      </c>
      <c r="N2748" s="2">
        <v>3250000</v>
      </c>
      <c r="O2748" t="s">
        <v>212</v>
      </c>
    </row>
    <row r="2749" spans="1:15" x14ac:dyDescent="0.3">
      <c r="A2749" t="s">
        <v>2677</v>
      </c>
      <c r="B2749" t="s">
        <v>103</v>
      </c>
      <c r="C2749" s="1">
        <v>3290000</v>
      </c>
      <c r="D2749">
        <v>3</v>
      </c>
      <c r="E2749">
        <v>195</v>
      </c>
      <c r="F2749" s="1" t="s">
        <v>16</v>
      </c>
      <c r="G2749" t="s">
        <v>52</v>
      </c>
      <c r="H2749" t="s">
        <v>29</v>
      </c>
      <c r="I2749" t="s">
        <v>19</v>
      </c>
      <c r="J2749" t="s">
        <v>20</v>
      </c>
      <c r="K2749" t="s">
        <v>1399</v>
      </c>
      <c r="L2749" s="2">
        <v>3290000</v>
      </c>
      <c r="M2749" s="2">
        <v>16871.794871794871</v>
      </c>
      <c r="N2749" s="2">
        <v>1096666.6666666667</v>
      </c>
      <c r="O2749" t="s">
        <v>212</v>
      </c>
    </row>
    <row r="2750" spans="1:15" x14ac:dyDescent="0.3">
      <c r="A2750" t="s">
        <v>2681</v>
      </c>
      <c r="B2750" t="s">
        <v>103</v>
      </c>
      <c r="C2750" s="1">
        <v>1375000</v>
      </c>
      <c r="D2750">
        <v>2</v>
      </c>
      <c r="E2750">
        <v>115</v>
      </c>
      <c r="F2750" s="1" t="s">
        <v>16</v>
      </c>
      <c r="G2750" t="s">
        <v>52</v>
      </c>
      <c r="H2750" t="s">
        <v>29</v>
      </c>
      <c r="I2750" t="s">
        <v>19</v>
      </c>
      <c r="J2750" t="s">
        <v>20</v>
      </c>
      <c r="K2750" t="s">
        <v>1399</v>
      </c>
      <c r="L2750" s="2">
        <v>1375000</v>
      </c>
      <c r="M2750" s="2">
        <v>11956.521739130434</v>
      </c>
      <c r="N2750" s="2">
        <v>687500</v>
      </c>
      <c r="O2750" t="s">
        <v>212</v>
      </c>
    </row>
    <row r="2751" spans="1:15" x14ac:dyDescent="0.3">
      <c r="A2751" t="s">
        <v>2682</v>
      </c>
      <c r="B2751" t="s">
        <v>103</v>
      </c>
      <c r="C2751" s="1">
        <v>75600</v>
      </c>
      <c r="D2751">
        <v>3</v>
      </c>
      <c r="E2751">
        <v>57</v>
      </c>
      <c r="F2751" s="1" t="s">
        <v>16</v>
      </c>
      <c r="G2751" t="s">
        <v>52</v>
      </c>
      <c r="H2751" t="s">
        <v>29</v>
      </c>
      <c r="I2751" t="s">
        <v>19</v>
      </c>
      <c r="J2751" t="s">
        <v>20</v>
      </c>
      <c r="K2751" t="s">
        <v>1399</v>
      </c>
      <c r="L2751" s="2">
        <v>75600</v>
      </c>
      <c r="M2751" s="2">
        <v>1326.3157894736842</v>
      </c>
      <c r="N2751" s="2">
        <v>25200</v>
      </c>
      <c r="O2751" t="s">
        <v>212</v>
      </c>
    </row>
    <row r="2752" spans="1:15" x14ac:dyDescent="0.3">
      <c r="A2752" t="s">
        <v>2684</v>
      </c>
      <c r="B2752" t="s">
        <v>103</v>
      </c>
      <c r="C2752" s="1">
        <v>1070000</v>
      </c>
      <c r="D2752">
        <v>3</v>
      </c>
      <c r="E2752">
        <v>116</v>
      </c>
      <c r="F2752" s="1" t="s">
        <v>16</v>
      </c>
      <c r="G2752" t="s">
        <v>52</v>
      </c>
      <c r="H2752" t="s">
        <v>29</v>
      </c>
      <c r="I2752" t="s">
        <v>19</v>
      </c>
      <c r="J2752" t="s">
        <v>20</v>
      </c>
      <c r="K2752" t="s">
        <v>1399</v>
      </c>
      <c r="L2752" s="2">
        <v>1070000</v>
      </c>
      <c r="M2752" s="2">
        <v>9224.1379310344819</v>
      </c>
      <c r="N2752" s="2">
        <v>356666.66666666669</v>
      </c>
      <c r="O2752" t="s">
        <v>212</v>
      </c>
    </row>
    <row r="2753" spans="1:15" x14ac:dyDescent="0.3">
      <c r="A2753" t="s">
        <v>2685</v>
      </c>
      <c r="B2753" t="s">
        <v>103</v>
      </c>
      <c r="C2753" s="1">
        <v>670000</v>
      </c>
      <c r="D2753">
        <v>2</v>
      </c>
      <c r="E2753">
        <v>62</v>
      </c>
      <c r="F2753" s="1" t="s">
        <v>16</v>
      </c>
      <c r="G2753" t="s">
        <v>52</v>
      </c>
      <c r="H2753" t="s">
        <v>29</v>
      </c>
      <c r="I2753" t="s">
        <v>19</v>
      </c>
      <c r="J2753" t="s">
        <v>20</v>
      </c>
      <c r="K2753" t="s">
        <v>1399</v>
      </c>
      <c r="L2753" s="2">
        <v>670000</v>
      </c>
      <c r="M2753" s="2">
        <v>10806.451612903225</v>
      </c>
      <c r="N2753" s="2">
        <v>335000</v>
      </c>
      <c r="O2753" t="s">
        <v>212</v>
      </c>
    </row>
    <row r="2754" spans="1:15" x14ac:dyDescent="0.3">
      <c r="A2754" t="s">
        <v>2686</v>
      </c>
      <c r="B2754" t="s">
        <v>103</v>
      </c>
      <c r="C2754" s="1">
        <v>1350000</v>
      </c>
      <c r="D2754">
        <v>3</v>
      </c>
      <c r="E2754">
        <v>187</v>
      </c>
      <c r="F2754" s="1" t="s">
        <v>16</v>
      </c>
      <c r="G2754" t="s">
        <v>52</v>
      </c>
      <c r="H2754" t="s">
        <v>29</v>
      </c>
      <c r="I2754" t="s">
        <v>19</v>
      </c>
      <c r="J2754" t="s">
        <v>20</v>
      </c>
      <c r="K2754" t="s">
        <v>1399</v>
      </c>
      <c r="L2754" s="2">
        <v>1350000</v>
      </c>
      <c r="M2754" s="2">
        <v>7219.2513368983955</v>
      </c>
      <c r="N2754" s="2">
        <v>450000</v>
      </c>
      <c r="O2754" t="s">
        <v>212</v>
      </c>
    </row>
    <row r="2755" spans="1:15" x14ac:dyDescent="0.3">
      <c r="A2755" t="s">
        <v>2688</v>
      </c>
      <c r="B2755" t="s">
        <v>103</v>
      </c>
      <c r="C2755" s="1">
        <v>620000</v>
      </c>
      <c r="D2755">
        <v>3</v>
      </c>
      <c r="E2755">
        <v>95</v>
      </c>
      <c r="F2755" s="1" t="s">
        <v>16</v>
      </c>
      <c r="G2755" t="s">
        <v>52</v>
      </c>
      <c r="H2755" t="s">
        <v>29</v>
      </c>
      <c r="I2755" t="s">
        <v>19</v>
      </c>
      <c r="J2755" t="s">
        <v>20</v>
      </c>
      <c r="K2755" t="s">
        <v>1399</v>
      </c>
      <c r="L2755" s="2">
        <v>620000</v>
      </c>
      <c r="M2755" s="2">
        <v>6526.3157894736842</v>
      </c>
      <c r="N2755" s="2">
        <v>206666.66666666666</v>
      </c>
      <c r="O2755" t="s">
        <v>212</v>
      </c>
    </row>
    <row r="2756" spans="1:15" x14ac:dyDescent="0.3">
      <c r="A2756" t="s">
        <v>2689</v>
      </c>
      <c r="B2756" t="s">
        <v>103</v>
      </c>
      <c r="C2756" s="1">
        <v>1459000</v>
      </c>
      <c r="D2756">
        <v>2</v>
      </c>
      <c r="E2756">
        <v>97</v>
      </c>
      <c r="F2756" s="1" t="s">
        <v>16</v>
      </c>
      <c r="G2756" t="s">
        <v>52</v>
      </c>
      <c r="H2756" t="s">
        <v>29</v>
      </c>
      <c r="I2756" t="s">
        <v>19</v>
      </c>
      <c r="J2756" t="s">
        <v>20</v>
      </c>
      <c r="K2756" t="s">
        <v>1399</v>
      </c>
      <c r="L2756" s="2">
        <v>1459000</v>
      </c>
      <c r="M2756" s="2">
        <v>15041.237113402061</v>
      </c>
      <c r="N2756" s="2">
        <v>729500</v>
      </c>
      <c r="O2756" t="s">
        <v>212</v>
      </c>
    </row>
    <row r="2757" spans="1:15" x14ac:dyDescent="0.3">
      <c r="A2757" t="s">
        <v>2693</v>
      </c>
      <c r="B2757" t="s">
        <v>103</v>
      </c>
      <c r="C2757" s="1">
        <v>1375000</v>
      </c>
      <c r="D2757">
        <v>2</v>
      </c>
      <c r="E2757">
        <v>115</v>
      </c>
      <c r="F2757" s="1" t="s">
        <v>16</v>
      </c>
      <c r="G2757" t="s">
        <v>52</v>
      </c>
      <c r="H2757" t="s">
        <v>29</v>
      </c>
      <c r="I2757" t="s">
        <v>19</v>
      </c>
      <c r="J2757" t="s">
        <v>20</v>
      </c>
      <c r="K2757" t="s">
        <v>1399</v>
      </c>
      <c r="L2757" s="2">
        <v>1375000</v>
      </c>
      <c r="M2757" s="2">
        <v>11956.521739130434</v>
      </c>
      <c r="N2757" s="2">
        <v>687500</v>
      </c>
      <c r="O2757" t="s">
        <v>212</v>
      </c>
    </row>
    <row r="2758" spans="1:15" x14ac:dyDescent="0.3">
      <c r="A2758" t="s">
        <v>2694</v>
      </c>
      <c r="B2758" t="s">
        <v>103</v>
      </c>
      <c r="C2758" s="1">
        <v>1459000</v>
      </c>
      <c r="D2758">
        <v>2</v>
      </c>
      <c r="E2758">
        <v>97</v>
      </c>
      <c r="F2758" s="1" t="s">
        <v>16</v>
      </c>
      <c r="G2758" t="s">
        <v>52</v>
      </c>
      <c r="H2758" t="s">
        <v>29</v>
      </c>
      <c r="I2758" t="s">
        <v>19</v>
      </c>
      <c r="J2758" t="s">
        <v>20</v>
      </c>
      <c r="K2758" t="s">
        <v>1399</v>
      </c>
      <c r="L2758" s="2">
        <v>1459000</v>
      </c>
      <c r="M2758" s="2">
        <v>15041.237113402061</v>
      </c>
      <c r="N2758" s="2">
        <v>729500</v>
      </c>
      <c r="O2758" t="s">
        <v>212</v>
      </c>
    </row>
    <row r="2759" spans="1:15" x14ac:dyDescent="0.3">
      <c r="A2759" t="s">
        <v>2696</v>
      </c>
      <c r="B2759" t="s">
        <v>103</v>
      </c>
      <c r="C2759" s="1">
        <v>1725000</v>
      </c>
      <c r="D2759">
        <v>3</v>
      </c>
      <c r="E2759">
        <v>138</v>
      </c>
      <c r="F2759" s="1" t="s">
        <v>16</v>
      </c>
      <c r="G2759" t="s">
        <v>52</v>
      </c>
      <c r="H2759" t="s">
        <v>29</v>
      </c>
      <c r="I2759" t="s">
        <v>19</v>
      </c>
      <c r="J2759" t="s">
        <v>20</v>
      </c>
      <c r="K2759" t="s">
        <v>1399</v>
      </c>
      <c r="L2759" s="2">
        <v>1725000</v>
      </c>
      <c r="M2759" s="2">
        <v>12500</v>
      </c>
      <c r="N2759" s="2">
        <v>575000</v>
      </c>
      <c r="O2759" t="s">
        <v>212</v>
      </c>
    </row>
    <row r="2760" spans="1:15" x14ac:dyDescent="0.3">
      <c r="A2760" t="s">
        <v>2697</v>
      </c>
      <c r="B2760" t="s">
        <v>103</v>
      </c>
      <c r="C2760" s="1">
        <v>2350000</v>
      </c>
      <c r="D2760">
        <v>4</v>
      </c>
      <c r="E2760">
        <v>218</v>
      </c>
      <c r="F2760" s="1" t="s">
        <v>16</v>
      </c>
      <c r="G2760" t="s">
        <v>52</v>
      </c>
      <c r="H2760" t="s">
        <v>29</v>
      </c>
      <c r="I2760" t="s">
        <v>19</v>
      </c>
      <c r="J2760" t="s">
        <v>20</v>
      </c>
      <c r="K2760" t="s">
        <v>1399</v>
      </c>
      <c r="L2760" s="2">
        <v>2350000</v>
      </c>
      <c r="M2760" s="2">
        <v>10779.816513761469</v>
      </c>
      <c r="N2760" s="2">
        <v>587500</v>
      </c>
      <c r="O2760" t="s">
        <v>212</v>
      </c>
    </row>
    <row r="2761" spans="1:15" x14ac:dyDescent="0.3">
      <c r="A2761" t="s">
        <v>2698</v>
      </c>
      <c r="B2761" t="s">
        <v>103</v>
      </c>
      <c r="C2761" s="1">
        <v>3850000</v>
      </c>
      <c r="D2761">
        <v>6</v>
      </c>
      <c r="E2761">
        <v>273</v>
      </c>
      <c r="F2761" s="1" t="s">
        <v>16</v>
      </c>
      <c r="G2761" t="s">
        <v>52</v>
      </c>
      <c r="H2761" t="s">
        <v>29</v>
      </c>
      <c r="I2761" t="s">
        <v>19</v>
      </c>
      <c r="J2761" t="s">
        <v>20</v>
      </c>
      <c r="K2761" t="s">
        <v>1399</v>
      </c>
      <c r="L2761" s="2">
        <v>3850000</v>
      </c>
      <c r="M2761" s="2">
        <v>14102.564102564103</v>
      </c>
      <c r="N2761" s="2">
        <v>641666.66666666663</v>
      </c>
      <c r="O2761" t="s">
        <v>212</v>
      </c>
    </row>
    <row r="2762" spans="1:15" x14ac:dyDescent="0.3">
      <c r="A2762" t="s">
        <v>2699</v>
      </c>
      <c r="B2762" t="s">
        <v>103</v>
      </c>
      <c r="C2762" s="1">
        <v>949800</v>
      </c>
      <c r="D2762">
        <v>3</v>
      </c>
      <c r="E2762">
        <v>135</v>
      </c>
      <c r="F2762" s="1" t="s">
        <v>16</v>
      </c>
      <c r="G2762" t="s">
        <v>52</v>
      </c>
      <c r="H2762" t="s">
        <v>29</v>
      </c>
      <c r="I2762" t="s">
        <v>19</v>
      </c>
      <c r="J2762" t="s">
        <v>20</v>
      </c>
      <c r="K2762" t="s">
        <v>1399</v>
      </c>
      <c r="L2762" s="2">
        <v>949800</v>
      </c>
      <c r="M2762" s="2">
        <v>7035.5555555555557</v>
      </c>
      <c r="N2762" s="2">
        <v>316600</v>
      </c>
      <c r="O2762" t="s">
        <v>212</v>
      </c>
    </row>
    <row r="2763" spans="1:15" x14ac:dyDescent="0.3">
      <c r="A2763" t="s">
        <v>2700</v>
      </c>
      <c r="B2763" t="s">
        <v>103</v>
      </c>
      <c r="C2763" s="1">
        <v>850000</v>
      </c>
      <c r="D2763">
        <v>4</v>
      </c>
      <c r="E2763">
        <v>140</v>
      </c>
      <c r="F2763" s="1" t="s">
        <v>16</v>
      </c>
      <c r="G2763" t="s">
        <v>52</v>
      </c>
      <c r="H2763" t="s">
        <v>29</v>
      </c>
      <c r="I2763" t="s">
        <v>19</v>
      </c>
      <c r="J2763" t="s">
        <v>20</v>
      </c>
      <c r="K2763" t="s">
        <v>1399</v>
      </c>
      <c r="L2763" s="2">
        <v>850000</v>
      </c>
      <c r="M2763" s="2">
        <v>6071.4285714285716</v>
      </c>
      <c r="N2763" s="2">
        <v>212500</v>
      </c>
      <c r="O2763" t="s">
        <v>212</v>
      </c>
    </row>
    <row r="2764" spans="1:15" x14ac:dyDescent="0.3">
      <c r="A2764" t="s">
        <v>2701</v>
      </c>
      <c r="B2764" t="s">
        <v>103</v>
      </c>
      <c r="C2764" s="1">
        <v>1100000</v>
      </c>
      <c r="D2764">
        <v>2</v>
      </c>
      <c r="E2764">
        <v>85</v>
      </c>
      <c r="F2764" s="1" t="s">
        <v>16</v>
      </c>
      <c r="G2764" t="s">
        <v>52</v>
      </c>
      <c r="H2764" t="s">
        <v>29</v>
      </c>
      <c r="I2764" t="s">
        <v>19</v>
      </c>
      <c r="J2764" t="s">
        <v>20</v>
      </c>
      <c r="K2764" t="s">
        <v>1399</v>
      </c>
      <c r="L2764" s="2">
        <v>1100000</v>
      </c>
      <c r="M2764" s="2">
        <v>12941.176470588236</v>
      </c>
      <c r="N2764" s="2">
        <v>550000</v>
      </c>
      <c r="O2764" t="s">
        <v>212</v>
      </c>
    </row>
    <row r="2765" spans="1:15" x14ac:dyDescent="0.3">
      <c r="A2765" t="s">
        <v>2702</v>
      </c>
      <c r="B2765" t="s">
        <v>103</v>
      </c>
      <c r="C2765" s="1">
        <v>1495000</v>
      </c>
      <c r="D2765">
        <v>2</v>
      </c>
      <c r="E2765">
        <v>104</v>
      </c>
      <c r="F2765" s="1" t="s">
        <v>16</v>
      </c>
      <c r="G2765" t="s">
        <v>52</v>
      </c>
      <c r="H2765" t="s">
        <v>29</v>
      </c>
      <c r="I2765" t="s">
        <v>19</v>
      </c>
      <c r="J2765" t="s">
        <v>20</v>
      </c>
      <c r="K2765" t="s">
        <v>1399</v>
      </c>
      <c r="L2765" s="2">
        <v>1495000</v>
      </c>
      <c r="M2765" s="2">
        <v>14375</v>
      </c>
      <c r="N2765" s="2">
        <v>747500</v>
      </c>
      <c r="O2765" t="s">
        <v>212</v>
      </c>
    </row>
    <row r="2766" spans="1:15" x14ac:dyDescent="0.3">
      <c r="A2766" t="s">
        <v>2704</v>
      </c>
      <c r="B2766" t="s">
        <v>103</v>
      </c>
      <c r="C2766" s="1">
        <v>900000</v>
      </c>
      <c r="D2766">
        <v>2</v>
      </c>
      <c r="E2766">
        <v>94</v>
      </c>
      <c r="F2766" s="1" t="s">
        <v>16</v>
      </c>
      <c r="G2766" t="s">
        <v>52</v>
      </c>
      <c r="H2766" t="s">
        <v>29</v>
      </c>
      <c r="I2766" t="s">
        <v>19</v>
      </c>
      <c r="J2766" t="s">
        <v>20</v>
      </c>
      <c r="K2766" t="s">
        <v>1399</v>
      </c>
      <c r="L2766" s="2">
        <v>900000</v>
      </c>
      <c r="M2766" s="2">
        <v>9574.4680851063822</v>
      </c>
      <c r="N2766" s="2">
        <v>450000</v>
      </c>
      <c r="O2766" t="s">
        <v>212</v>
      </c>
    </row>
    <row r="2767" spans="1:15" x14ac:dyDescent="0.3">
      <c r="A2767" t="s">
        <v>2707</v>
      </c>
      <c r="B2767" t="s">
        <v>104</v>
      </c>
      <c r="C2767" s="1">
        <v>132000</v>
      </c>
      <c r="D2767">
        <v>3</v>
      </c>
      <c r="E2767">
        <v>89</v>
      </c>
      <c r="F2767" s="1" t="s">
        <v>16</v>
      </c>
      <c r="G2767" t="s">
        <v>52</v>
      </c>
      <c r="H2767" t="s">
        <v>18</v>
      </c>
      <c r="I2767" t="s">
        <v>19</v>
      </c>
      <c r="J2767" t="s">
        <v>20</v>
      </c>
      <c r="K2767" t="s">
        <v>1399</v>
      </c>
      <c r="L2767" s="2">
        <v>132000</v>
      </c>
      <c r="M2767" s="2">
        <v>1483.1460674157304</v>
      </c>
      <c r="N2767" s="2">
        <v>44000</v>
      </c>
      <c r="O2767" t="s">
        <v>212</v>
      </c>
    </row>
    <row r="2768" spans="1:15" x14ac:dyDescent="0.3">
      <c r="A2768" t="s">
        <v>2708</v>
      </c>
      <c r="B2768" t="s">
        <v>103</v>
      </c>
      <c r="C2768" s="1">
        <v>360000</v>
      </c>
      <c r="D2768">
        <v>1</v>
      </c>
      <c r="E2768">
        <v>40</v>
      </c>
      <c r="F2768" s="1" t="s">
        <v>16</v>
      </c>
      <c r="G2768" t="s">
        <v>52</v>
      </c>
      <c r="H2768" t="s">
        <v>18</v>
      </c>
      <c r="I2768" t="s">
        <v>19</v>
      </c>
      <c r="J2768" t="s">
        <v>20</v>
      </c>
      <c r="K2768" t="s">
        <v>1399</v>
      </c>
      <c r="L2768" s="2">
        <v>360000</v>
      </c>
      <c r="M2768" s="2">
        <v>9000</v>
      </c>
      <c r="N2768" s="2">
        <v>360000</v>
      </c>
      <c r="O2768" t="s">
        <v>212</v>
      </c>
    </row>
    <row r="2769" spans="1:15" x14ac:dyDescent="0.3">
      <c r="A2769" t="s">
        <v>2709</v>
      </c>
      <c r="B2769" t="s">
        <v>103</v>
      </c>
      <c r="C2769" s="1">
        <v>279900</v>
      </c>
      <c r="D2769">
        <v>2</v>
      </c>
      <c r="E2769">
        <v>55</v>
      </c>
      <c r="F2769" s="1" t="s">
        <v>16</v>
      </c>
      <c r="G2769" t="s">
        <v>52</v>
      </c>
      <c r="H2769" t="s">
        <v>18</v>
      </c>
      <c r="I2769" t="s">
        <v>19</v>
      </c>
      <c r="J2769" t="s">
        <v>20</v>
      </c>
      <c r="K2769" t="s">
        <v>1399</v>
      </c>
      <c r="L2769" s="2">
        <v>279900</v>
      </c>
      <c r="M2769" s="2">
        <v>5089.090909090909</v>
      </c>
      <c r="N2769" s="2">
        <v>139950</v>
      </c>
      <c r="O2769" t="s">
        <v>212</v>
      </c>
    </row>
    <row r="2770" spans="1:15" x14ac:dyDescent="0.3">
      <c r="A2770" t="s">
        <v>2710</v>
      </c>
      <c r="B2770" t="s">
        <v>103</v>
      </c>
      <c r="C2770" s="1">
        <v>1150000</v>
      </c>
      <c r="D2770">
        <v>2</v>
      </c>
      <c r="E2770">
        <v>108</v>
      </c>
      <c r="F2770" s="1" t="s">
        <v>16</v>
      </c>
      <c r="G2770" t="s">
        <v>52</v>
      </c>
      <c r="H2770" t="s">
        <v>18</v>
      </c>
      <c r="I2770" t="s">
        <v>19</v>
      </c>
      <c r="J2770" t="s">
        <v>20</v>
      </c>
      <c r="K2770" t="s">
        <v>1399</v>
      </c>
      <c r="L2770" s="2">
        <v>1150000</v>
      </c>
      <c r="M2770" s="2">
        <v>10648.148148148148</v>
      </c>
      <c r="N2770" s="2">
        <v>575000</v>
      </c>
      <c r="O2770" t="s">
        <v>212</v>
      </c>
    </row>
    <row r="2771" spans="1:15" x14ac:dyDescent="0.3">
      <c r="A2771" t="s">
        <v>2712</v>
      </c>
      <c r="B2771" t="s">
        <v>103</v>
      </c>
      <c r="C2771" s="1">
        <v>2898000</v>
      </c>
      <c r="D2771">
        <v>3</v>
      </c>
      <c r="E2771">
        <v>231</v>
      </c>
      <c r="F2771" s="1" t="s">
        <v>16</v>
      </c>
      <c r="G2771" t="s">
        <v>52</v>
      </c>
      <c r="H2771" t="s">
        <v>29</v>
      </c>
      <c r="I2771" t="s">
        <v>30</v>
      </c>
      <c r="J2771" t="s">
        <v>20</v>
      </c>
      <c r="K2771" t="s">
        <v>1399</v>
      </c>
      <c r="L2771" s="2">
        <v>2898000</v>
      </c>
      <c r="M2771" s="2">
        <v>12545.454545454546</v>
      </c>
      <c r="N2771" s="2">
        <v>966000</v>
      </c>
      <c r="O2771" t="s">
        <v>212</v>
      </c>
    </row>
    <row r="2772" spans="1:15" x14ac:dyDescent="0.3">
      <c r="A2772" t="s">
        <v>2713</v>
      </c>
      <c r="B2772" t="s">
        <v>103</v>
      </c>
      <c r="C2772" s="1">
        <v>350000</v>
      </c>
      <c r="D2772">
        <v>1</v>
      </c>
      <c r="E2772">
        <v>47</v>
      </c>
      <c r="F2772" s="1" t="s">
        <v>16</v>
      </c>
      <c r="G2772" t="s">
        <v>52</v>
      </c>
      <c r="H2772" t="s">
        <v>29</v>
      </c>
      <c r="I2772" t="s">
        <v>30</v>
      </c>
      <c r="J2772" t="s">
        <v>20</v>
      </c>
      <c r="K2772" t="s">
        <v>1399</v>
      </c>
      <c r="L2772" s="2">
        <v>350000</v>
      </c>
      <c r="M2772" s="2">
        <v>7446.8085106382978</v>
      </c>
      <c r="N2772" s="2">
        <v>350000</v>
      </c>
      <c r="O2772" t="s">
        <v>212</v>
      </c>
    </row>
    <row r="2773" spans="1:15" x14ac:dyDescent="0.3">
      <c r="A2773" t="s">
        <v>2715</v>
      </c>
      <c r="B2773" t="s">
        <v>103</v>
      </c>
      <c r="C2773" s="1">
        <v>457000</v>
      </c>
      <c r="D2773">
        <v>3</v>
      </c>
      <c r="E2773">
        <v>60</v>
      </c>
      <c r="F2773" s="1" t="s">
        <v>16</v>
      </c>
      <c r="G2773" t="s">
        <v>52</v>
      </c>
      <c r="H2773" t="s">
        <v>18</v>
      </c>
      <c r="I2773" t="s">
        <v>30</v>
      </c>
      <c r="J2773" t="s">
        <v>20</v>
      </c>
      <c r="K2773" t="s">
        <v>1399</v>
      </c>
      <c r="L2773" s="2">
        <v>457000</v>
      </c>
      <c r="M2773" s="2">
        <v>7616.666666666667</v>
      </c>
      <c r="N2773" s="2">
        <v>152333.33333333334</v>
      </c>
      <c r="O2773" t="s">
        <v>212</v>
      </c>
    </row>
    <row r="2774" spans="1:15" x14ac:dyDescent="0.3">
      <c r="A2774" t="s">
        <v>2716</v>
      </c>
      <c r="B2774" t="s">
        <v>103</v>
      </c>
      <c r="C2774" s="1">
        <v>698000</v>
      </c>
      <c r="D2774">
        <v>5</v>
      </c>
      <c r="E2774">
        <v>184</v>
      </c>
      <c r="F2774" s="1" t="s">
        <v>16</v>
      </c>
      <c r="G2774" t="s">
        <v>87</v>
      </c>
      <c r="H2774" t="s">
        <v>29</v>
      </c>
      <c r="I2774" t="s">
        <v>19</v>
      </c>
      <c r="J2774" t="s">
        <v>20</v>
      </c>
      <c r="K2774" t="s">
        <v>1399</v>
      </c>
      <c r="L2774" s="2">
        <v>698000</v>
      </c>
      <c r="M2774" s="2">
        <v>3793.478260869565</v>
      </c>
      <c r="N2774" s="2">
        <v>139600</v>
      </c>
      <c r="O2774" t="s">
        <v>212</v>
      </c>
    </row>
    <row r="2775" spans="1:15" x14ac:dyDescent="0.3">
      <c r="A2775" t="s">
        <v>2720</v>
      </c>
      <c r="B2775" t="s">
        <v>104</v>
      </c>
      <c r="C2775" s="1">
        <v>799900</v>
      </c>
      <c r="D2775">
        <v>4</v>
      </c>
      <c r="E2775">
        <v>216</v>
      </c>
      <c r="F2775" s="1" t="s">
        <v>16</v>
      </c>
      <c r="G2775" t="s">
        <v>87</v>
      </c>
      <c r="H2775" t="s">
        <v>29</v>
      </c>
      <c r="I2775" t="s">
        <v>19</v>
      </c>
      <c r="J2775" t="s">
        <v>20</v>
      </c>
      <c r="K2775" t="s">
        <v>1399</v>
      </c>
      <c r="L2775" s="2">
        <v>799900</v>
      </c>
      <c r="M2775" s="2">
        <v>3703.2407407407409</v>
      </c>
      <c r="N2775" s="2">
        <v>199975</v>
      </c>
      <c r="O2775" t="s">
        <v>212</v>
      </c>
    </row>
    <row r="2776" spans="1:15" x14ac:dyDescent="0.3">
      <c r="A2776" t="s">
        <v>2730</v>
      </c>
      <c r="B2776" t="s">
        <v>103</v>
      </c>
      <c r="C2776" s="1">
        <v>1695000</v>
      </c>
      <c r="D2776">
        <v>2</v>
      </c>
      <c r="E2776">
        <v>108</v>
      </c>
      <c r="F2776" s="1" t="s">
        <v>16</v>
      </c>
      <c r="G2776" t="s">
        <v>87</v>
      </c>
      <c r="H2776" t="s">
        <v>29</v>
      </c>
      <c r="I2776" t="s">
        <v>19</v>
      </c>
      <c r="J2776" t="s">
        <v>20</v>
      </c>
      <c r="K2776" t="s">
        <v>1399</v>
      </c>
      <c r="L2776" s="2">
        <v>1695000</v>
      </c>
      <c r="M2776" s="2">
        <v>15694.444444444445</v>
      </c>
      <c r="N2776" s="2">
        <v>847500</v>
      </c>
      <c r="O2776" t="s">
        <v>212</v>
      </c>
    </row>
    <row r="2777" spans="1:15" x14ac:dyDescent="0.3">
      <c r="A2777" t="s">
        <v>2731</v>
      </c>
      <c r="B2777" t="s">
        <v>103</v>
      </c>
      <c r="C2777" s="1">
        <v>325000</v>
      </c>
      <c r="D2777">
        <v>4</v>
      </c>
      <c r="E2777">
        <v>110</v>
      </c>
      <c r="F2777" s="1" t="s">
        <v>16</v>
      </c>
      <c r="G2777" t="s">
        <v>87</v>
      </c>
      <c r="H2777" t="s">
        <v>29</v>
      </c>
      <c r="I2777" t="s">
        <v>19</v>
      </c>
      <c r="J2777" t="s">
        <v>20</v>
      </c>
      <c r="K2777" t="s">
        <v>1399</v>
      </c>
      <c r="L2777" s="2">
        <v>325000</v>
      </c>
      <c r="M2777" s="2">
        <v>2954.5454545454545</v>
      </c>
      <c r="N2777" s="2">
        <v>81250</v>
      </c>
      <c r="O2777" t="s">
        <v>212</v>
      </c>
    </row>
    <row r="2778" spans="1:15" x14ac:dyDescent="0.3">
      <c r="A2778" t="s">
        <v>2736</v>
      </c>
      <c r="B2778" t="s">
        <v>103</v>
      </c>
      <c r="C2778" s="1">
        <v>930000</v>
      </c>
      <c r="D2778">
        <v>1</v>
      </c>
      <c r="E2778">
        <v>75</v>
      </c>
      <c r="F2778" s="1" t="s">
        <v>16</v>
      </c>
      <c r="G2778" t="s">
        <v>87</v>
      </c>
      <c r="H2778" t="s">
        <v>29</v>
      </c>
      <c r="I2778" t="s">
        <v>19</v>
      </c>
      <c r="J2778" t="s">
        <v>20</v>
      </c>
      <c r="K2778" t="s">
        <v>1399</v>
      </c>
      <c r="L2778" s="2">
        <v>930000</v>
      </c>
      <c r="M2778" s="2">
        <v>12400</v>
      </c>
      <c r="N2778" s="2">
        <v>930000</v>
      </c>
      <c r="O2778" t="s">
        <v>212</v>
      </c>
    </row>
    <row r="2779" spans="1:15" x14ac:dyDescent="0.3">
      <c r="A2779" t="s">
        <v>2737</v>
      </c>
      <c r="B2779" t="s">
        <v>103</v>
      </c>
      <c r="C2779" s="1">
        <v>2150000</v>
      </c>
      <c r="D2779">
        <v>3</v>
      </c>
      <c r="E2779">
        <v>223</v>
      </c>
      <c r="F2779" s="1" t="s">
        <v>16</v>
      </c>
      <c r="G2779" t="s">
        <v>87</v>
      </c>
      <c r="H2779" t="s">
        <v>29</v>
      </c>
      <c r="I2779" t="s">
        <v>19</v>
      </c>
      <c r="J2779" t="s">
        <v>20</v>
      </c>
      <c r="K2779" t="s">
        <v>1399</v>
      </c>
      <c r="L2779" s="2">
        <v>2150000</v>
      </c>
      <c r="M2779" s="2">
        <v>9641.2556053811659</v>
      </c>
      <c r="N2779" s="2">
        <v>716666.66666666663</v>
      </c>
      <c r="O2779" t="s">
        <v>212</v>
      </c>
    </row>
    <row r="2780" spans="1:15" x14ac:dyDescent="0.3">
      <c r="A2780" t="s">
        <v>2738</v>
      </c>
      <c r="B2780" t="s">
        <v>103</v>
      </c>
      <c r="C2780" s="1">
        <v>1870000</v>
      </c>
      <c r="D2780">
        <v>4</v>
      </c>
      <c r="E2780">
        <v>146</v>
      </c>
      <c r="F2780" s="1" t="s">
        <v>16</v>
      </c>
      <c r="G2780" t="s">
        <v>87</v>
      </c>
      <c r="H2780" t="s">
        <v>29</v>
      </c>
      <c r="I2780" t="s">
        <v>19</v>
      </c>
      <c r="J2780" t="s">
        <v>20</v>
      </c>
      <c r="K2780" t="s">
        <v>1399</v>
      </c>
      <c r="L2780" s="2">
        <v>1870000</v>
      </c>
      <c r="M2780" s="2">
        <v>12808.219178082192</v>
      </c>
      <c r="N2780" s="2">
        <v>467500</v>
      </c>
      <c r="O2780" t="s">
        <v>212</v>
      </c>
    </row>
    <row r="2781" spans="1:15" x14ac:dyDescent="0.3">
      <c r="A2781" t="s">
        <v>2739</v>
      </c>
      <c r="B2781" t="s">
        <v>103</v>
      </c>
      <c r="C2781" s="1">
        <v>850000</v>
      </c>
      <c r="D2781">
        <v>2</v>
      </c>
      <c r="E2781">
        <v>80</v>
      </c>
      <c r="F2781" s="1" t="s">
        <v>16</v>
      </c>
      <c r="G2781" t="s">
        <v>87</v>
      </c>
      <c r="H2781" t="s">
        <v>29</v>
      </c>
      <c r="I2781" t="s">
        <v>19</v>
      </c>
      <c r="J2781" t="s">
        <v>20</v>
      </c>
      <c r="K2781" t="s">
        <v>1399</v>
      </c>
      <c r="L2781" s="2">
        <v>850000</v>
      </c>
      <c r="M2781" s="2">
        <v>10625</v>
      </c>
      <c r="N2781" s="2">
        <v>425000</v>
      </c>
      <c r="O2781" t="s">
        <v>212</v>
      </c>
    </row>
    <row r="2782" spans="1:15" x14ac:dyDescent="0.3">
      <c r="A2782" t="s">
        <v>2740</v>
      </c>
      <c r="B2782" t="s">
        <v>103</v>
      </c>
      <c r="C2782" s="1">
        <v>1780000</v>
      </c>
      <c r="D2782">
        <v>2</v>
      </c>
      <c r="E2782">
        <v>145</v>
      </c>
      <c r="F2782" s="1" t="s">
        <v>16</v>
      </c>
      <c r="G2782" t="s">
        <v>87</v>
      </c>
      <c r="H2782" t="s">
        <v>29</v>
      </c>
      <c r="I2782" t="s">
        <v>19</v>
      </c>
      <c r="J2782" t="s">
        <v>20</v>
      </c>
      <c r="K2782" t="s">
        <v>1399</v>
      </c>
      <c r="L2782" s="2">
        <v>1780000</v>
      </c>
      <c r="M2782" s="2">
        <v>12275.862068965518</v>
      </c>
      <c r="N2782" s="2">
        <v>890000</v>
      </c>
      <c r="O2782" t="s">
        <v>212</v>
      </c>
    </row>
    <row r="2783" spans="1:15" x14ac:dyDescent="0.3">
      <c r="A2783" t="s">
        <v>2741</v>
      </c>
      <c r="B2783" t="s">
        <v>103</v>
      </c>
      <c r="C2783" s="1">
        <v>1780000</v>
      </c>
      <c r="D2783">
        <v>2</v>
      </c>
      <c r="E2783">
        <v>145</v>
      </c>
      <c r="F2783" s="1" t="s">
        <v>16</v>
      </c>
      <c r="G2783" t="s">
        <v>87</v>
      </c>
      <c r="H2783" t="s">
        <v>29</v>
      </c>
      <c r="I2783" t="s">
        <v>19</v>
      </c>
      <c r="J2783" t="s">
        <v>20</v>
      </c>
      <c r="K2783" t="s">
        <v>1399</v>
      </c>
      <c r="L2783" s="2">
        <v>1780000</v>
      </c>
      <c r="M2783" s="2">
        <v>12275.862068965518</v>
      </c>
      <c r="N2783" s="2">
        <v>890000</v>
      </c>
      <c r="O2783" t="s">
        <v>212</v>
      </c>
    </row>
    <row r="2784" spans="1:15" x14ac:dyDescent="0.3">
      <c r="A2784" t="s">
        <v>2743</v>
      </c>
      <c r="B2784" t="s">
        <v>103</v>
      </c>
      <c r="C2784" s="1">
        <v>290000</v>
      </c>
      <c r="D2784">
        <v>3</v>
      </c>
      <c r="E2784">
        <v>81</v>
      </c>
      <c r="F2784" s="1" t="s">
        <v>16</v>
      </c>
      <c r="G2784" t="s">
        <v>87</v>
      </c>
      <c r="H2784" t="s">
        <v>29</v>
      </c>
      <c r="I2784" t="s">
        <v>19</v>
      </c>
      <c r="J2784" t="s">
        <v>20</v>
      </c>
      <c r="K2784" t="s">
        <v>1399</v>
      </c>
      <c r="L2784" s="2">
        <v>290000</v>
      </c>
      <c r="M2784" s="2">
        <v>3580.2469135802471</v>
      </c>
      <c r="N2784" s="2">
        <v>96666.666666666672</v>
      </c>
      <c r="O2784" t="s">
        <v>212</v>
      </c>
    </row>
    <row r="2785" spans="1:15" x14ac:dyDescent="0.3">
      <c r="A2785" t="s">
        <v>2745</v>
      </c>
      <c r="B2785" t="s">
        <v>103</v>
      </c>
      <c r="C2785" s="1">
        <v>650000</v>
      </c>
      <c r="D2785">
        <v>2</v>
      </c>
      <c r="E2785">
        <v>94</v>
      </c>
      <c r="F2785" s="1" t="s">
        <v>16</v>
      </c>
      <c r="G2785" t="s">
        <v>87</v>
      </c>
      <c r="H2785" t="s">
        <v>29</v>
      </c>
      <c r="I2785" t="s">
        <v>19</v>
      </c>
      <c r="J2785" t="s">
        <v>20</v>
      </c>
      <c r="K2785" t="s">
        <v>1399</v>
      </c>
      <c r="L2785" s="2">
        <v>650000</v>
      </c>
      <c r="M2785" s="2">
        <v>6914.8936170212764</v>
      </c>
      <c r="N2785" s="2">
        <v>325000</v>
      </c>
      <c r="O2785" t="s">
        <v>212</v>
      </c>
    </row>
    <row r="2786" spans="1:15" x14ac:dyDescent="0.3">
      <c r="A2786" t="s">
        <v>2752</v>
      </c>
      <c r="B2786" t="s">
        <v>103</v>
      </c>
      <c r="C2786" s="1">
        <v>2650000</v>
      </c>
      <c r="D2786">
        <v>4</v>
      </c>
      <c r="E2786">
        <v>190</v>
      </c>
      <c r="F2786" s="1" t="s">
        <v>16</v>
      </c>
      <c r="G2786" t="s">
        <v>87</v>
      </c>
      <c r="H2786" t="s">
        <v>29</v>
      </c>
      <c r="I2786" t="s">
        <v>19</v>
      </c>
      <c r="J2786" t="s">
        <v>20</v>
      </c>
      <c r="K2786" t="s">
        <v>1399</v>
      </c>
      <c r="L2786" s="2">
        <v>2650000</v>
      </c>
      <c r="M2786" s="2">
        <v>13947.368421052632</v>
      </c>
      <c r="N2786" s="2">
        <v>662500</v>
      </c>
      <c r="O2786" t="s">
        <v>212</v>
      </c>
    </row>
    <row r="2787" spans="1:15" x14ac:dyDescent="0.3">
      <c r="A2787" t="s">
        <v>2753</v>
      </c>
      <c r="B2787" t="s">
        <v>103</v>
      </c>
      <c r="C2787" s="1">
        <v>1870000</v>
      </c>
      <c r="D2787">
        <v>4</v>
      </c>
      <c r="E2787">
        <v>146</v>
      </c>
      <c r="F2787" s="1" t="s">
        <v>16</v>
      </c>
      <c r="G2787" t="s">
        <v>87</v>
      </c>
      <c r="H2787" t="s">
        <v>29</v>
      </c>
      <c r="I2787" t="s">
        <v>19</v>
      </c>
      <c r="J2787" t="s">
        <v>20</v>
      </c>
      <c r="K2787" t="s">
        <v>1399</v>
      </c>
      <c r="L2787" s="2">
        <v>1870000</v>
      </c>
      <c r="M2787" s="2">
        <v>12808.219178082192</v>
      </c>
      <c r="N2787" s="2">
        <v>467500</v>
      </c>
      <c r="O2787" t="s">
        <v>212</v>
      </c>
    </row>
    <row r="2788" spans="1:15" x14ac:dyDescent="0.3">
      <c r="A2788" t="s">
        <v>2757</v>
      </c>
      <c r="B2788" t="s">
        <v>103</v>
      </c>
      <c r="C2788" s="1">
        <v>1690000</v>
      </c>
      <c r="D2788">
        <v>4</v>
      </c>
      <c r="E2788">
        <v>225</v>
      </c>
      <c r="F2788" s="1" t="s">
        <v>16</v>
      </c>
      <c r="G2788" t="s">
        <v>87</v>
      </c>
      <c r="H2788" t="s">
        <v>29</v>
      </c>
      <c r="I2788" t="s">
        <v>19</v>
      </c>
      <c r="J2788" t="s">
        <v>20</v>
      </c>
      <c r="K2788" t="s">
        <v>1399</v>
      </c>
      <c r="L2788" s="2">
        <v>1690000</v>
      </c>
      <c r="M2788" s="2">
        <v>7511.1111111111113</v>
      </c>
      <c r="N2788" s="2">
        <v>422500</v>
      </c>
      <c r="O2788" t="s">
        <v>212</v>
      </c>
    </row>
    <row r="2789" spans="1:15" x14ac:dyDescent="0.3">
      <c r="A2789" t="s">
        <v>2758</v>
      </c>
      <c r="B2789" t="s">
        <v>103</v>
      </c>
      <c r="C2789" s="1">
        <v>850000</v>
      </c>
      <c r="D2789">
        <v>2</v>
      </c>
      <c r="E2789">
        <v>55</v>
      </c>
      <c r="F2789" s="1" t="s">
        <v>16</v>
      </c>
      <c r="G2789" t="s">
        <v>87</v>
      </c>
      <c r="H2789" t="s">
        <v>29</v>
      </c>
      <c r="I2789" t="s">
        <v>19</v>
      </c>
      <c r="J2789" t="s">
        <v>20</v>
      </c>
      <c r="K2789" t="s">
        <v>1399</v>
      </c>
      <c r="L2789" s="2">
        <v>850000</v>
      </c>
      <c r="M2789" s="2">
        <v>15454.545454545454</v>
      </c>
      <c r="N2789" s="2">
        <v>425000</v>
      </c>
      <c r="O2789" t="s">
        <v>212</v>
      </c>
    </row>
    <row r="2790" spans="1:15" x14ac:dyDescent="0.3">
      <c r="A2790" t="s">
        <v>2759</v>
      </c>
      <c r="B2790" t="s">
        <v>103</v>
      </c>
      <c r="C2790" s="1">
        <v>1690000</v>
      </c>
      <c r="D2790">
        <v>3</v>
      </c>
      <c r="E2790">
        <v>165</v>
      </c>
      <c r="F2790" s="1" t="s">
        <v>16</v>
      </c>
      <c r="G2790" t="s">
        <v>87</v>
      </c>
      <c r="H2790" t="s">
        <v>29</v>
      </c>
      <c r="I2790" t="s">
        <v>19</v>
      </c>
      <c r="J2790" t="s">
        <v>20</v>
      </c>
      <c r="K2790" t="s">
        <v>1399</v>
      </c>
      <c r="L2790" s="2">
        <v>1690000</v>
      </c>
      <c r="M2790" s="2">
        <v>10242.424242424242</v>
      </c>
      <c r="N2790" s="2">
        <v>563333.33333333337</v>
      </c>
      <c r="O2790" t="s">
        <v>212</v>
      </c>
    </row>
    <row r="2791" spans="1:15" x14ac:dyDescent="0.3">
      <c r="A2791" t="s">
        <v>2762</v>
      </c>
      <c r="B2791" t="s">
        <v>103</v>
      </c>
      <c r="C2791" s="1">
        <v>420000</v>
      </c>
      <c r="D2791">
        <v>1</v>
      </c>
      <c r="E2791">
        <v>56</v>
      </c>
      <c r="F2791" s="1" t="s">
        <v>16</v>
      </c>
      <c r="G2791" t="s">
        <v>87</v>
      </c>
      <c r="H2791" t="s">
        <v>29</v>
      </c>
      <c r="I2791" t="s">
        <v>19</v>
      </c>
      <c r="J2791" t="s">
        <v>20</v>
      </c>
      <c r="K2791" t="s">
        <v>1399</v>
      </c>
      <c r="L2791" s="2">
        <v>420000</v>
      </c>
      <c r="M2791" s="2">
        <v>7500</v>
      </c>
      <c r="N2791" s="2">
        <v>420000</v>
      </c>
      <c r="O2791" t="s">
        <v>212</v>
      </c>
    </row>
    <row r="2792" spans="1:15" x14ac:dyDescent="0.3">
      <c r="A2792" t="s">
        <v>2763</v>
      </c>
      <c r="B2792" t="s">
        <v>103</v>
      </c>
      <c r="C2792" s="1">
        <v>420000</v>
      </c>
      <c r="D2792">
        <v>1</v>
      </c>
      <c r="E2792">
        <v>56</v>
      </c>
      <c r="F2792" s="1" t="s">
        <v>16</v>
      </c>
      <c r="G2792" t="s">
        <v>87</v>
      </c>
      <c r="H2792" t="s">
        <v>29</v>
      </c>
      <c r="I2792" t="s">
        <v>19</v>
      </c>
      <c r="J2792" t="s">
        <v>20</v>
      </c>
      <c r="K2792" t="s">
        <v>1399</v>
      </c>
      <c r="L2792" s="2">
        <v>420000</v>
      </c>
      <c r="M2792" s="2">
        <v>7500</v>
      </c>
      <c r="N2792" s="2">
        <v>420000</v>
      </c>
      <c r="O2792" t="s">
        <v>212</v>
      </c>
    </row>
    <row r="2793" spans="1:15" x14ac:dyDescent="0.3">
      <c r="A2793" t="s">
        <v>2764</v>
      </c>
      <c r="B2793" t="s">
        <v>103</v>
      </c>
      <c r="C2793" s="1">
        <v>1590000</v>
      </c>
      <c r="D2793">
        <v>3</v>
      </c>
      <c r="E2793">
        <v>158</v>
      </c>
      <c r="F2793" s="1" t="s">
        <v>16</v>
      </c>
      <c r="G2793" t="s">
        <v>87</v>
      </c>
      <c r="H2793" t="s">
        <v>29</v>
      </c>
      <c r="I2793" t="s">
        <v>19</v>
      </c>
      <c r="J2793" t="s">
        <v>20</v>
      </c>
      <c r="K2793" t="s">
        <v>1399</v>
      </c>
      <c r="L2793" s="2">
        <v>1590000</v>
      </c>
      <c r="M2793" s="2">
        <v>10063.291139240506</v>
      </c>
      <c r="N2793" s="2">
        <v>530000</v>
      </c>
      <c r="O2793" t="s">
        <v>212</v>
      </c>
    </row>
    <row r="2794" spans="1:15" x14ac:dyDescent="0.3">
      <c r="A2794" t="s">
        <v>2765</v>
      </c>
      <c r="B2794" t="s">
        <v>103</v>
      </c>
      <c r="C2794" s="1">
        <v>1475000</v>
      </c>
      <c r="D2794">
        <v>3</v>
      </c>
      <c r="E2794">
        <v>130</v>
      </c>
      <c r="F2794" s="1" t="s">
        <v>16</v>
      </c>
      <c r="G2794" t="s">
        <v>87</v>
      </c>
      <c r="H2794" t="s">
        <v>29</v>
      </c>
      <c r="I2794" t="s">
        <v>19</v>
      </c>
      <c r="J2794" t="s">
        <v>20</v>
      </c>
      <c r="K2794" t="s">
        <v>1399</v>
      </c>
      <c r="L2794" s="2">
        <v>1475000</v>
      </c>
      <c r="M2794" s="2">
        <v>11346.153846153846</v>
      </c>
      <c r="N2794" s="2">
        <v>491666.66666666669</v>
      </c>
      <c r="O2794" t="s">
        <v>212</v>
      </c>
    </row>
    <row r="2795" spans="1:15" x14ac:dyDescent="0.3">
      <c r="A2795" t="s">
        <v>2766</v>
      </c>
      <c r="B2795" t="s">
        <v>103</v>
      </c>
      <c r="C2795" s="1">
        <v>1925000</v>
      </c>
      <c r="D2795">
        <v>3</v>
      </c>
      <c r="E2795">
        <v>225</v>
      </c>
      <c r="F2795" s="1" t="s">
        <v>16</v>
      </c>
      <c r="G2795" t="s">
        <v>87</v>
      </c>
      <c r="H2795" t="s">
        <v>29</v>
      </c>
      <c r="I2795" t="s">
        <v>19</v>
      </c>
      <c r="J2795" t="s">
        <v>20</v>
      </c>
      <c r="K2795" t="s">
        <v>1399</v>
      </c>
      <c r="L2795" s="2">
        <v>1925000</v>
      </c>
      <c r="M2795" s="2">
        <v>8555.5555555555547</v>
      </c>
      <c r="N2795" s="2">
        <v>641666.66666666663</v>
      </c>
      <c r="O2795" t="s">
        <v>212</v>
      </c>
    </row>
    <row r="2796" spans="1:15" x14ac:dyDescent="0.3">
      <c r="A2796" t="s">
        <v>2768</v>
      </c>
      <c r="B2796" t="s">
        <v>103</v>
      </c>
      <c r="C2796" s="1">
        <v>1399000</v>
      </c>
      <c r="D2796">
        <v>5</v>
      </c>
      <c r="E2796">
        <v>270</v>
      </c>
      <c r="F2796" s="1" t="s">
        <v>16</v>
      </c>
      <c r="G2796" t="s">
        <v>87</v>
      </c>
      <c r="H2796" t="s">
        <v>29</v>
      </c>
      <c r="I2796" t="s">
        <v>19</v>
      </c>
      <c r="J2796" t="s">
        <v>20</v>
      </c>
      <c r="K2796" t="s">
        <v>1399</v>
      </c>
      <c r="L2796" s="2">
        <v>1399000</v>
      </c>
      <c r="M2796" s="2">
        <v>5181.4814814814818</v>
      </c>
      <c r="N2796" s="2">
        <v>279800</v>
      </c>
      <c r="O2796" t="s">
        <v>212</v>
      </c>
    </row>
    <row r="2797" spans="1:15" x14ac:dyDescent="0.3">
      <c r="A2797" t="s">
        <v>2769</v>
      </c>
      <c r="B2797" t="s">
        <v>103</v>
      </c>
      <c r="C2797" s="1">
        <v>1950000</v>
      </c>
      <c r="D2797">
        <v>2</v>
      </c>
      <c r="E2797">
        <v>136</v>
      </c>
      <c r="F2797" s="1" t="s">
        <v>16</v>
      </c>
      <c r="G2797" t="s">
        <v>87</v>
      </c>
      <c r="H2797" t="s">
        <v>29</v>
      </c>
      <c r="I2797" t="s">
        <v>19</v>
      </c>
      <c r="J2797" t="s">
        <v>20</v>
      </c>
      <c r="K2797" t="s">
        <v>1399</v>
      </c>
      <c r="L2797" s="2">
        <v>1950000</v>
      </c>
      <c r="M2797" s="2">
        <v>14338.235294117647</v>
      </c>
      <c r="N2797" s="2">
        <v>975000</v>
      </c>
      <c r="O2797" t="s">
        <v>212</v>
      </c>
    </row>
    <row r="2798" spans="1:15" x14ac:dyDescent="0.3">
      <c r="A2798" t="s">
        <v>2770</v>
      </c>
      <c r="B2798" t="s">
        <v>103</v>
      </c>
      <c r="C2798" s="1">
        <v>1780000</v>
      </c>
      <c r="D2798">
        <v>2</v>
      </c>
      <c r="E2798">
        <v>145</v>
      </c>
      <c r="F2798" s="1" t="s">
        <v>16</v>
      </c>
      <c r="G2798" t="s">
        <v>87</v>
      </c>
      <c r="H2798" t="s">
        <v>29</v>
      </c>
      <c r="I2798" t="s">
        <v>19</v>
      </c>
      <c r="J2798" t="s">
        <v>20</v>
      </c>
      <c r="K2798" t="s">
        <v>1399</v>
      </c>
      <c r="L2798" s="2">
        <v>1780000</v>
      </c>
      <c r="M2798" s="2">
        <v>12275.862068965518</v>
      </c>
      <c r="N2798" s="2">
        <v>890000</v>
      </c>
      <c r="O2798" t="s">
        <v>212</v>
      </c>
    </row>
    <row r="2799" spans="1:15" x14ac:dyDescent="0.3">
      <c r="A2799" t="s">
        <v>2772</v>
      </c>
      <c r="B2799" t="s">
        <v>103</v>
      </c>
      <c r="C2799" s="1">
        <v>345000</v>
      </c>
      <c r="D2799">
        <v>1</v>
      </c>
      <c r="E2799">
        <v>50</v>
      </c>
      <c r="F2799" s="1" t="s">
        <v>16</v>
      </c>
      <c r="G2799" t="s">
        <v>87</v>
      </c>
      <c r="H2799" t="s">
        <v>29</v>
      </c>
      <c r="I2799" t="s">
        <v>30</v>
      </c>
      <c r="J2799" t="s">
        <v>20</v>
      </c>
      <c r="K2799" t="s">
        <v>1399</v>
      </c>
      <c r="L2799" s="2">
        <v>345000</v>
      </c>
      <c r="M2799" s="2">
        <v>6900</v>
      </c>
      <c r="N2799" s="2">
        <v>345000</v>
      </c>
      <c r="O2799" t="s">
        <v>212</v>
      </c>
    </row>
    <row r="2800" spans="1:15" x14ac:dyDescent="0.3">
      <c r="A2800" t="s">
        <v>2773</v>
      </c>
      <c r="B2800" t="s">
        <v>103</v>
      </c>
      <c r="C2800" s="1">
        <v>650000</v>
      </c>
      <c r="D2800">
        <v>3</v>
      </c>
      <c r="E2800">
        <v>105</v>
      </c>
      <c r="F2800" s="1" t="s">
        <v>16</v>
      </c>
      <c r="G2800" t="s">
        <v>87</v>
      </c>
      <c r="H2800" t="s">
        <v>29</v>
      </c>
      <c r="I2800" t="s">
        <v>30</v>
      </c>
      <c r="J2800" t="s">
        <v>20</v>
      </c>
      <c r="K2800" t="s">
        <v>1399</v>
      </c>
      <c r="L2800" s="2">
        <v>650000</v>
      </c>
      <c r="M2800" s="2">
        <v>6190.4761904761908</v>
      </c>
      <c r="N2800" s="2">
        <v>216666.66666666666</v>
      </c>
      <c r="O2800" t="s">
        <v>212</v>
      </c>
    </row>
    <row r="2801" spans="1:15" x14ac:dyDescent="0.3">
      <c r="A2801" t="s">
        <v>2774</v>
      </c>
      <c r="B2801" t="s">
        <v>103</v>
      </c>
      <c r="C2801" s="1">
        <v>720000</v>
      </c>
      <c r="D2801">
        <v>2</v>
      </c>
      <c r="E2801">
        <v>92</v>
      </c>
      <c r="F2801" s="1" t="s">
        <v>16</v>
      </c>
      <c r="G2801" t="s">
        <v>87</v>
      </c>
      <c r="H2801" t="s">
        <v>29</v>
      </c>
      <c r="I2801" t="s">
        <v>30</v>
      </c>
      <c r="J2801" t="s">
        <v>20</v>
      </c>
      <c r="K2801" t="s">
        <v>1399</v>
      </c>
      <c r="L2801" s="2">
        <v>720000</v>
      </c>
      <c r="M2801" s="2">
        <v>7826.086956521739</v>
      </c>
      <c r="N2801" s="2">
        <v>360000</v>
      </c>
      <c r="O2801" t="s">
        <v>212</v>
      </c>
    </row>
    <row r="2802" spans="1:15" x14ac:dyDescent="0.3">
      <c r="A2802" t="s">
        <v>2775</v>
      </c>
      <c r="B2802" t="s">
        <v>103</v>
      </c>
      <c r="C2802" s="1">
        <v>279000</v>
      </c>
      <c r="D2802">
        <v>3</v>
      </c>
      <c r="E2802">
        <v>72</v>
      </c>
      <c r="F2802" s="1" t="s">
        <v>16</v>
      </c>
      <c r="G2802" t="s">
        <v>87</v>
      </c>
      <c r="H2802" t="s">
        <v>18</v>
      </c>
      <c r="I2802" t="s">
        <v>30</v>
      </c>
      <c r="J2802" t="s">
        <v>20</v>
      </c>
      <c r="K2802" t="s">
        <v>1399</v>
      </c>
      <c r="L2802" s="2">
        <v>279000</v>
      </c>
      <c r="M2802" s="2">
        <v>3875</v>
      </c>
      <c r="N2802" s="2">
        <v>93000</v>
      </c>
      <c r="O2802" t="s">
        <v>212</v>
      </c>
    </row>
    <row r="2803" spans="1:15" x14ac:dyDescent="0.3">
      <c r="A2803" t="s">
        <v>2776</v>
      </c>
      <c r="B2803" t="s">
        <v>104</v>
      </c>
      <c r="C2803" s="1">
        <v>341000</v>
      </c>
      <c r="D2803">
        <v>4</v>
      </c>
      <c r="E2803">
        <v>155</v>
      </c>
      <c r="F2803" s="1" t="s">
        <v>16</v>
      </c>
      <c r="G2803" t="s">
        <v>43</v>
      </c>
      <c r="H2803" t="s">
        <v>29</v>
      </c>
      <c r="I2803" t="s">
        <v>19</v>
      </c>
      <c r="J2803" t="s">
        <v>20</v>
      </c>
      <c r="K2803" t="s">
        <v>1399</v>
      </c>
      <c r="L2803" s="2">
        <v>341000</v>
      </c>
      <c r="M2803" s="2">
        <v>2200</v>
      </c>
      <c r="N2803" s="2">
        <v>85250</v>
      </c>
      <c r="O2803" t="s">
        <v>212</v>
      </c>
    </row>
    <row r="2804" spans="1:15" x14ac:dyDescent="0.3">
      <c r="A2804" t="s">
        <v>2778</v>
      </c>
      <c r="B2804" t="s">
        <v>104</v>
      </c>
      <c r="C2804" s="1">
        <v>220000</v>
      </c>
      <c r="D2804">
        <v>3</v>
      </c>
      <c r="E2804">
        <v>102</v>
      </c>
      <c r="F2804" s="1" t="s">
        <v>16</v>
      </c>
      <c r="G2804" t="s">
        <v>43</v>
      </c>
      <c r="H2804" t="s">
        <v>29</v>
      </c>
      <c r="I2804" t="s">
        <v>19</v>
      </c>
      <c r="J2804" t="s">
        <v>20</v>
      </c>
      <c r="K2804" t="s">
        <v>1399</v>
      </c>
      <c r="L2804" s="2">
        <v>220000</v>
      </c>
      <c r="M2804" s="2">
        <v>2156.8627450980393</v>
      </c>
      <c r="N2804" s="2">
        <v>73333.333333333328</v>
      </c>
      <c r="O2804" t="s">
        <v>212</v>
      </c>
    </row>
    <row r="2805" spans="1:15" x14ac:dyDescent="0.3">
      <c r="A2805" t="s">
        <v>2780</v>
      </c>
      <c r="B2805" t="s">
        <v>103</v>
      </c>
      <c r="C2805" s="1">
        <v>1809522</v>
      </c>
      <c r="D2805">
        <v>2</v>
      </c>
      <c r="E2805">
        <v>98</v>
      </c>
      <c r="F2805" s="1" t="s">
        <v>16</v>
      </c>
      <c r="G2805" t="s">
        <v>43</v>
      </c>
      <c r="H2805" t="s">
        <v>29</v>
      </c>
      <c r="I2805" t="s">
        <v>19</v>
      </c>
      <c r="J2805" t="s">
        <v>20</v>
      </c>
      <c r="K2805" t="s">
        <v>1399</v>
      </c>
      <c r="L2805" s="2">
        <v>1809522</v>
      </c>
      <c r="M2805" s="2">
        <v>18464.510204081631</v>
      </c>
      <c r="N2805" s="2">
        <v>904761</v>
      </c>
      <c r="O2805" t="s">
        <v>212</v>
      </c>
    </row>
    <row r="2806" spans="1:15" x14ac:dyDescent="0.3">
      <c r="A2806" t="s">
        <v>2782</v>
      </c>
      <c r="B2806" t="s">
        <v>103</v>
      </c>
      <c r="C2806" s="1">
        <v>1499000</v>
      </c>
      <c r="D2806">
        <v>3</v>
      </c>
      <c r="E2806">
        <v>160</v>
      </c>
      <c r="F2806" s="1" t="s">
        <v>16</v>
      </c>
      <c r="G2806" t="s">
        <v>43</v>
      </c>
      <c r="H2806" t="s">
        <v>29</v>
      </c>
      <c r="I2806" t="s">
        <v>19</v>
      </c>
      <c r="J2806" t="s">
        <v>20</v>
      </c>
      <c r="K2806" t="s">
        <v>1399</v>
      </c>
      <c r="L2806" s="2">
        <v>1499000</v>
      </c>
      <c r="M2806" s="2">
        <v>9368.75</v>
      </c>
      <c r="N2806" s="2">
        <v>499666.66666666669</v>
      </c>
      <c r="O2806" t="s">
        <v>212</v>
      </c>
    </row>
    <row r="2807" spans="1:15" x14ac:dyDescent="0.3">
      <c r="A2807" t="s">
        <v>2783</v>
      </c>
      <c r="B2807" t="s">
        <v>103</v>
      </c>
      <c r="C2807" s="1">
        <v>1680000</v>
      </c>
      <c r="D2807">
        <v>2</v>
      </c>
      <c r="E2807">
        <v>130</v>
      </c>
      <c r="F2807" s="1" t="s">
        <v>16</v>
      </c>
      <c r="G2807" t="s">
        <v>43</v>
      </c>
      <c r="H2807" t="s">
        <v>29</v>
      </c>
      <c r="I2807" t="s">
        <v>19</v>
      </c>
      <c r="J2807" t="s">
        <v>20</v>
      </c>
      <c r="K2807" t="s">
        <v>1399</v>
      </c>
      <c r="L2807" s="2">
        <v>1680000</v>
      </c>
      <c r="M2807" s="2">
        <v>12923.076923076924</v>
      </c>
      <c r="N2807" s="2">
        <v>840000</v>
      </c>
      <c r="O2807" t="s">
        <v>212</v>
      </c>
    </row>
    <row r="2808" spans="1:15" x14ac:dyDescent="0.3">
      <c r="A2808" t="s">
        <v>2784</v>
      </c>
      <c r="B2808" t="s">
        <v>103</v>
      </c>
      <c r="C2808" s="1">
        <v>450000</v>
      </c>
      <c r="D2808">
        <v>2</v>
      </c>
      <c r="E2808">
        <v>64</v>
      </c>
      <c r="F2808" s="1" t="s">
        <v>16</v>
      </c>
      <c r="G2808" t="s">
        <v>43</v>
      </c>
      <c r="H2808" t="s">
        <v>29</v>
      </c>
      <c r="I2808" t="s">
        <v>19</v>
      </c>
      <c r="J2808" t="s">
        <v>20</v>
      </c>
      <c r="K2808" t="s">
        <v>1399</v>
      </c>
      <c r="L2808" s="2">
        <v>450000</v>
      </c>
      <c r="M2808" s="2">
        <v>7031.25</v>
      </c>
      <c r="N2808" s="2">
        <v>225000</v>
      </c>
      <c r="O2808" t="s">
        <v>212</v>
      </c>
    </row>
    <row r="2809" spans="1:15" x14ac:dyDescent="0.3">
      <c r="A2809" t="s">
        <v>2787</v>
      </c>
      <c r="B2809" t="s">
        <v>103</v>
      </c>
      <c r="C2809" s="1">
        <v>849000</v>
      </c>
      <c r="D2809">
        <v>3</v>
      </c>
      <c r="E2809">
        <v>166</v>
      </c>
      <c r="F2809" s="1" t="s">
        <v>16</v>
      </c>
      <c r="G2809" t="s">
        <v>43</v>
      </c>
      <c r="H2809" t="s">
        <v>29</v>
      </c>
      <c r="I2809" t="s">
        <v>19</v>
      </c>
      <c r="J2809" t="s">
        <v>20</v>
      </c>
      <c r="K2809" t="s">
        <v>1399</v>
      </c>
      <c r="L2809" s="2">
        <v>849000</v>
      </c>
      <c r="M2809" s="2">
        <v>5114.4578313253014</v>
      </c>
      <c r="N2809" s="2">
        <v>283000</v>
      </c>
      <c r="O2809" t="s">
        <v>212</v>
      </c>
    </row>
    <row r="2810" spans="1:15" x14ac:dyDescent="0.3">
      <c r="A2810" t="s">
        <v>2788</v>
      </c>
      <c r="B2810" t="s">
        <v>103</v>
      </c>
      <c r="C2810" s="1">
        <v>159500</v>
      </c>
      <c r="D2810">
        <v>4</v>
      </c>
      <c r="E2810">
        <v>139</v>
      </c>
      <c r="F2810" s="1" t="s">
        <v>16</v>
      </c>
      <c r="G2810" t="s">
        <v>43</v>
      </c>
      <c r="H2810" t="s">
        <v>29</v>
      </c>
      <c r="I2810" t="s">
        <v>19</v>
      </c>
      <c r="J2810" t="s">
        <v>20</v>
      </c>
      <c r="K2810" t="s">
        <v>1399</v>
      </c>
      <c r="L2810" s="2">
        <v>159500</v>
      </c>
      <c r="M2810" s="2">
        <v>1147.4820143884892</v>
      </c>
      <c r="N2810" s="2">
        <v>39875</v>
      </c>
      <c r="O2810" t="s">
        <v>212</v>
      </c>
    </row>
    <row r="2811" spans="1:15" x14ac:dyDescent="0.3">
      <c r="A2811" t="s">
        <v>2791</v>
      </c>
      <c r="B2811" t="s">
        <v>103</v>
      </c>
      <c r="C2811" s="1">
        <v>1350000</v>
      </c>
      <c r="D2811">
        <v>2</v>
      </c>
      <c r="E2811">
        <v>138</v>
      </c>
      <c r="F2811" s="1" t="s">
        <v>16</v>
      </c>
      <c r="G2811" t="s">
        <v>43</v>
      </c>
      <c r="H2811" t="s">
        <v>29</v>
      </c>
      <c r="I2811" t="s">
        <v>19</v>
      </c>
      <c r="J2811" t="s">
        <v>20</v>
      </c>
      <c r="K2811" t="s">
        <v>1399</v>
      </c>
      <c r="L2811" s="2">
        <v>1350000</v>
      </c>
      <c r="M2811" s="2">
        <v>9782.608695652174</v>
      </c>
      <c r="N2811" s="2">
        <v>675000</v>
      </c>
      <c r="O2811" t="s">
        <v>212</v>
      </c>
    </row>
    <row r="2812" spans="1:15" x14ac:dyDescent="0.3">
      <c r="A2812" t="s">
        <v>2794</v>
      </c>
      <c r="B2812" t="s">
        <v>103</v>
      </c>
      <c r="C2812" s="1">
        <v>1880000</v>
      </c>
      <c r="D2812">
        <v>3</v>
      </c>
      <c r="E2812">
        <v>171</v>
      </c>
      <c r="F2812" s="1" t="s">
        <v>16</v>
      </c>
      <c r="G2812" t="s">
        <v>43</v>
      </c>
      <c r="H2812" t="s">
        <v>29</v>
      </c>
      <c r="I2812" t="s">
        <v>19</v>
      </c>
      <c r="J2812" t="s">
        <v>20</v>
      </c>
      <c r="K2812" t="s">
        <v>1399</v>
      </c>
      <c r="L2812" s="2">
        <v>1880000</v>
      </c>
      <c r="M2812" s="2">
        <v>10994.152046783625</v>
      </c>
      <c r="N2812" s="2">
        <v>626666.66666666663</v>
      </c>
      <c r="O2812" t="s">
        <v>212</v>
      </c>
    </row>
    <row r="2813" spans="1:15" x14ac:dyDescent="0.3">
      <c r="A2813" t="s">
        <v>2795</v>
      </c>
      <c r="B2813" t="s">
        <v>103</v>
      </c>
      <c r="C2813" s="1">
        <v>375000</v>
      </c>
      <c r="D2813">
        <v>1</v>
      </c>
      <c r="E2813">
        <v>63</v>
      </c>
      <c r="F2813" s="1" t="s">
        <v>16</v>
      </c>
      <c r="G2813" t="s">
        <v>43</v>
      </c>
      <c r="H2813" t="s">
        <v>29</v>
      </c>
      <c r="I2813" t="s">
        <v>19</v>
      </c>
      <c r="J2813" t="s">
        <v>20</v>
      </c>
      <c r="K2813" t="s">
        <v>1399</v>
      </c>
      <c r="L2813" s="2">
        <v>375000</v>
      </c>
      <c r="M2813" s="2">
        <v>5952.3809523809523</v>
      </c>
      <c r="N2813" s="2">
        <v>375000</v>
      </c>
      <c r="O2813" t="s">
        <v>212</v>
      </c>
    </row>
    <row r="2814" spans="1:15" x14ac:dyDescent="0.3">
      <c r="A2814" t="s">
        <v>2797</v>
      </c>
      <c r="B2814" t="s">
        <v>103</v>
      </c>
      <c r="C2814" s="1">
        <v>2700000</v>
      </c>
      <c r="D2814">
        <v>4</v>
      </c>
      <c r="E2814">
        <v>228</v>
      </c>
      <c r="F2814" s="1" t="s">
        <v>16</v>
      </c>
      <c r="G2814" t="s">
        <v>43</v>
      </c>
      <c r="H2814" t="s">
        <v>29</v>
      </c>
      <c r="I2814" t="s">
        <v>19</v>
      </c>
      <c r="J2814" t="s">
        <v>20</v>
      </c>
      <c r="K2814" t="s">
        <v>1399</v>
      </c>
      <c r="L2814" s="2">
        <v>2700000</v>
      </c>
      <c r="M2814" s="2">
        <v>11842.105263157895</v>
      </c>
      <c r="N2814" s="2">
        <v>675000</v>
      </c>
      <c r="O2814" t="s">
        <v>212</v>
      </c>
    </row>
    <row r="2815" spans="1:15" x14ac:dyDescent="0.3">
      <c r="A2815" t="s">
        <v>2799</v>
      </c>
      <c r="B2815" t="s">
        <v>103</v>
      </c>
      <c r="C2815" s="1">
        <v>1339000</v>
      </c>
      <c r="D2815">
        <v>3</v>
      </c>
      <c r="E2815">
        <v>161</v>
      </c>
      <c r="F2815" s="1" t="s">
        <v>16</v>
      </c>
      <c r="G2815" t="s">
        <v>43</v>
      </c>
      <c r="H2815" t="s">
        <v>29</v>
      </c>
      <c r="I2815" t="s">
        <v>19</v>
      </c>
      <c r="J2815" t="s">
        <v>20</v>
      </c>
      <c r="K2815" t="s">
        <v>1399</v>
      </c>
      <c r="L2815" s="2">
        <v>1339000</v>
      </c>
      <c r="M2815" s="2">
        <v>8316.7701863354032</v>
      </c>
      <c r="N2815" s="2">
        <v>446333.33333333331</v>
      </c>
      <c r="O2815" t="s">
        <v>212</v>
      </c>
    </row>
    <row r="2816" spans="1:15" x14ac:dyDescent="0.3">
      <c r="A2816" t="s">
        <v>2800</v>
      </c>
      <c r="B2816" t="s">
        <v>103</v>
      </c>
      <c r="C2816" s="1">
        <v>2650000</v>
      </c>
      <c r="D2816">
        <v>3</v>
      </c>
      <c r="E2816">
        <v>202</v>
      </c>
      <c r="F2816" s="1" t="s">
        <v>16</v>
      </c>
      <c r="G2816" t="s">
        <v>43</v>
      </c>
      <c r="H2816" t="s">
        <v>29</v>
      </c>
      <c r="I2816" t="s">
        <v>19</v>
      </c>
      <c r="J2816" t="s">
        <v>20</v>
      </c>
      <c r="K2816" t="s">
        <v>1399</v>
      </c>
      <c r="L2816" s="2">
        <v>2650000</v>
      </c>
      <c r="M2816" s="2">
        <v>13118.81188118812</v>
      </c>
      <c r="N2816" s="2">
        <v>883333.33333333337</v>
      </c>
      <c r="O2816" t="s">
        <v>212</v>
      </c>
    </row>
    <row r="2817" spans="1:15" x14ac:dyDescent="0.3">
      <c r="A2817" t="s">
        <v>2801</v>
      </c>
      <c r="B2817" t="s">
        <v>104</v>
      </c>
      <c r="C2817" s="1">
        <v>450000</v>
      </c>
      <c r="D2817">
        <v>2</v>
      </c>
      <c r="E2817">
        <v>73</v>
      </c>
      <c r="F2817" s="1" t="s">
        <v>16</v>
      </c>
      <c r="G2817" t="s">
        <v>141</v>
      </c>
      <c r="H2817" t="s">
        <v>29</v>
      </c>
      <c r="I2817" t="s">
        <v>19</v>
      </c>
      <c r="J2817" t="s">
        <v>20</v>
      </c>
      <c r="K2817" t="s">
        <v>1399</v>
      </c>
      <c r="L2817" s="2">
        <v>450000</v>
      </c>
      <c r="M2817" s="2">
        <v>6164.3835616438355</v>
      </c>
      <c r="N2817" s="2">
        <v>225000</v>
      </c>
      <c r="O2817" t="s">
        <v>212</v>
      </c>
    </row>
    <row r="2818" spans="1:15" x14ac:dyDescent="0.3">
      <c r="A2818" t="s">
        <v>2803</v>
      </c>
      <c r="B2818" t="s">
        <v>104</v>
      </c>
      <c r="C2818" s="1">
        <v>194000</v>
      </c>
      <c r="D2818">
        <v>2</v>
      </c>
      <c r="E2818">
        <v>80</v>
      </c>
      <c r="F2818" s="1" t="s">
        <v>16</v>
      </c>
      <c r="G2818" t="s">
        <v>141</v>
      </c>
      <c r="H2818" t="s">
        <v>29</v>
      </c>
      <c r="I2818" t="s">
        <v>19</v>
      </c>
      <c r="J2818" t="s">
        <v>20</v>
      </c>
      <c r="K2818" t="s">
        <v>1399</v>
      </c>
      <c r="L2818" s="2">
        <v>194000</v>
      </c>
      <c r="M2818" s="2">
        <v>2425</v>
      </c>
      <c r="N2818" s="2">
        <v>97000</v>
      </c>
      <c r="O2818" t="s">
        <v>212</v>
      </c>
    </row>
    <row r="2819" spans="1:15" x14ac:dyDescent="0.3">
      <c r="A2819" t="s">
        <v>2805</v>
      </c>
      <c r="B2819" t="s">
        <v>104</v>
      </c>
      <c r="C2819" s="1">
        <v>430000</v>
      </c>
      <c r="D2819">
        <v>3</v>
      </c>
      <c r="E2819">
        <v>105</v>
      </c>
      <c r="F2819" s="1" t="s">
        <v>16</v>
      </c>
      <c r="G2819" t="s">
        <v>141</v>
      </c>
      <c r="H2819" t="s">
        <v>29</v>
      </c>
      <c r="I2819" t="s">
        <v>19</v>
      </c>
      <c r="J2819" t="s">
        <v>20</v>
      </c>
      <c r="K2819" t="s">
        <v>1399</v>
      </c>
      <c r="L2819" s="2">
        <v>430000</v>
      </c>
      <c r="M2819" s="2">
        <v>4095.2380952380954</v>
      </c>
      <c r="N2819" s="2">
        <v>143333.33333333334</v>
      </c>
      <c r="O2819" t="s">
        <v>212</v>
      </c>
    </row>
    <row r="2820" spans="1:15" x14ac:dyDescent="0.3">
      <c r="A2820" t="s">
        <v>2807</v>
      </c>
      <c r="B2820" t="s">
        <v>103</v>
      </c>
      <c r="C2820" s="1">
        <v>187000</v>
      </c>
      <c r="D2820">
        <v>3</v>
      </c>
      <c r="E2820">
        <v>75</v>
      </c>
      <c r="F2820" s="1" t="s">
        <v>16</v>
      </c>
      <c r="G2820" t="s">
        <v>141</v>
      </c>
      <c r="H2820" t="s">
        <v>29</v>
      </c>
      <c r="I2820" t="s">
        <v>19</v>
      </c>
      <c r="J2820" t="s">
        <v>20</v>
      </c>
      <c r="K2820" t="s">
        <v>1399</v>
      </c>
      <c r="L2820" s="2">
        <v>187000</v>
      </c>
      <c r="M2820" s="2">
        <v>2493.3333333333335</v>
      </c>
      <c r="N2820" s="2">
        <v>62333.333333333336</v>
      </c>
      <c r="O2820" t="s">
        <v>212</v>
      </c>
    </row>
    <row r="2821" spans="1:15" x14ac:dyDescent="0.3">
      <c r="A2821" t="s">
        <v>2808</v>
      </c>
      <c r="B2821" t="s">
        <v>103</v>
      </c>
      <c r="C2821" s="1">
        <v>1050000</v>
      </c>
      <c r="D2821">
        <v>1</v>
      </c>
      <c r="E2821">
        <v>180</v>
      </c>
      <c r="F2821" s="1" t="s">
        <v>16</v>
      </c>
      <c r="G2821" t="s">
        <v>141</v>
      </c>
      <c r="H2821" t="s">
        <v>29</v>
      </c>
      <c r="I2821" t="s">
        <v>19</v>
      </c>
      <c r="J2821" t="s">
        <v>20</v>
      </c>
      <c r="K2821" t="s">
        <v>1399</v>
      </c>
      <c r="L2821" s="2">
        <v>1050000</v>
      </c>
      <c r="M2821" s="2">
        <v>5833.333333333333</v>
      </c>
      <c r="N2821" s="2">
        <v>1050000</v>
      </c>
      <c r="O2821" t="s">
        <v>212</v>
      </c>
    </row>
    <row r="2822" spans="1:15" x14ac:dyDescent="0.3">
      <c r="A2822" t="s">
        <v>2809</v>
      </c>
      <c r="B2822" t="s">
        <v>103</v>
      </c>
      <c r="C2822" s="1">
        <v>7250000</v>
      </c>
      <c r="D2822">
        <v>5</v>
      </c>
      <c r="E2822">
        <v>485</v>
      </c>
      <c r="F2822" s="1" t="s">
        <v>16</v>
      </c>
      <c r="G2822" t="s">
        <v>141</v>
      </c>
      <c r="H2822" t="s">
        <v>29</v>
      </c>
      <c r="I2822" t="s">
        <v>19</v>
      </c>
      <c r="J2822" t="s">
        <v>20</v>
      </c>
      <c r="K2822" t="s">
        <v>1399</v>
      </c>
      <c r="L2822" s="2">
        <v>7250000</v>
      </c>
      <c r="M2822" s="2">
        <v>14948.453608247422</v>
      </c>
      <c r="N2822" s="2">
        <v>1450000</v>
      </c>
      <c r="O2822" t="s">
        <v>212</v>
      </c>
    </row>
    <row r="2823" spans="1:15" x14ac:dyDescent="0.3">
      <c r="A2823" t="s">
        <v>2810</v>
      </c>
      <c r="B2823" t="s">
        <v>103</v>
      </c>
      <c r="C2823" s="1">
        <v>820000</v>
      </c>
      <c r="D2823">
        <v>4</v>
      </c>
      <c r="E2823">
        <v>150</v>
      </c>
      <c r="F2823" s="1" t="s">
        <v>16</v>
      </c>
      <c r="G2823" t="s">
        <v>141</v>
      </c>
      <c r="H2823" t="s">
        <v>29</v>
      </c>
      <c r="I2823" t="s">
        <v>19</v>
      </c>
      <c r="J2823" t="s">
        <v>20</v>
      </c>
      <c r="K2823" t="s">
        <v>1399</v>
      </c>
      <c r="L2823" s="2">
        <v>820000</v>
      </c>
      <c r="M2823" s="2">
        <v>5466.666666666667</v>
      </c>
      <c r="N2823" s="2">
        <v>205000</v>
      </c>
      <c r="O2823" t="s">
        <v>212</v>
      </c>
    </row>
    <row r="2824" spans="1:15" x14ac:dyDescent="0.3">
      <c r="A2824" t="s">
        <v>2816</v>
      </c>
      <c r="B2824" t="s">
        <v>104</v>
      </c>
      <c r="C2824" s="1">
        <v>267750</v>
      </c>
      <c r="D2824">
        <v>2</v>
      </c>
      <c r="E2824">
        <v>107</v>
      </c>
      <c r="F2824" s="1" t="s">
        <v>16</v>
      </c>
      <c r="G2824" t="s">
        <v>93</v>
      </c>
      <c r="H2824" t="s">
        <v>29</v>
      </c>
      <c r="I2824" t="s">
        <v>19</v>
      </c>
      <c r="J2824" t="s">
        <v>20</v>
      </c>
      <c r="K2824" t="s">
        <v>1399</v>
      </c>
      <c r="L2824" s="2">
        <v>267750</v>
      </c>
      <c r="M2824" s="2">
        <v>2502.336448598131</v>
      </c>
      <c r="N2824" s="2">
        <v>133875</v>
      </c>
      <c r="O2824" t="s">
        <v>212</v>
      </c>
    </row>
    <row r="2825" spans="1:15" x14ac:dyDescent="0.3">
      <c r="A2825" t="s">
        <v>2817</v>
      </c>
      <c r="B2825" t="s">
        <v>104</v>
      </c>
      <c r="C2825" s="1">
        <v>229000</v>
      </c>
      <c r="D2825">
        <v>4</v>
      </c>
      <c r="E2825">
        <v>90</v>
      </c>
      <c r="F2825" s="1" t="s">
        <v>16</v>
      </c>
      <c r="G2825" t="s">
        <v>93</v>
      </c>
      <c r="H2825" t="s">
        <v>29</v>
      </c>
      <c r="I2825" t="s">
        <v>19</v>
      </c>
      <c r="J2825" t="s">
        <v>20</v>
      </c>
      <c r="K2825" t="s">
        <v>1399</v>
      </c>
      <c r="L2825" s="2">
        <v>229000</v>
      </c>
      <c r="M2825" s="2">
        <v>2544.4444444444443</v>
      </c>
      <c r="N2825" s="2">
        <v>57250</v>
      </c>
      <c r="O2825" t="s">
        <v>212</v>
      </c>
    </row>
    <row r="2826" spans="1:15" x14ac:dyDescent="0.3">
      <c r="A2826" t="s">
        <v>2829</v>
      </c>
      <c r="B2826" t="s">
        <v>103</v>
      </c>
      <c r="C2826" s="1">
        <v>425000</v>
      </c>
      <c r="D2826">
        <v>2</v>
      </c>
      <c r="E2826">
        <v>66</v>
      </c>
      <c r="F2826" s="1" t="s">
        <v>16</v>
      </c>
      <c r="G2826" t="s">
        <v>2830</v>
      </c>
      <c r="H2826" t="s">
        <v>29</v>
      </c>
      <c r="I2826" t="s">
        <v>19</v>
      </c>
      <c r="J2826" t="s">
        <v>20</v>
      </c>
      <c r="K2826" t="s">
        <v>1399</v>
      </c>
      <c r="L2826" s="2">
        <v>425000</v>
      </c>
      <c r="M2826" s="2">
        <v>6439.393939393939</v>
      </c>
      <c r="N2826" s="2">
        <v>212500</v>
      </c>
      <c r="O2826" t="s">
        <v>212</v>
      </c>
    </row>
    <row r="2827" spans="1:15" x14ac:dyDescent="0.3">
      <c r="A2827" t="s">
        <v>2831</v>
      </c>
      <c r="B2827" t="s">
        <v>103</v>
      </c>
      <c r="C2827" s="1">
        <v>940000</v>
      </c>
      <c r="D2827">
        <v>2</v>
      </c>
      <c r="E2827">
        <v>91</v>
      </c>
      <c r="F2827" s="1" t="s">
        <v>16</v>
      </c>
      <c r="G2827" t="s">
        <v>2830</v>
      </c>
      <c r="H2827" t="s">
        <v>18</v>
      </c>
      <c r="I2827" t="s">
        <v>19</v>
      </c>
      <c r="J2827" t="s">
        <v>20</v>
      </c>
      <c r="K2827" t="s">
        <v>1399</v>
      </c>
      <c r="L2827" s="2">
        <v>940000</v>
      </c>
      <c r="M2827" s="2">
        <v>10329.670329670329</v>
      </c>
      <c r="N2827" s="2">
        <v>470000</v>
      </c>
      <c r="O2827" t="s">
        <v>212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4FFB-97AF-4299-8EAC-B953BE963DDB}">
  <dimension ref="A1:J14"/>
  <sheetViews>
    <sheetView workbookViewId="0">
      <selection activeCell="G12" sqref="G12"/>
    </sheetView>
  </sheetViews>
  <sheetFormatPr baseColWidth="10" defaultRowHeight="14.4" x14ac:dyDescent="0.3"/>
  <cols>
    <col min="7" max="7" width="11.77734375" bestFit="1" customWidth="1"/>
    <col min="8" max="8" width="14.88671875" bestFit="1" customWidth="1"/>
    <col min="9" max="9" width="17.109375" customWidth="1"/>
  </cols>
  <sheetData>
    <row r="1" spans="1:10" x14ac:dyDescent="0.3">
      <c r="A1" t="s">
        <v>176</v>
      </c>
    </row>
    <row r="11" spans="1:10" x14ac:dyDescent="0.3">
      <c r="F11" t="s">
        <v>160</v>
      </c>
      <c r="G11" s="12" t="s">
        <v>172</v>
      </c>
      <c r="H11" s="13" t="s">
        <v>173</v>
      </c>
      <c r="I11" t="s">
        <v>174</v>
      </c>
      <c r="J11" t="s">
        <v>175</v>
      </c>
    </row>
    <row r="12" spans="1:10" x14ac:dyDescent="0.3">
      <c r="F12" t="s">
        <v>102</v>
      </c>
      <c r="G12" s="1">
        <f>GETPIVOTDATA("Promedio de COSTE",Graficos!$A$22,"CIUDAD","Algeciras")</f>
        <v>692.5</v>
      </c>
      <c r="H12" s="1" t="e">
        <f>GETPIVOTDATA("Promedio de COSTE",Graficos!$CA$19,"CIUDAD"," Algeciras")</f>
        <v>#REF!</v>
      </c>
      <c r="I12" s="4" t="e">
        <f>H12/G12</f>
        <v>#REF!</v>
      </c>
      <c r="J12" t="e">
        <f>I12/12</f>
        <v>#REF!</v>
      </c>
    </row>
    <row r="13" spans="1:10" x14ac:dyDescent="0.3">
      <c r="F13" t="s">
        <v>104</v>
      </c>
      <c r="G13" s="1">
        <f>GETPIVOTDATA("Promedio de COSTE",Graficos!$A$22,"CIUDAD","Sevilla")</f>
        <v>1377.391304347826</v>
      </c>
      <c r="H13" s="1" t="e">
        <f>GETPIVOTDATA("Promedio de COSTE",Graficos!$CA$19,"CIUDAD"," Sevilla")</f>
        <v>#REF!</v>
      </c>
      <c r="I13" s="4" t="e">
        <f>H13/G13</f>
        <v>#REF!</v>
      </c>
      <c r="J13" t="e">
        <f>I13/12</f>
        <v>#REF!</v>
      </c>
    </row>
    <row r="14" spans="1:10" x14ac:dyDescent="0.3">
      <c r="F14" t="s">
        <v>103</v>
      </c>
      <c r="G14" s="1">
        <f>GETPIVOTDATA("Promedio de COSTE",Graficos!$A$22,"CIUDAD","Madrid")</f>
        <v>2171.88</v>
      </c>
      <c r="H14" s="1" t="e">
        <f>GETPIVOTDATA("Promedio de COSTE",Graficos!$CA$19,"CIUDAD"," Madrid")</f>
        <v>#REF!</v>
      </c>
      <c r="I14" s="4" t="e">
        <f>H14/G14</f>
        <v>#REF!</v>
      </c>
      <c r="J14" t="e">
        <f>I14/12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1BD7-87DC-490E-81B6-D2DDCB2D1062}">
  <dimension ref="A5:EN368"/>
  <sheetViews>
    <sheetView topLeftCell="A15" zoomScale="55" zoomScaleNormal="55" workbookViewId="0">
      <selection activeCell="DT302" sqref="DT302:DV304"/>
    </sheetView>
  </sheetViews>
  <sheetFormatPr baseColWidth="10" defaultRowHeight="14.4" x14ac:dyDescent="0.3"/>
  <cols>
    <col min="1" max="2" width="27.33203125" customWidth="1"/>
    <col min="3" max="3" width="31.33203125" bestFit="1" customWidth="1"/>
    <col min="4" max="4" width="30.6640625" bestFit="1" customWidth="1"/>
    <col min="5" max="5" width="12.21875" bestFit="1" customWidth="1"/>
    <col min="6" max="6" width="11.88671875" bestFit="1" customWidth="1"/>
    <col min="7" max="7" width="17.33203125" bestFit="1" customWidth="1"/>
    <col min="8" max="9" width="27.33203125" customWidth="1"/>
    <col min="10" max="10" width="23.88671875" bestFit="1" customWidth="1"/>
    <col min="11" max="11" width="34" bestFit="1" customWidth="1"/>
    <col min="12" max="12" width="33.21875" bestFit="1" customWidth="1"/>
    <col min="13" max="13" width="15.44140625" bestFit="1" customWidth="1"/>
    <col min="14" max="14" width="15.109375" bestFit="1" customWidth="1"/>
    <col min="15" max="15" width="17.88671875" bestFit="1" customWidth="1"/>
    <col min="16" max="16" width="10.77734375" bestFit="1" customWidth="1"/>
    <col min="17" max="17" width="12.21875" bestFit="1" customWidth="1"/>
    <col min="18" max="18" width="16.44140625" bestFit="1" customWidth="1"/>
    <col min="35" max="35" width="31.33203125" bestFit="1" customWidth="1"/>
    <col min="36" max="36" width="30.6640625" bestFit="1" customWidth="1"/>
    <col min="37" max="37" width="15.5546875" bestFit="1" customWidth="1"/>
    <col min="38" max="38" width="14.6640625" bestFit="1" customWidth="1"/>
    <col min="39" max="39" width="25.44140625" bestFit="1" customWidth="1"/>
    <col min="40" max="40" width="30.6640625" bestFit="1" customWidth="1"/>
    <col min="41" max="41" width="5.44140625" bestFit="1" customWidth="1"/>
    <col min="42" max="42" width="6.6640625" bestFit="1" customWidth="1"/>
    <col min="43" max="43" width="17.33203125" bestFit="1" customWidth="1"/>
    <col min="49" max="49" width="11.6640625" bestFit="1" customWidth="1"/>
    <col min="52" max="52" width="14.33203125" bestFit="1" customWidth="1"/>
    <col min="79" max="79" width="16.6640625" customWidth="1"/>
    <col min="80" max="80" width="19.33203125" customWidth="1"/>
    <col min="81" max="81" width="16.21875" customWidth="1"/>
    <col min="82" max="82" width="17.5546875" customWidth="1"/>
    <col min="83" max="83" width="19.77734375" customWidth="1"/>
    <col min="85" max="85" width="15.5546875" customWidth="1"/>
    <col min="86" max="86" width="26.109375" customWidth="1"/>
    <col min="87" max="87" width="16.6640625" bestFit="1" customWidth="1"/>
    <col min="89" max="89" width="20.109375" customWidth="1"/>
    <col min="92" max="92" width="25.44140625" bestFit="1" customWidth="1"/>
    <col min="93" max="93" width="34.6640625" bestFit="1" customWidth="1"/>
    <col min="94" max="94" width="18.44140625" bestFit="1" customWidth="1"/>
    <col min="95" max="95" width="20.6640625" bestFit="1" customWidth="1"/>
    <col min="96" max="96" width="20.44140625" bestFit="1" customWidth="1"/>
    <col min="104" max="104" width="14.6640625" bestFit="1" customWidth="1"/>
    <col min="107" max="110" width="19.5546875" customWidth="1"/>
  </cols>
  <sheetData>
    <row r="5" spans="49:110" ht="14.4" customHeight="1" x14ac:dyDescent="0.3">
      <c r="AW5" s="24" t="s">
        <v>219</v>
      </c>
      <c r="AX5" s="24"/>
      <c r="AY5" s="24"/>
      <c r="AZ5" s="24"/>
      <c r="BA5" s="24"/>
      <c r="BB5" s="24"/>
      <c r="BC5" s="24"/>
    </row>
    <row r="6" spans="49:110" ht="14.4" customHeight="1" x14ac:dyDescent="0.3">
      <c r="AW6" s="24"/>
      <c r="AX6" s="24"/>
      <c r="AY6" s="24"/>
      <c r="AZ6" s="24"/>
      <c r="BA6" s="24"/>
      <c r="BB6" s="24"/>
      <c r="BC6" s="24"/>
    </row>
    <row r="7" spans="49:110" ht="14.4" customHeight="1" x14ac:dyDescent="0.3">
      <c r="AW7" s="24"/>
      <c r="AX7" s="24"/>
      <c r="AY7" s="24"/>
      <c r="AZ7" s="24"/>
      <c r="BA7" s="24"/>
      <c r="BB7" s="24"/>
      <c r="BC7" s="24"/>
    </row>
    <row r="8" spans="49:110" ht="14.4" customHeight="1" x14ac:dyDescent="0.3">
      <c r="AW8" s="24"/>
      <c r="AX8" s="24"/>
      <c r="AY8" s="24"/>
      <c r="AZ8" s="24"/>
      <c r="BA8" s="24"/>
      <c r="BB8" s="24"/>
      <c r="BC8" s="24"/>
    </row>
    <row r="9" spans="49:110" ht="14.4" customHeight="1" x14ac:dyDescent="0.3">
      <c r="AW9" s="24"/>
      <c r="AX9" s="24"/>
      <c r="AY9" s="24"/>
      <c r="AZ9" s="24"/>
      <c r="BA9" s="24"/>
      <c r="BB9" s="24"/>
      <c r="BC9" s="24"/>
    </row>
    <row r="10" spans="49:110" ht="36.6" x14ac:dyDescent="0.3">
      <c r="AW10" s="20"/>
      <c r="AX10" s="20"/>
      <c r="AY10" s="20"/>
      <c r="AZ10" s="20"/>
      <c r="BA10" s="20"/>
      <c r="BB10" s="20"/>
      <c r="BC10" s="20"/>
    </row>
    <row r="11" spans="49:110" ht="36.6" x14ac:dyDescent="0.3">
      <c r="AW11" s="20"/>
      <c r="AX11" s="20"/>
      <c r="AY11" s="20"/>
      <c r="AZ11" s="20"/>
      <c r="BA11" s="20"/>
      <c r="BB11" s="20"/>
      <c r="BC11" s="20"/>
    </row>
    <row r="12" spans="49:110" ht="36.6" x14ac:dyDescent="0.3">
      <c r="AW12" s="20"/>
      <c r="AX12" s="20"/>
      <c r="AY12" s="20"/>
      <c r="AZ12" s="20"/>
      <c r="BA12" s="20"/>
      <c r="BB12" s="20"/>
      <c r="BC12" s="20"/>
    </row>
    <row r="13" spans="49:110" ht="36.6" x14ac:dyDescent="0.3">
      <c r="AW13" s="20"/>
      <c r="AX13" s="20"/>
      <c r="AY13" s="20"/>
      <c r="AZ13" s="20"/>
      <c r="BA13" s="20"/>
      <c r="BB13" s="20"/>
      <c r="BC13" s="20"/>
    </row>
    <row r="14" spans="49:110" x14ac:dyDescent="0.3">
      <c r="AW14" s="25" t="s">
        <v>220</v>
      </c>
      <c r="AX14" s="25"/>
      <c r="AY14" s="25"/>
      <c r="AZ14" s="25" t="s">
        <v>221</v>
      </c>
      <c r="BA14" s="25"/>
      <c r="BB14" s="25"/>
      <c r="BC14" s="25"/>
      <c r="CP14" s="21" t="s">
        <v>150</v>
      </c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</row>
    <row r="15" spans="49:110" x14ac:dyDescent="0.3">
      <c r="AW15" s="25"/>
      <c r="AX15" s="25"/>
      <c r="AY15" s="25"/>
      <c r="AZ15" s="25"/>
      <c r="BA15" s="25"/>
      <c r="BB15" s="25"/>
      <c r="BC15" s="25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</row>
    <row r="16" spans="49:110" x14ac:dyDescent="0.3">
      <c r="AW16" s="26">
        <f>GETPIVOTDATA("COSTE",$CD$19)/GETPIVOTDATA("COSTE",$G$22)</f>
        <v>187.90568049374869</v>
      </c>
      <c r="AX16" s="26"/>
      <c r="AY16" s="26"/>
      <c r="AZ16" s="27">
        <f>AW16/12</f>
        <v>15.65880670781239</v>
      </c>
      <c r="BA16" s="27"/>
      <c r="BB16" s="27"/>
      <c r="BC16" s="27"/>
    </row>
    <row r="17" spans="1:84" x14ac:dyDescent="0.3">
      <c r="P17" s="21" t="s">
        <v>150</v>
      </c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W17" s="26"/>
      <c r="AX17" s="26"/>
      <c r="AY17" s="26"/>
      <c r="AZ17" s="27"/>
      <c r="BA17" s="27"/>
      <c r="BB17" s="27"/>
      <c r="BC17" s="27"/>
    </row>
    <row r="18" spans="1:84" ht="28.8" x14ac:dyDescent="0.55000000000000004"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W18" s="22" t="s">
        <v>222</v>
      </c>
      <c r="AX18" s="22"/>
      <c r="AY18" s="22"/>
      <c r="AZ18" s="23" t="s">
        <v>223</v>
      </c>
      <c r="BA18" s="23"/>
      <c r="BB18" s="23"/>
      <c r="BC18" s="23"/>
    </row>
    <row r="19" spans="1:84" x14ac:dyDescent="0.3">
      <c r="AW19" s="1">
        <f>GETPIVOTDATA("COSTE",$G$22)</f>
        <v>1377.391304347826</v>
      </c>
      <c r="AX19" s="4"/>
      <c r="AY19" s="4"/>
      <c r="AZ19" s="17">
        <f>GETPIVOTDATA("COSTE",$CD$19)</f>
        <v>258819.65034965036</v>
      </c>
      <c r="CB19" t="s">
        <v>151</v>
      </c>
      <c r="CE19" t="s">
        <v>151</v>
      </c>
    </row>
    <row r="20" spans="1:84" x14ac:dyDescent="0.3">
      <c r="CA20" s="5" t="s">
        <v>102</v>
      </c>
      <c r="CB20" s="6">
        <v>146956.36363636365</v>
      </c>
      <c r="CD20" s="5" t="s">
        <v>104</v>
      </c>
      <c r="CE20" s="6">
        <v>258819.65034965036</v>
      </c>
      <c r="CF20" s="2"/>
    </row>
    <row r="21" spans="1:84" x14ac:dyDescent="0.3">
      <c r="CA21" s="5" t="s">
        <v>104</v>
      </c>
      <c r="CB21" s="6">
        <v>258819.65034965036</v>
      </c>
      <c r="CD21" s="5" t="s">
        <v>153</v>
      </c>
      <c r="CE21" s="6">
        <v>258819.65034965036</v>
      </c>
      <c r="CF21" s="2"/>
    </row>
    <row r="22" spans="1:84" x14ac:dyDescent="0.3">
      <c r="B22" t="s">
        <v>103</v>
      </c>
      <c r="C22" t="s">
        <v>104</v>
      </c>
      <c r="D22" t="s">
        <v>102</v>
      </c>
      <c r="E22" t="s">
        <v>153</v>
      </c>
      <c r="H22" t="s">
        <v>104</v>
      </c>
      <c r="I22" t="s">
        <v>153</v>
      </c>
      <c r="CA22" s="5" t="s">
        <v>103</v>
      </c>
      <c r="CB22" s="6">
        <v>949487.93779904302</v>
      </c>
      <c r="CF22" s="2"/>
    </row>
    <row r="23" spans="1:84" x14ac:dyDescent="0.3">
      <c r="A23" t="s">
        <v>151</v>
      </c>
      <c r="B23" s="6">
        <v>2171.88</v>
      </c>
      <c r="C23" s="6">
        <v>1377.391304347826</v>
      </c>
      <c r="D23" s="6">
        <v>692.5</v>
      </c>
      <c r="E23" s="6">
        <v>1981.4015748031495</v>
      </c>
      <c r="F23" s="2"/>
      <c r="G23" t="s">
        <v>151</v>
      </c>
      <c r="H23" s="6">
        <v>1377.391304347826</v>
      </c>
      <c r="I23" s="6">
        <v>1377.391304347826</v>
      </c>
      <c r="CA23" s="5" t="s">
        <v>153</v>
      </c>
      <c r="CB23" s="6">
        <v>761387.56643356639</v>
      </c>
      <c r="CF23" s="2"/>
    </row>
    <row r="24" spans="1:84" x14ac:dyDescent="0.3">
      <c r="E24" s="2"/>
      <c r="F24" s="2"/>
      <c r="CE24" s="2"/>
      <c r="CF24" s="2"/>
    </row>
    <row r="25" spans="1:84" x14ac:dyDescent="0.3">
      <c r="E25" s="2"/>
      <c r="F25" s="2"/>
      <c r="CE25" s="2"/>
      <c r="CF25" s="2"/>
    </row>
    <row r="26" spans="1:84" x14ac:dyDescent="0.3">
      <c r="E26" s="2"/>
      <c r="F26" s="2"/>
      <c r="CE26" s="2"/>
      <c r="CF26" s="2"/>
    </row>
    <row r="27" spans="1:84" x14ac:dyDescent="0.3">
      <c r="E27" s="2"/>
      <c r="F27" s="2"/>
      <c r="CE27" s="2"/>
      <c r="CF27" s="2"/>
    </row>
    <row r="28" spans="1:84" x14ac:dyDescent="0.3">
      <c r="E28" s="2"/>
      <c r="F28" s="2"/>
      <c r="CE28" s="2"/>
      <c r="CF28" s="2"/>
    </row>
    <row r="29" spans="1:84" x14ac:dyDescent="0.3">
      <c r="E29" s="2"/>
      <c r="F29" s="2"/>
    </row>
    <row r="30" spans="1:84" x14ac:dyDescent="0.3">
      <c r="E30" s="2"/>
      <c r="F30" s="2"/>
    </row>
    <row r="31" spans="1:84" x14ac:dyDescent="0.3">
      <c r="E31" s="2"/>
      <c r="F31" s="2"/>
      <c r="CB31" s="11" t="s">
        <v>152</v>
      </c>
    </row>
    <row r="32" spans="1:84" x14ac:dyDescent="0.3">
      <c r="CB32" t="s">
        <v>103</v>
      </c>
      <c r="CC32" t="s">
        <v>104</v>
      </c>
      <c r="CD32" t="s">
        <v>102</v>
      </c>
      <c r="CE32" t="s">
        <v>153</v>
      </c>
      <c r="CF32" s="2"/>
    </row>
    <row r="33" spans="1:108" x14ac:dyDescent="0.3">
      <c r="CA33" t="s">
        <v>154</v>
      </c>
      <c r="CB33" s="6">
        <v>949487.93779904302</v>
      </c>
      <c r="CC33" s="6">
        <v>258819.65034965036</v>
      </c>
      <c r="CD33" s="6">
        <v>146956.36363636365</v>
      </c>
      <c r="CE33" s="6">
        <v>761387.56643356639</v>
      </c>
      <c r="CF33" s="2"/>
    </row>
    <row r="34" spans="1:108" x14ac:dyDescent="0.3">
      <c r="B34" s="11" t="s">
        <v>152</v>
      </c>
      <c r="CF34" s="2"/>
    </row>
    <row r="35" spans="1:108" x14ac:dyDescent="0.3">
      <c r="B35" t="s">
        <v>103</v>
      </c>
      <c r="C35" t="s">
        <v>104</v>
      </c>
      <c r="D35" t="s">
        <v>102</v>
      </c>
      <c r="E35" t="s">
        <v>153</v>
      </c>
      <c r="F35" s="2"/>
      <c r="CF35" s="2"/>
    </row>
    <row r="36" spans="1:108" x14ac:dyDescent="0.3">
      <c r="A36" t="s">
        <v>154</v>
      </c>
      <c r="B36" s="6">
        <v>2171.88</v>
      </c>
      <c r="C36" s="6">
        <v>1377.391304347826</v>
      </c>
      <c r="D36" s="6">
        <v>692.5</v>
      </c>
      <c r="E36" s="6">
        <v>1981.4015748031495</v>
      </c>
      <c r="F36" s="2"/>
    </row>
    <row r="37" spans="1:108" x14ac:dyDescent="0.3">
      <c r="B37" s="6"/>
      <c r="C37" s="6"/>
      <c r="D37" s="6"/>
      <c r="E37" s="6"/>
      <c r="F37" s="2"/>
    </row>
    <row r="38" spans="1:108" x14ac:dyDescent="0.3">
      <c r="B38" s="6"/>
      <c r="C38" s="6"/>
      <c r="D38" s="6"/>
      <c r="E38" s="6"/>
      <c r="F38" s="2"/>
    </row>
    <row r="39" spans="1:108" x14ac:dyDescent="0.3">
      <c r="B39" s="6"/>
      <c r="C39" s="6"/>
      <c r="D39" s="6"/>
      <c r="E39" s="6"/>
      <c r="F39" s="2"/>
    </row>
    <row r="40" spans="1:108" x14ac:dyDescent="0.3">
      <c r="B40" s="6"/>
      <c r="C40" s="6"/>
      <c r="D40" s="6"/>
      <c r="E40" s="6"/>
      <c r="F40" s="2"/>
    </row>
    <row r="41" spans="1:108" x14ac:dyDescent="0.3">
      <c r="F41" s="2"/>
      <c r="CP41" s="21" t="s">
        <v>157</v>
      </c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</row>
    <row r="42" spans="1:108" x14ac:dyDescent="0.3">
      <c r="F42" s="2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</row>
    <row r="44" spans="1:108" x14ac:dyDescent="0.3">
      <c r="P44" s="21" t="s">
        <v>157</v>
      </c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spans="1:108" x14ac:dyDescent="0.3"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7" spans="1:108" x14ac:dyDescent="0.3">
      <c r="CA47" s="11" t="s">
        <v>170</v>
      </c>
      <c r="CB47" s="11" t="s">
        <v>152</v>
      </c>
    </row>
    <row r="48" spans="1:108" x14ac:dyDescent="0.3">
      <c r="CA48" s="11" t="s">
        <v>159</v>
      </c>
      <c r="CB48" t="s">
        <v>9</v>
      </c>
      <c r="CC48" t="s">
        <v>20</v>
      </c>
      <c r="CD48" t="s">
        <v>88</v>
      </c>
    </row>
    <row r="49" spans="1:84" x14ac:dyDescent="0.3">
      <c r="CA49" s="5" t="s">
        <v>104</v>
      </c>
      <c r="CB49" s="29">
        <v>71</v>
      </c>
      <c r="CC49" s="29">
        <v>67</v>
      </c>
      <c r="CD49" s="29">
        <v>5</v>
      </c>
      <c r="CF49" s="2"/>
    </row>
    <row r="50" spans="1:84" x14ac:dyDescent="0.3">
      <c r="A50" s="11" t="s">
        <v>158</v>
      </c>
      <c r="B50" s="11" t="s">
        <v>152</v>
      </c>
      <c r="CF50" s="2"/>
    </row>
    <row r="51" spans="1:84" x14ac:dyDescent="0.3">
      <c r="A51" s="11" t="s">
        <v>159</v>
      </c>
      <c r="B51" t="s">
        <v>9</v>
      </c>
      <c r="C51" t="s">
        <v>20</v>
      </c>
      <c r="D51" t="s">
        <v>88</v>
      </c>
      <c r="CF51" s="2"/>
    </row>
    <row r="52" spans="1:84" x14ac:dyDescent="0.3">
      <c r="A52" s="5" t="s">
        <v>102</v>
      </c>
      <c r="B52" s="29">
        <v>43</v>
      </c>
      <c r="C52" s="29">
        <v>15</v>
      </c>
      <c r="D52" s="29">
        <v>2</v>
      </c>
      <c r="CA52" s="7" t="s">
        <v>160</v>
      </c>
      <c r="CB52" s="7" t="s">
        <v>9</v>
      </c>
      <c r="CC52" s="7" t="s">
        <v>20</v>
      </c>
      <c r="CD52" s="7" t="s">
        <v>88</v>
      </c>
      <c r="CF52" s="2"/>
    </row>
    <row r="53" spans="1:84" x14ac:dyDescent="0.3">
      <c r="A53" s="5" t="s">
        <v>103</v>
      </c>
      <c r="B53" s="29">
        <v>359</v>
      </c>
      <c r="C53" s="29">
        <v>504</v>
      </c>
      <c r="D53" s="29">
        <v>24</v>
      </c>
      <c r="CA53" s="5" t="s">
        <v>102</v>
      </c>
      <c r="CB53">
        <v>57</v>
      </c>
      <c r="CC53">
        <v>1</v>
      </c>
      <c r="CE53">
        <f>SUM(CB53:CD53)</f>
        <v>58</v>
      </c>
      <c r="CF53" s="2"/>
    </row>
    <row r="54" spans="1:84" x14ac:dyDescent="0.3">
      <c r="A54" s="5" t="s">
        <v>104</v>
      </c>
      <c r="B54" s="29">
        <v>151</v>
      </c>
      <c r="C54" s="29">
        <v>101</v>
      </c>
      <c r="D54" s="29">
        <v>18</v>
      </c>
      <c r="CA54" s="5" t="s">
        <v>103</v>
      </c>
      <c r="CB54">
        <v>49</v>
      </c>
      <c r="CC54">
        <v>5</v>
      </c>
      <c r="CD54">
        <v>2</v>
      </c>
      <c r="CE54">
        <f>SUM(CB54:CD54)</f>
        <v>56</v>
      </c>
      <c r="CF54" s="2"/>
    </row>
    <row r="55" spans="1:84" x14ac:dyDescent="0.3">
      <c r="A55" s="5"/>
      <c r="F55" s="2"/>
      <c r="CA55" s="5" t="s">
        <v>104</v>
      </c>
      <c r="CB55">
        <v>87</v>
      </c>
      <c r="CD55">
        <v>1</v>
      </c>
      <c r="CE55">
        <f>SUM(CB55:CD55)</f>
        <v>88</v>
      </c>
      <c r="CF55" s="2"/>
    </row>
    <row r="56" spans="1:84" x14ac:dyDescent="0.3">
      <c r="A56" s="5"/>
      <c r="F56" s="2"/>
      <c r="CB56" s="8">
        <f>CB53/CE53</f>
        <v>0.98275862068965514</v>
      </c>
      <c r="CC56" s="8">
        <f>CB54/CE54</f>
        <v>0.875</v>
      </c>
      <c r="CD56" s="8">
        <f>CB55/CE55</f>
        <v>0.98863636363636365</v>
      </c>
      <c r="CF56" s="2"/>
    </row>
    <row r="57" spans="1:84" x14ac:dyDescent="0.3">
      <c r="A57" s="7" t="s">
        <v>160</v>
      </c>
      <c r="B57" s="7" t="s">
        <v>9</v>
      </c>
      <c r="C57" s="7" t="s">
        <v>20</v>
      </c>
      <c r="D57" s="7" t="s">
        <v>88</v>
      </c>
      <c r="F57" s="2"/>
      <c r="CB57" s="5" t="s">
        <v>102</v>
      </c>
      <c r="CC57" s="5" t="s">
        <v>103</v>
      </c>
      <c r="CD57" s="5" t="s">
        <v>104</v>
      </c>
    </row>
    <row r="58" spans="1:84" x14ac:dyDescent="0.3">
      <c r="A58" s="5" t="s">
        <v>102</v>
      </c>
      <c r="B58" s="18">
        <v>43</v>
      </c>
      <c r="C58" s="18">
        <v>15</v>
      </c>
      <c r="D58" s="18">
        <v>2</v>
      </c>
      <c r="E58">
        <f>SUM(B58:D58)</f>
        <v>60</v>
      </c>
      <c r="F58" s="2"/>
    </row>
    <row r="59" spans="1:84" x14ac:dyDescent="0.3">
      <c r="A59" s="5" t="s">
        <v>103</v>
      </c>
      <c r="B59" s="18">
        <v>359</v>
      </c>
      <c r="C59" s="18">
        <v>504</v>
      </c>
      <c r="D59" s="18">
        <v>24</v>
      </c>
      <c r="E59">
        <f>SUM(B59:D59)</f>
        <v>887</v>
      </c>
      <c r="F59" s="2"/>
    </row>
    <row r="60" spans="1:84" x14ac:dyDescent="0.3">
      <c r="A60" s="5" t="s">
        <v>104</v>
      </c>
      <c r="B60" s="18">
        <v>151</v>
      </c>
      <c r="C60" s="18">
        <v>101</v>
      </c>
      <c r="D60" s="18">
        <v>18</v>
      </c>
      <c r="E60">
        <f>SUM(B60:D60)</f>
        <v>270</v>
      </c>
    </row>
    <row r="61" spans="1:84" x14ac:dyDescent="0.3">
      <c r="A61" s="5"/>
    </row>
    <row r="62" spans="1:84" x14ac:dyDescent="0.3">
      <c r="A62" s="5"/>
    </row>
    <row r="63" spans="1:84" x14ac:dyDescent="0.3">
      <c r="A63" s="5"/>
    </row>
    <row r="64" spans="1:84" x14ac:dyDescent="0.3">
      <c r="A64" s="5"/>
    </row>
    <row r="65" spans="1:144" x14ac:dyDescent="0.3">
      <c r="B65" s="8">
        <f>B58/E58</f>
        <v>0.71666666666666667</v>
      </c>
      <c r="C65" s="8">
        <f>B59/E59</f>
        <v>0.4047350620067644</v>
      </c>
      <c r="D65" s="8">
        <f>B60/E60</f>
        <v>0.55925925925925923</v>
      </c>
    </row>
    <row r="66" spans="1:144" x14ac:dyDescent="0.3">
      <c r="B66" s="5" t="s">
        <v>102</v>
      </c>
      <c r="C66" s="5" t="s">
        <v>103</v>
      </c>
      <c r="D66" s="5" t="s">
        <v>104</v>
      </c>
    </row>
    <row r="67" spans="1:144" x14ac:dyDescent="0.3">
      <c r="CK67" s="11" t="s">
        <v>159</v>
      </c>
      <c r="CL67" t="s">
        <v>154</v>
      </c>
    </row>
    <row r="68" spans="1:144" ht="18" x14ac:dyDescent="0.3">
      <c r="CC68" s="11" t="s">
        <v>16</v>
      </c>
      <c r="CD68" t="s">
        <v>154</v>
      </c>
      <c r="CK68" s="5">
        <v>3</v>
      </c>
      <c r="CL68" s="6">
        <v>258819.65034965036</v>
      </c>
      <c r="CS68" s="21" t="s">
        <v>161</v>
      </c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H68" s="21" t="s">
        <v>162</v>
      </c>
      <c r="DI68" s="21"/>
      <c r="DJ68" s="21"/>
      <c r="DK68" s="21"/>
      <c r="DL68" s="21"/>
      <c r="DM68" s="21"/>
      <c r="DN68" s="21"/>
      <c r="DO68" s="9"/>
      <c r="DP68" s="9"/>
      <c r="DQ68" s="9"/>
      <c r="DR68" s="9"/>
      <c r="DS68" s="9"/>
      <c r="DT68" s="9"/>
      <c r="DU68" s="21" t="s">
        <v>163</v>
      </c>
      <c r="DV68" s="21"/>
      <c r="DW68" s="21"/>
      <c r="DX68" s="21"/>
      <c r="DY68" s="21"/>
      <c r="DZ68" s="21"/>
      <c r="EA68" s="21"/>
      <c r="EH68" s="21" t="s">
        <v>210</v>
      </c>
      <c r="EI68" s="21"/>
      <c r="EJ68" s="21"/>
      <c r="EK68" s="21"/>
      <c r="EL68" s="21"/>
      <c r="EM68" s="21"/>
      <c r="EN68" s="21"/>
    </row>
    <row r="69" spans="1:144" ht="18" x14ac:dyDescent="0.3">
      <c r="CC69" s="5" t="s">
        <v>35</v>
      </c>
      <c r="CD69" s="6">
        <v>230287.97674418605</v>
      </c>
      <c r="CK69" s="5" t="s">
        <v>153</v>
      </c>
      <c r="CL69" s="2">
        <v>258819.65034965036</v>
      </c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H69" s="21"/>
      <c r="DI69" s="21"/>
      <c r="DJ69" s="21"/>
      <c r="DK69" s="21"/>
      <c r="DL69" s="21"/>
      <c r="DM69" s="21"/>
      <c r="DN69" s="21"/>
      <c r="DO69" s="9"/>
      <c r="DP69" s="9"/>
      <c r="DQ69" s="9"/>
      <c r="DR69" s="9"/>
      <c r="DS69" s="9"/>
      <c r="DT69" s="9"/>
      <c r="DU69" s="21"/>
      <c r="DV69" s="21"/>
      <c r="DW69" s="21"/>
      <c r="DX69" s="21"/>
      <c r="DY69" s="21"/>
      <c r="DZ69" s="21"/>
      <c r="EA69" s="21"/>
      <c r="EH69" s="21"/>
      <c r="EI69" s="21"/>
      <c r="EJ69" s="21"/>
      <c r="EK69" s="21"/>
      <c r="EL69" s="21"/>
      <c r="EM69" s="21"/>
      <c r="EN69" s="21"/>
    </row>
    <row r="70" spans="1:144" x14ac:dyDescent="0.3">
      <c r="CC70" s="5" t="s">
        <v>17</v>
      </c>
      <c r="CD70" s="6">
        <v>265084.84848484851</v>
      </c>
    </row>
    <row r="71" spans="1:144" ht="14.4" customHeight="1" x14ac:dyDescent="0.3">
      <c r="A71" s="11" t="s">
        <v>159</v>
      </c>
      <c r="B71" t="s">
        <v>154</v>
      </c>
      <c r="F71" s="11" t="s">
        <v>159</v>
      </c>
      <c r="G71" t="s">
        <v>154</v>
      </c>
      <c r="I71" s="11" t="s">
        <v>159</v>
      </c>
      <c r="J71" t="s">
        <v>154</v>
      </c>
      <c r="S71" s="21" t="s">
        <v>161</v>
      </c>
      <c r="T71" s="21"/>
      <c r="U71" s="21"/>
      <c r="V71" s="21"/>
      <c r="W71" s="21"/>
      <c r="X71" s="21"/>
      <c r="Y71" s="21"/>
      <c r="Z71" s="21"/>
      <c r="AA71" s="21"/>
      <c r="AB71" s="21"/>
      <c r="AC71" s="21"/>
      <c r="AH71" s="21" t="s">
        <v>162</v>
      </c>
      <c r="AI71" s="21"/>
      <c r="AJ71" s="21"/>
      <c r="AK71" s="21"/>
      <c r="AL71" s="21"/>
      <c r="AM71" s="21"/>
      <c r="AN71" s="21"/>
      <c r="AO71" s="9"/>
      <c r="AP71" s="9"/>
      <c r="AQ71" s="9"/>
      <c r="AR71" s="9"/>
      <c r="AS71" s="21" t="s">
        <v>163</v>
      </c>
      <c r="AT71" s="21"/>
      <c r="AU71" s="21"/>
      <c r="AV71" s="21"/>
      <c r="AW71" s="21"/>
      <c r="AX71" s="21"/>
      <c r="AY71" s="21"/>
      <c r="BD71" s="21" t="s">
        <v>163</v>
      </c>
      <c r="BE71" s="21"/>
      <c r="BF71" s="21"/>
      <c r="BG71" s="21"/>
      <c r="BH71" s="21"/>
      <c r="BI71" s="21"/>
      <c r="BJ71" s="21"/>
      <c r="CC71" s="5" t="s">
        <v>41</v>
      </c>
      <c r="CD71" s="6">
        <v>290063.63636363635</v>
      </c>
    </row>
    <row r="72" spans="1:144" ht="14.4" customHeight="1" x14ac:dyDescent="0.3">
      <c r="A72" s="5" t="s">
        <v>35</v>
      </c>
      <c r="B72" s="2">
        <v>1143</v>
      </c>
      <c r="C72" s="2"/>
      <c r="D72" s="2"/>
      <c r="F72" s="5">
        <v>3</v>
      </c>
      <c r="G72" s="2">
        <v>1377.391304347826</v>
      </c>
      <c r="I72" s="5" t="s">
        <v>104</v>
      </c>
      <c r="J72" s="2">
        <v>1377.391304347826</v>
      </c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H72" s="21"/>
      <c r="AI72" s="21"/>
      <c r="AJ72" s="21"/>
      <c r="AK72" s="21"/>
      <c r="AL72" s="21"/>
      <c r="AM72" s="21"/>
      <c r="AN72" s="21"/>
      <c r="AO72" s="9"/>
      <c r="AP72" s="9"/>
      <c r="AQ72" s="9"/>
      <c r="AR72" s="9"/>
      <c r="AS72" s="21"/>
      <c r="AT72" s="21"/>
      <c r="AU72" s="21"/>
      <c r="AV72" s="21"/>
      <c r="AW72" s="21"/>
      <c r="AX72" s="21"/>
      <c r="AY72" s="21"/>
      <c r="BD72" s="21"/>
      <c r="BE72" s="21"/>
      <c r="BF72" s="21"/>
      <c r="BG72" s="21"/>
      <c r="BH72" s="21"/>
      <c r="BI72" s="21"/>
      <c r="BJ72" s="21"/>
      <c r="CC72" s="5" t="s">
        <v>37</v>
      </c>
      <c r="CD72" s="6">
        <v>241866.66666666666</v>
      </c>
    </row>
    <row r="73" spans="1:144" x14ac:dyDescent="0.3">
      <c r="A73" s="5" t="s">
        <v>17</v>
      </c>
      <c r="B73" s="2">
        <v>848.57142857142856</v>
      </c>
      <c r="C73" s="2"/>
      <c r="D73" s="2"/>
      <c r="F73" s="5" t="s">
        <v>153</v>
      </c>
      <c r="G73" s="2">
        <v>1377.391304347826</v>
      </c>
      <c r="I73" s="10" t="s">
        <v>19</v>
      </c>
      <c r="J73" s="2">
        <v>1377.391304347826</v>
      </c>
      <c r="CC73" s="5" t="s">
        <v>52</v>
      </c>
      <c r="CD73" s="6">
        <v>295361.33333333331</v>
      </c>
    </row>
    <row r="74" spans="1:144" x14ac:dyDescent="0.3">
      <c r="A74" s="5" t="s">
        <v>41</v>
      </c>
      <c r="B74" s="2">
        <v>1645</v>
      </c>
      <c r="C74" s="2"/>
      <c r="D74" s="2"/>
      <c r="CC74" s="5" t="s">
        <v>87</v>
      </c>
      <c r="CD74" s="6">
        <v>272916.66666666669</v>
      </c>
    </row>
    <row r="75" spans="1:144" x14ac:dyDescent="0.3">
      <c r="A75" s="5" t="s">
        <v>37</v>
      </c>
      <c r="B75" s="2">
        <v>780</v>
      </c>
      <c r="C75" s="2"/>
      <c r="D75" s="2"/>
      <c r="CC75" s="5" t="s">
        <v>43</v>
      </c>
      <c r="CD75" s="6">
        <v>220000</v>
      </c>
    </row>
    <row r="76" spans="1:144" x14ac:dyDescent="0.3">
      <c r="A76" s="5" t="s">
        <v>52</v>
      </c>
      <c r="B76" s="2">
        <v>3500</v>
      </c>
      <c r="C76" s="2"/>
      <c r="D76" s="2"/>
      <c r="CC76" s="5" t="s">
        <v>56</v>
      </c>
      <c r="CD76" s="6">
        <v>259201.31578947368</v>
      </c>
    </row>
    <row r="77" spans="1:144" x14ac:dyDescent="0.3">
      <c r="A77" s="5" t="s">
        <v>87</v>
      </c>
      <c r="B77" s="2">
        <v>1000</v>
      </c>
      <c r="C77" s="2"/>
      <c r="D77" s="2"/>
      <c r="CC77" s="5" t="s">
        <v>28</v>
      </c>
      <c r="CD77" s="6">
        <v>362583.33333333331</v>
      </c>
    </row>
    <row r="78" spans="1:144" x14ac:dyDescent="0.3">
      <c r="A78" s="5" t="s">
        <v>56</v>
      </c>
      <c r="B78" s="2">
        <v>1225</v>
      </c>
      <c r="C78" s="2"/>
      <c r="D78" s="2"/>
      <c r="CC78" s="5" t="s">
        <v>276</v>
      </c>
      <c r="CD78" s="6">
        <v>190000</v>
      </c>
    </row>
    <row r="79" spans="1:144" x14ac:dyDescent="0.3">
      <c r="A79" s="5" t="s">
        <v>153</v>
      </c>
      <c r="B79" s="2">
        <v>1377.391304347826</v>
      </c>
      <c r="C79" s="2"/>
      <c r="D79" s="2"/>
      <c r="CC79" s="5" t="s">
        <v>141</v>
      </c>
      <c r="CD79" s="6">
        <v>412000</v>
      </c>
    </row>
    <row r="80" spans="1:144" x14ac:dyDescent="0.3">
      <c r="C80" s="2"/>
      <c r="D80" s="2"/>
      <c r="CC80" s="5" t="s">
        <v>153</v>
      </c>
      <c r="CD80" s="2">
        <v>258819.65034965036</v>
      </c>
    </row>
    <row r="81" spans="3:104" x14ac:dyDescent="0.3">
      <c r="C81" s="2"/>
      <c r="D81" s="2"/>
    </row>
    <row r="82" spans="3:104" x14ac:dyDescent="0.3">
      <c r="C82" s="2"/>
      <c r="D82" s="2"/>
    </row>
    <row r="83" spans="3:104" x14ac:dyDescent="0.3">
      <c r="C83" s="2"/>
      <c r="D83" s="2"/>
    </row>
    <row r="84" spans="3:104" x14ac:dyDescent="0.3">
      <c r="C84" s="2"/>
      <c r="D84" s="2"/>
    </row>
    <row r="85" spans="3:104" x14ac:dyDescent="0.3">
      <c r="C85" s="2"/>
      <c r="D85" s="2"/>
    </row>
    <row r="90" spans="3:104" x14ac:dyDescent="0.3">
      <c r="I90" s="11" t="s">
        <v>154</v>
      </c>
      <c r="J90" s="11" t="s">
        <v>152</v>
      </c>
    </row>
    <row r="91" spans="3:104" x14ac:dyDescent="0.3">
      <c r="I91" s="11" t="s">
        <v>159</v>
      </c>
      <c r="J91" t="s">
        <v>18</v>
      </c>
      <c r="K91" t="s">
        <v>29</v>
      </c>
      <c r="CV91" s="11" t="s">
        <v>159</v>
      </c>
      <c r="CW91" t="s">
        <v>154</v>
      </c>
      <c r="CY91" s="11" t="s">
        <v>159</v>
      </c>
      <c r="CZ91" t="s">
        <v>154</v>
      </c>
    </row>
    <row r="92" spans="3:104" x14ac:dyDescent="0.3">
      <c r="I92" s="5" t="s">
        <v>104</v>
      </c>
      <c r="J92" s="2">
        <v>1031.6666666666667</v>
      </c>
      <c r="K92" s="2">
        <v>1754.5454545454545</v>
      </c>
      <c r="CV92" s="5" t="s">
        <v>104</v>
      </c>
      <c r="CW92" s="6">
        <v>258819.65034965036</v>
      </c>
      <c r="CY92" s="5" t="s">
        <v>104</v>
      </c>
      <c r="CZ92" s="6">
        <v>258819.65034965036</v>
      </c>
    </row>
    <row r="93" spans="3:104" x14ac:dyDescent="0.3">
      <c r="CV93" s="10" t="s">
        <v>19</v>
      </c>
      <c r="CW93" s="6">
        <v>259562.66187050359</v>
      </c>
      <c r="CY93" s="10" t="s">
        <v>18</v>
      </c>
      <c r="CZ93" s="6">
        <v>173829.03225806452</v>
      </c>
    </row>
    <row r="94" spans="3:104" x14ac:dyDescent="0.3">
      <c r="CV94" s="10" t="s">
        <v>30</v>
      </c>
      <c r="CW94" s="6">
        <v>233000</v>
      </c>
      <c r="CY94" s="10" t="s">
        <v>29</v>
      </c>
      <c r="CZ94" s="6">
        <v>282343.83928571426</v>
      </c>
    </row>
    <row r="100" spans="1:92" x14ac:dyDescent="0.3">
      <c r="CC100" s="11" t="s">
        <v>159</v>
      </c>
      <c r="CD100" t="s">
        <v>164</v>
      </c>
    </row>
    <row r="101" spans="1:92" x14ac:dyDescent="0.3">
      <c r="CC101" s="5" t="s">
        <v>276</v>
      </c>
      <c r="CD101" s="6">
        <v>2065.217391304348</v>
      </c>
    </row>
    <row r="102" spans="1:92" x14ac:dyDescent="0.3">
      <c r="CC102" s="5" t="s">
        <v>56</v>
      </c>
      <c r="CD102" s="6">
        <v>2343.2918217463071</v>
      </c>
    </row>
    <row r="103" spans="1:92" x14ac:dyDescent="0.3">
      <c r="A103" s="11" t="s">
        <v>159</v>
      </c>
      <c r="B103" t="s">
        <v>164</v>
      </c>
      <c r="D103" s="11" t="s">
        <v>159</v>
      </c>
      <c r="E103" t="s">
        <v>164</v>
      </c>
      <c r="I103" s="11" t="s">
        <v>159</v>
      </c>
      <c r="J103" t="s">
        <v>164</v>
      </c>
      <c r="CC103" s="5" t="s">
        <v>35</v>
      </c>
      <c r="CD103" s="6">
        <v>2250.0310374274263</v>
      </c>
    </row>
    <row r="104" spans="1:92" x14ac:dyDescent="0.3">
      <c r="A104" s="5" t="s">
        <v>56</v>
      </c>
      <c r="B104" s="15">
        <v>14.918079096045197</v>
      </c>
      <c r="C104" s="15"/>
      <c r="D104" s="5">
        <v>1</v>
      </c>
      <c r="E104" s="15">
        <v>13.177041265219653</v>
      </c>
      <c r="I104" s="5" t="s">
        <v>104</v>
      </c>
      <c r="J104" s="2">
        <v>14.05437008409764</v>
      </c>
      <c r="CC104" s="5" t="s">
        <v>17</v>
      </c>
      <c r="CD104" s="6">
        <v>2527.619398166853</v>
      </c>
    </row>
    <row r="105" spans="1:92" x14ac:dyDescent="0.3">
      <c r="A105" s="5" t="s">
        <v>35</v>
      </c>
      <c r="B105" s="15">
        <v>12.361029411764706</v>
      </c>
      <c r="C105" s="15"/>
      <c r="D105" s="5">
        <v>2</v>
      </c>
      <c r="E105" s="15">
        <v>12.905095737917389</v>
      </c>
      <c r="I105" s="10" t="s">
        <v>19</v>
      </c>
      <c r="J105" s="2">
        <v>14.05437008409764</v>
      </c>
      <c r="CC105" s="5" t="s">
        <v>41</v>
      </c>
      <c r="CD105" s="6">
        <v>2916.66176274383</v>
      </c>
      <c r="CM105" s="11" t="s">
        <v>159</v>
      </c>
      <c r="CN105" t="s">
        <v>164</v>
      </c>
    </row>
    <row r="106" spans="1:92" x14ac:dyDescent="0.3">
      <c r="A106" s="5" t="s">
        <v>17</v>
      </c>
      <c r="B106" s="15">
        <v>9.2434015233399869</v>
      </c>
      <c r="C106" s="15"/>
      <c r="D106" s="5">
        <v>3</v>
      </c>
      <c r="E106" s="15">
        <v>14.05437008409764</v>
      </c>
      <c r="CC106" s="5" t="s">
        <v>37</v>
      </c>
      <c r="CD106" s="6">
        <v>2568.2658115809727</v>
      </c>
      <c r="CM106" s="5">
        <v>1</v>
      </c>
      <c r="CN106" s="6">
        <v>3026.0098547504149</v>
      </c>
    </row>
    <row r="107" spans="1:92" x14ac:dyDescent="0.3">
      <c r="A107" s="5" t="s">
        <v>41</v>
      </c>
      <c r="B107" s="15">
        <v>19.659722222222221</v>
      </c>
      <c r="C107" s="15"/>
      <c r="D107" s="5">
        <v>4</v>
      </c>
      <c r="E107" s="15">
        <v>12.400490314368238</v>
      </c>
      <c r="CC107" s="5" t="s">
        <v>52</v>
      </c>
      <c r="CD107" s="6">
        <v>2205.8847270484712</v>
      </c>
      <c r="CM107" s="5">
        <v>2</v>
      </c>
      <c r="CN107" s="6">
        <v>2741.4822603331249</v>
      </c>
    </row>
    <row r="108" spans="1:92" x14ac:dyDescent="0.3">
      <c r="A108" s="5" t="s">
        <v>37</v>
      </c>
      <c r="B108" s="15">
        <v>13</v>
      </c>
      <c r="C108" s="15"/>
      <c r="D108" s="5" t="s">
        <v>153</v>
      </c>
      <c r="E108" s="2">
        <v>13.200319174283962</v>
      </c>
      <c r="CC108" s="5" t="s">
        <v>87</v>
      </c>
      <c r="CD108" s="6">
        <v>1980.5921571259896</v>
      </c>
      <c r="CM108" s="5">
        <v>3</v>
      </c>
      <c r="CN108" s="6">
        <v>2428.6460207706036</v>
      </c>
    </row>
    <row r="109" spans="1:92" x14ac:dyDescent="0.3">
      <c r="A109" s="5" t="s">
        <v>52</v>
      </c>
      <c r="B109" s="15">
        <v>25.653044871794872</v>
      </c>
      <c r="C109" s="15"/>
      <c r="CC109" s="5" t="s">
        <v>43</v>
      </c>
      <c r="CD109" s="6">
        <v>2156.8627450980393</v>
      </c>
      <c r="CM109" s="5">
        <v>4</v>
      </c>
      <c r="CN109" s="6">
        <v>2528.3465321497688</v>
      </c>
    </row>
    <row r="110" spans="1:92" x14ac:dyDescent="0.3">
      <c r="A110" s="5" t="s">
        <v>87</v>
      </c>
      <c r="B110" s="15">
        <v>9.7087378640776691</v>
      </c>
      <c r="C110" s="15"/>
      <c r="CC110" s="5" t="s">
        <v>141</v>
      </c>
      <c r="CD110" s="6">
        <v>3378.7001287001285</v>
      </c>
      <c r="CM110" s="5">
        <v>5</v>
      </c>
      <c r="CN110" s="6">
        <v>2397.029666409413</v>
      </c>
    </row>
    <row r="111" spans="1:92" x14ac:dyDescent="0.3">
      <c r="A111" s="5" t="s">
        <v>153</v>
      </c>
      <c r="B111" s="2">
        <v>14.054370084097641</v>
      </c>
      <c r="C111" s="15"/>
      <c r="CC111" s="5" t="s">
        <v>28</v>
      </c>
      <c r="CD111" s="6">
        <v>3095.9330547465283</v>
      </c>
      <c r="CM111" s="5">
        <v>6</v>
      </c>
      <c r="CN111" s="6">
        <v>3631.8407960199006</v>
      </c>
    </row>
    <row r="112" spans="1:92" x14ac:dyDescent="0.3">
      <c r="C112" s="15"/>
      <c r="CC112" s="5" t="s">
        <v>22</v>
      </c>
      <c r="CD112" s="6">
        <v>1632.1073703135223</v>
      </c>
      <c r="CM112" s="5" t="s">
        <v>153</v>
      </c>
      <c r="CN112" s="2">
        <v>2579.9572545781525</v>
      </c>
    </row>
    <row r="113" spans="3:103" x14ac:dyDescent="0.3">
      <c r="C113" s="15"/>
      <c r="CC113" s="5" t="s">
        <v>153</v>
      </c>
      <c r="CD113" s="2">
        <v>2131.6908221352887</v>
      </c>
    </row>
    <row r="114" spans="3:103" x14ac:dyDescent="0.3">
      <c r="C114" s="2"/>
      <c r="D114" s="2"/>
      <c r="CU114" s="11" t="s">
        <v>159</v>
      </c>
      <c r="CV114" t="s">
        <v>164</v>
      </c>
      <c r="CX114" s="11" t="s">
        <v>159</v>
      </c>
      <c r="CY114" t="s">
        <v>164</v>
      </c>
    </row>
    <row r="115" spans="3:103" x14ac:dyDescent="0.3">
      <c r="C115" s="2"/>
      <c r="D115" s="2"/>
      <c r="CU115" s="5" t="s">
        <v>104</v>
      </c>
      <c r="CV115" s="6">
        <v>2428.6460207706032</v>
      </c>
      <c r="CX115" s="5" t="s">
        <v>104</v>
      </c>
      <c r="CY115" s="6">
        <v>2428.6460207706036</v>
      </c>
    </row>
    <row r="116" spans="3:103" x14ac:dyDescent="0.3">
      <c r="C116" s="2"/>
      <c r="D116" s="2"/>
      <c r="CU116" s="10" t="s">
        <v>19</v>
      </c>
      <c r="CV116" s="6">
        <v>2429.3325222344706</v>
      </c>
      <c r="CX116" s="10" t="s">
        <v>18</v>
      </c>
      <c r="CY116" s="6">
        <v>2074.1830398248335</v>
      </c>
    </row>
    <row r="117" spans="3:103" x14ac:dyDescent="0.3">
      <c r="C117" s="2"/>
      <c r="D117" s="2"/>
      <c r="CU117" s="10" t="s">
        <v>30</v>
      </c>
      <c r="CV117" s="6">
        <v>2404.7900949012228</v>
      </c>
      <c r="CX117" s="10" t="s">
        <v>29</v>
      </c>
      <c r="CY117" s="6">
        <v>2526.7563101395235</v>
      </c>
    </row>
    <row r="118" spans="3:103" x14ac:dyDescent="0.3">
      <c r="C118" s="2"/>
      <c r="D118" s="2"/>
    </row>
    <row r="119" spans="3:103" x14ac:dyDescent="0.3">
      <c r="I119" s="11" t="s">
        <v>159</v>
      </c>
      <c r="J119" t="s">
        <v>164</v>
      </c>
    </row>
    <row r="120" spans="3:103" x14ac:dyDescent="0.3">
      <c r="I120" s="5" t="s">
        <v>104</v>
      </c>
      <c r="J120" s="2">
        <v>14.054370084097641</v>
      </c>
    </row>
    <row r="121" spans="3:103" x14ac:dyDescent="0.3">
      <c r="I121" s="10" t="s">
        <v>18</v>
      </c>
      <c r="J121" s="2">
        <v>12.932613379596992</v>
      </c>
      <c r="CC121" s="5"/>
      <c r="CD121" s="2"/>
    </row>
    <row r="122" spans="3:103" x14ac:dyDescent="0.3">
      <c r="I122" s="10" t="s">
        <v>29</v>
      </c>
      <c r="J122" s="2">
        <v>15.278104670825622</v>
      </c>
      <c r="CA122" s="5"/>
      <c r="CB122" s="2"/>
    </row>
    <row r="123" spans="3:103" x14ac:dyDescent="0.3">
      <c r="CA123" s="5"/>
      <c r="CB123" s="2"/>
    </row>
    <row r="124" spans="3:103" x14ac:dyDescent="0.3">
      <c r="CA124" s="5"/>
      <c r="CB124" s="2"/>
    </row>
    <row r="125" spans="3:103" x14ac:dyDescent="0.3">
      <c r="CA125" s="5"/>
      <c r="CB125" s="2"/>
    </row>
    <row r="126" spans="3:103" x14ac:dyDescent="0.3">
      <c r="CA126" s="5"/>
      <c r="CB126" s="2"/>
    </row>
    <row r="127" spans="3:103" x14ac:dyDescent="0.3">
      <c r="CA127" s="5"/>
      <c r="CB127" s="2"/>
    </row>
    <row r="128" spans="3:103" x14ac:dyDescent="0.3">
      <c r="CA128" s="5"/>
      <c r="CB128" s="2"/>
    </row>
    <row r="129" spans="1:101" x14ac:dyDescent="0.3">
      <c r="CA129" s="5"/>
      <c r="CB129" s="2"/>
    </row>
    <row r="131" spans="1:101" x14ac:dyDescent="0.3">
      <c r="CA131" s="11" t="s">
        <v>159</v>
      </c>
      <c r="CB131" t="s">
        <v>171</v>
      </c>
    </row>
    <row r="132" spans="1:101" x14ac:dyDescent="0.3">
      <c r="CA132" s="5" t="s">
        <v>35</v>
      </c>
      <c r="CB132" s="6">
        <v>76762.658914728687</v>
      </c>
    </row>
    <row r="133" spans="1:101" x14ac:dyDescent="0.3">
      <c r="CA133" s="5" t="s">
        <v>17</v>
      </c>
      <c r="CB133" s="6">
        <v>88361.61616161617</v>
      </c>
    </row>
    <row r="134" spans="1:101" x14ac:dyDescent="0.3">
      <c r="A134" s="11" t="s">
        <v>159</v>
      </c>
      <c r="B134" t="s">
        <v>165</v>
      </c>
      <c r="D134" s="11" t="s">
        <v>159</v>
      </c>
      <c r="E134" t="s">
        <v>165</v>
      </c>
      <c r="J134" s="11" t="s">
        <v>159</v>
      </c>
      <c r="K134" t="s">
        <v>164</v>
      </c>
      <c r="CA134" s="5" t="s">
        <v>41</v>
      </c>
      <c r="CB134" s="6">
        <v>96687.878787878799</v>
      </c>
    </row>
    <row r="135" spans="1:101" x14ac:dyDescent="0.3">
      <c r="A135" s="5" t="s">
        <v>35</v>
      </c>
      <c r="B135" s="2">
        <v>381</v>
      </c>
      <c r="D135" s="5">
        <v>3</v>
      </c>
      <c r="E135" s="2">
        <v>459.13043478260869</v>
      </c>
      <c r="J135" s="5" t="s">
        <v>104</v>
      </c>
      <c r="K135" s="2">
        <v>14.054370084097641</v>
      </c>
      <c r="CA135" s="5" t="s">
        <v>37</v>
      </c>
      <c r="CB135" s="6">
        <v>80622.222222222219</v>
      </c>
    </row>
    <row r="136" spans="1:101" x14ac:dyDescent="0.3">
      <c r="A136" s="5" t="s">
        <v>17</v>
      </c>
      <c r="B136" s="2">
        <v>282.85714285714283</v>
      </c>
      <c r="D136" s="5" t="s">
        <v>153</v>
      </c>
      <c r="E136" s="2">
        <v>459.13043478260869</v>
      </c>
      <c r="J136" s="10" t="s">
        <v>18</v>
      </c>
      <c r="K136" s="2">
        <v>12.932613379596992</v>
      </c>
      <c r="CA136" s="5" t="s">
        <v>52</v>
      </c>
      <c r="CB136" s="6">
        <v>98453.777777777781</v>
      </c>
      <c r="CV136" s="11" t="s">
        <v>159</v>
      </c>
      <c r="CW136" t="s">
        <v>211</v>
      </c>
    </row>
    <row r="137" spans="1:101" x14ac:dyDescent="0.3">
      <c r="A137" s="5" t="s">
        <v>41</v>
      </c>
      <c r="B137" s="2">
        <v>548.33333333333337</v>
      </c>
      <c r="J137" s="10" t="s">
        <v>29</v>
      </c>
      <c r="K137" s="2">
        <v>15.278104670825622</v>
      </c>
      <c r="CA137" s="5" t="s">
        <v>87</v>
      </c>
      <c r="CB137" s="6">
        <v>90972.222222222204</v>
      </c>
      <c r="CV137" s="5" t="s">
        <v>104</v>
      </c>
      <c r="CW137" s="6">
        <v>12337069.999999998</v>
      </c>
    </row>
    <row r="138" spans="1:101" x14ac:dyDescent="0.3">
      <c r="A138" s="5" t="s">
        <v>37</v>
      </c>
      <c r="B138" s="2">
        <v>260</v>
      </c>
      <c r="CA138" s="5" t="s">
        <v>43</v>
      </c>
      <c r="CB138" s="6">
        <v>73333.333333333328</v>
      </c>
      <c r="CN138" s="11" t="s">
        <v>159</v>
      </c>
      <c r="CO138" t="s">
        <v>171</v>
      </c>
      <c r="CV138" s="10" t="s">
        <v>18</v>
      </c>
      <c r="CW138" s="6">
        <v>1796233.3333333335</v>
      </c>
    </row>
    <row r="139" spans="1:101" x14ac:dyDescent="0.3">
      <c r="A139" s="5" t="s">
        <v>52</v>
      </c>
      <c r="B139" s="2">
        <v>1166.6666666666667</v>
      </c>
      <c r="CA139" s="5" t="s">
        <v>56</v>
      </c>
      <c r="CB139" s="6">
        <v>86400.438596491251</v>
      </c>
      <c r="CN139" s="5">
        <v>3</v>
      </c>
      <c r="CO139" s="6">
        <v>86273.216783216732</v>
      </c>
      <c r="CV139" s="10" t="s">
        <v>29</v>
      </c>
      <c r="CW139" s="6">
        <v>10540836.666666664</v>
      </c>
    </row>
    <row r="140" spans="1:101" x14ac:dyDescent="0.3">
      <c r="A140" s="5" t="s">
        <v>87</v>
      </c>
      <c r="B140" s="2">
        <v>333.33333333333331</v>
      </c>
      <c r="CA140" s="5" t="s">
        <v>28</v>
      </c>
      <c r="CB140" s="6">
        <v>120861.11111111112</v>
      </c>
      <c r="CN140" s="5" t="s">
        <v>153</v>
      </c>
      <c r="CO140" s="2">
        <v>86273.216783216732</v>
      </c>
    </row>
    <row r="141" spans="1:101" x14ac:dyDescent="0.3">
      <c r="A141" s="5" t="s">
        <v>56</v>
      </c>
      <c r="B141" s="2">
        <v>408.33333333333331</v>
      </c>
      <c r="CA141" s="5" t="s">
        <v>276</v>
      </c>
      <c r="CB141" s="6">
        <v>63333.333333333336</v>
      </c>
    </row>
    <row r="142" spans="1:101" x14ac:dyDescent="0.3">
      <c r="A142" s="5" t="s">
        <v>153</v>
      </c>
      <c r="B142" s="2">
        <v>459.13043478260869</v>
      </c>
      <c r="CA142" s="5" t="s">
        <v>141</v>
      </c>
      <c r="CB142" s="6">
        <v>137333.33333333334</v>
      </c>
    </row>
    <row r="143" spans="1:101" x14ac:dyDescent="0.3">
      <c r="CA143" s="5" t="s">
        <v>153</v>
      </c>
      <c r="CB143" s="2">
        <v>86273.216783216762</v>
      </c>
    </row>
    <row r="152" spans="79:82" x14ac:dyDescent="0.3">
      <c r="CA152" s="5"/>
      <c r="CB152" s="2"/>
    </row>
    <row r="153" spans="79:82" x14ac:dyDescent="0.3">
      <c r="CA153" s="5"/>
      <c r="CB153" s="2"/>
    </row>
    <row r="154" spans="79:82" x14ac:dyDescent="0.3">
      <c r="CA154" s="5"/>
      <c r="CB154" s="2"/>
    </row>
    <row r="155" spans="79:82" x14ac:dyDescent="0.3">
      <c r="CA155" s="5"/>
      <c r="CB155" s="2"/>
    </row>
    <row r="156" spans="79:82" x14ac:dyDescent="0.3">
      <c r="CA156" s="5"/>
      <c r="CB156" s="2"/>
    </row>
    <row r="157" spans="79:82" x14ac:dyDescent="0.3">
      <c r="CA157" s="5"/>
      <c r="CB157" s="2"/>
    </row>
    <row r="158" spans="79:82" x14ac:dyDescent="0.3">
      <c r="CA158" s="5"/>
      <c r="CB158" s="2"/>
    </row>
    <row r="159" spans="79:82" x14ac:dyDescent="0.3">
      <c r="CA159" s="11" t="s">
        <v>159</v>
      </c>
      <c r="CB159" t="s">
        <v>154</v>
      </c>
      <c r="CC159" t="s">
        <v>164</v>
      </c>
      <c r="CD159" t="s">
        <v>171</v>
      </c>
    </row>
    <row r="160" spans="79:82" x14ac:dyDescent="0.3">
      <c r="CA160" s="5" t="s">
        <v>104</v>
      </c>
      <c r="CB160" s="2">
        <v>258819.65034965036</v>
      </c>
      <c r="CC160" s="2">
        <v>2428.6460207706036</v>
      </c>
      <c r="CD160" s="2">
        <v>86273.216783216732</v>
      </c>
    </row>
    <row r="163" spans="1:105" x14ac:dyDescent="0.3">
      <c r="CA163" s="5"/>
      <c r="CB163" s="2"/>
    </row>
    <row r="164" spans="1:105" x14ac:dyDescent="0.3">
      <c r="A164" s="11" t="s">
        <v>159</v>
      </c>
      <c r="B164" t="s">
        <v>154</v>
      </c>
      <c r="C164" t="s">
        <v>164</v>
      </c>
      <c r="D164" t="s">
        <v>165</v>
      </c>
      <c r="J164" s="11" t="s">
        <v>159</v>
      </c>
      <c r="K164" t="s">
        <v>154</v>
      </c>
      <c r="L164" t="s">
        <v>165</v>
      </c>
      <c r="CA164" s="5"/>
      <c r="CB164" s="2"/>
    </row>
    <row r="165" spans="1:105" x14ac:dyDescent="0.3">
      <c r="A165" s="5" t="s">
        <v>102</v>
      </c>
      <c r="B165" s="2">
        <v>692.5</v>
      </c>
      <c r="C165" s="2">
        <v>8.5640970427792134</v>
      </c>
      <c r="D165" s="2">
        <v>230.83333333333334</v>
      </c>
      <c r="J165" s="5" t="s">
        <v>104</v>
      </c>
      <c r="K165" s="2">
        <v>1377.391304347826</v>
      </c>
      <c r="L165" s="2">
        <v>459.13043478260869</v>
      </c>
      <c r="CF165" s="5"/>
      <c r="CG165" s="2"/>
    </row>
    <row r="166" spans="1:105" x14ac:dyDescent="0.3">
      <c r="A166" s="5" t="s">
        <v>103</v>
      </c>
      <c r="B166" s="2">
        <v>2171.88</v>
      </c>
      <c r="C166" s="2">
        <v>21.08401975166781</v>
      </c>
      <c r="D166" s="2">
        <v>723.95999999999958</v>
      </c>
      <c r="J166" s="10" t="s">
        <v>35</v>
      </c>
      <c r="K166" s="2">
        <v>1143</v>
      </c>
      <c r="L166" s="2">
        <v>381</v>
      </c>
      <c r="CF166" s="5"/>
      <c r="CG166" s="2"/>
    </row>
    <row r="167" spans="1:105" x14ac:dyDescent="0.3">
      <c r="A167" s="5" t="s">
        <v>104</v>
      </c>
      <c r="B167" s="2">
        <v>1377.391304347826</v>
      </c>
      <c r="C167" s="2">
        <v>14.05437008409764</v>
      </c>
      <c r="D167" s="2">
        <v>459.13043478260869</v>
      </c>
      <c r="J167" s="10" t="s">
        <v>17</v>
      </c>
      <c r="K167" s="2">
        <v>848.57142857142856</v>
      </c>
      <c r="L167" s="2">
        <v>282.85714285714283</v>
      </c>
      <c r="CF167" s="5"/>
      <c r="CG167" s="2"/>
    </row>
    <row r="168" spans="1:105" x14ac:dyDescent="0.3">
      <c r="J168" s="10" t="s">
        <v>41</v>
      </c>
      <c r="K168" s="2">
        <v>1645</v>
      </c>
      <c r="L168" s="2">
        <v>548.33333333333337</v>
      </c>
      <c r="CF168" s="5"/>
      <c r="CG168" s="2"/>
    </row>
    <row r="169" spans="1:105" x14ac:dyDescent="0.3">
      <c r="J169" s="10" t="s">
        <v>37</v>
      </c>
      <c r="K169" s="2">
        <v>780</v>
      </c>
      <c r="L169" s="2">
        <v>260</v>
      </c>
      <c r="Q169" s="21" t="s">
        <v>166</v>
      </c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CF169" s="5"/>
      <c r="CG169" s="2"/>
    </row>
    <row r="170" spans="1:105" x14ac:dyDescent="0.3">
      <c r="J170" s="10" t="s">
        <v>52</v>
      </c>
      <c r="K170" s="2">
        <v>3500</v>
      </c>
      <c r="L170" s="2">
        <v>1166.6666666666667</v>
      </c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CA170" s="5"/>
      <c r="CB170" s="2"/>
    </row>
    <row r="171" spans="1:105" x14ac:dyDescent="0.3">
      <c r="J171" s="10" t="s">
        <v>87</v>
      </c>
      <c r="K171" s="2">
        <v>1000</v>
      </c>
      <c r="L171" s="2">
        <v>333.33333333333331</v>
      </c>
    </row>
    <row r="172" spans="1:105" x14ac:dyDescent="0.3">
      <c r="J172" s="10" t="s">
        <v>56</v>
      </c>
      <c r="K172" s="2">
        <v>1225</v>
      </c>
      <c r="L172" s="2">
        <v>408.33333333333331</v>
      </c>
      <c r="CQ172" s="21" t="s">
        <v>166</v>
      </c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</row>
    <row r="173" spans="1:105" x14ac:dyDescent="0.3"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</row>
    <row r="175" spans="1:105" x14ac:dyDescent="0.3">
      <c r="CM175" s="11" t="s">
        <v>159</v>
      </c>
      <c r="CN175" t="s">
        <v>154</v>
      </c>
      <c r="CO175" t="s">
        <v>171</v>
      </c>
    </row>
    <row r="176" spans="1:105" x14ac:dyDescent="0.3">
      <c r="CM176" s="5" t="s">
        <v>104</v>
      </c>
      <c r="CN176" s="6">
        <v>259577.06140350876</v>
      </c>
      <c r="CO176" s="6">
        <v>86525.687134502936</v>
      </c>
    </row>
    <row r="177" spans="1:93" x14ac:dyDescent="0.3">
      <c r="A177" s="11" t="s">
        <v>159</v>
      </c>
      <c r="B177" t="s">
        <v>154</v>
      </c>
      <c r="C177" t="s">
        <v>164</v>
      </c>
      <c r="CM177" s="10" t="s">
        <v>35</v>
      </c>
      <c r="CN177" s="6">
        <v>230287.97674418605</v>
      </c>
      <c r="CO177" s="6">
        <v>76762.658914728687</v>
      </c>
    </row>
    <row r="178" spans="1:93" x14ac:dyDescent="0.3">
      <c r="A178" s="5" t="s">
        <v>104</v>
      </c>
      <c r="B178" s="2">
        <v>1377.391304347826</v>
      </c>
      <c r="C178" s="2">
        <v>14.05437008409764</v>
      </c>
      <c r="CM178" s="10" t="s">
        <v>17</v>
      </c>
      <c r="CN178" s="6">
        <v>265084.84848484851</v>
      </c>
      <c r="CO178" s="6">
        <v>88361.61616161617</v>
      </c>
    </row>
    <row r="179" spans="1:93" x14ac:dyDescent="0.3">
      <c r="A179" s="10" t="s">
        <v>19</v>
      </c>
      <c r="B179" s="2">
        <v>1377.391304347826</v>
      </c>
      <c r="C179" s="2">
        <v>14.05437008409764</v>
      </c>
      <c r="CA179" s="11" t="s">
        <v>159</v>
      </c>
      <c r="CB179" t="s">
        <v>154</v>
      </c>
      <c r="CC179" t="s">
        <v>164</v>
      </c>
      <c r="CD179" t="s">
        <v>171</v>
      </c>
      <c r="CM179" s="10" t="s">
        <v>41</v>
      </c>
      <c r="CN179" s="6">
        <v>290063.63636363635</v>
      </c>
      <c r="CO179" s="6">
        <v>96687.878787878799</v>
      </c>
    </row>
    <row r="180" spans="1:93" x14ac:dyDescent="0.3">
      <c r="CA180" s="5" t="s">
        <v>104</v>
      </c>
      <c r="CB180" s="2">
        <v>258819.65034965036</v>
      </c>
      <c r="CC180" s="2">
        <v>2428.6460207706036</v>
      </c>
      <c r="CD180" s="2">
        <v>86273.216783216732</v>
      </c>
      <c r="CM180" s="10" t="s">
        <v>37</v>
      </c>
      <c r="CN180" s="6">
        <v>241866.66666666666</v>
      </c>
      <c r="CO180" s="6">
        <v>80622.222222222219</v>
      </c>
    </row>
    <row r="181" spans="1:93" x14ac:dyDescent="0.3">
      <c r="AO181" s="11" t="s">
        <v>159</v>
      </c>
      <c r="AP181" t="s">
        <v>154</v>
      </c>
      <c r="AQ181" t="s">
        <v>164</v>
      </c>
      <c r="AR181" t="s">
        <v>165</v>
      </c>
      <c r="CA181" s="10">
        <v>3</v>
      </c>
      <c r="CB181" s="2">
        <v>258819.65034965036</v>
      </c>
      <c r="CC181" s="2">
        <v>2428.6460207706036</v>
      </c>
      <c r="CD181" s="2">
        <v>86273.216783216732</v>
      </c>
      <c r="CM181" s="10" t="s">
        <v>52</v>
      </c>
      <c r="CN181" s="6">
        <v>295361.33333333331</v>
      </c>
      <c r="CO181" s="6">
        <v>98453.777777777781</v>
      </c>
    </row>
    <row r="182" spans="1:93" x14ac:dyDescent="0.3">
      <c r="AO182" s="5" t="s">
        <v>104</v>
      </c>
      <c r="AP182" s="2">
        <v>1377.391304347826</v>
      </c>
      <c r="AQ182" s="2">
        <v>14.05437008409764</v>
      </c>
      <c r="AR182" s="2">
        <v>459.13043478260869</v>
      </c>
      <c r="CM182" s="10" t="s">
        <v>87</v>
      </c>
      <c r="CN182" s="6">
        <v>272916.66666666669</v>
      </c>
      <c r="CO182" s="6">
        <v>90972.222222222204</v>
      </c>
    </row>
    <row r="183" spans="1:93" x14ac:dyDescent="0.3">
      <c r="AO183" s="10">
        <v>3</v>
      </c>
      <c r="AP183" s="2">
        <v>1377.391304347826</v>
      </c>
      <c r="AQ183" s="2">
        <v>14.05437008409764</v>
      </c>
      <c r="AR183" s="2">
        <v>459.13043478260869</v>
      </c>
      <c r="CM183" s="10" t="s">
        <v>43</v>
      </c>
      <c r="CN183" s="6">
        <v>220000</v>
      </c>
      <c r="CO183" s="6">
        <v>73333.333333333328</v>
      </c>
    </row>
    <row r="184" spans="1:93" x14ac:dyDescent="0.3">
      <c r="CM184" s="10" t="s">
        <v>56</v>
      </c>
      <c r="CN184" s="6">
        <v>259201.31578947368</v>
      </c>
      <c r="CO184" s="6">
        <v>86400.438596491251</v>
      </c>
    </row>
    <row r="185" spans="1:93" x14ac:dyDescent="0.3">
      <c r="CM185" s="10" t="s">
        <v>22</v>
      </c>
      <c r="CN185" s="6">
        <v>260851.29411764705</v>
      </c>
      <c r="CO185" s="6">
        <v>86950.431372549036</v>
      </c>
    </row>
    <row r="186" spans="1:93" x14ac:dyDescent="0.3">
      <c r="CM186" s="10" t="s">
        <v>28</v>
      </c>
      <c r="CN186" s="6">
        <v>362583.33333333331</v>
      </c>
      <c r="CO186" s="6">
        <v>120861.11111111112</v>
      </c>
    </row>
    <row r="187" spans="1:93" x14ac:dyDescent="0.3">
      <c r="CM187" s="10" t="s">
        <v>276</v>
      </c>
      <c r="CN187" s="6">
        <v>190000</v>
      </c>
      <c r="CO187" s="6">
        <v>63333.333333333336</v>
      </c>
    </row>
    <row r="188" spans="1:93" x14ac:dyDescent="0.3">
      <c r="CM188" s="10" t="s">
        <v>141</v>
      </c>
      <c r="CN188" s="6">
        <v>412000</v>
      </c>
      <c r="CO188" s="6">
        <v>137333.33333333334</v>
      </c>
    </row>
    <row r="196" spans="1:4" x14ac:dyDescent="0.3">
      <c r="A196" s="11" t="s">
        <v>159</v>
      </c>
      <c r="B196" t="s">
        <v>154</v>
      </c>
      <c r="C196" t="s">
        <v>155</v>
      </c>
      <c r="D196" t="s">
        <v>156</v>
      </c>
    </row>
    <row r="197" spans="1:4" x14ac:dyDescent="0.3">
      <c r="A197" s="5" t="s">
        <v>104</v>
      </c>
      <c r="B197" s="2">
        <v>1377.391304347826</v>
      </c>
      <c r="C197" s="2">
        <v>650</v>
      </c>
      <c r="D197" s="2">
        <v>6000</v>
      </c>
    </row>
    <row r="198" spans="1:4" x14ac:dyDescent="0.3">
      <c r="A198" s="10" t="s">
        <v>18</v>
      </c>
      <c r="B198" s="2">
        <v>1031.6666666666667</v>
      </c>
      <c r="C198" s="2">
        <v>650</v>
      </c>
      <c r="D198" s="2">
        <v>1990</v>
      </c>
    </row>
    <row r="199" spans="1:4" x14ac:dyDescent="0.3">
      <c r="A199" s="10" t="s">
        <v>29</v>
      </c>
      <c r="B199" s="2">
        <v>1754.5454545454545</v>
      </c>
      <c r="C199" s="2">
        <v>800</v>
      </c>
      <c r="D199" s="2">
        <v>6000</v>
      </c>
    </row>
    <row r="212" spans="1:86" x14ac:dyDescent="0.3">
      <c r="AM212" s="11" t="s">
        <v>154</v>
      </c>
      <c r="AN212" s="11" t="s">
        <v>152</v>
      </c>
    </row>
    <row r="213" spans="1:86" x14ac:dyDescent="0.3">
      <c r="AM213" s="11" t="s">
        <v>159</v>
      </c>
      <c r="AN213" t="s">
        <v>20</v>
      </c>
      <c r="AO213" t="s">
        <v>153</v>
      </c>
    </row>
    <row r="214" spans="1:86" x14ac:dyDescent="0.3">
      <c r="AM214" s="5" t="s">
        <v>103</v>
      </c>
      <c r="AN214" s="6">
        <v>2167.2079207920792</v>
      </c>
      <c r="AO214" s="6">
        <v>2167.2079207920792</v>
      </c>
    </row>
    <row r="215" spans="1:86" x14ac:dyDescent="0.3">
      <c r="AM215" s="5" t="s">
        <v>104</v>
      </c>
      <c r="AN215" s="6">
        <v>1377.391304347826</v>
      </c>
      <c r="AO215" s="6">
        <v>1377.391304347826</v>
      </c>
    </row>
    <row r="216" spans="1:86" x14ac:dyDescent="0.3">
      <c r="AM216" s="5" t="s">
        <v>102</v>
      </c>
      <c r="AN216" s="6">
        <v>692.5</v>
      </c>
      <c r="AO216" s="6">
        <v>692.5</v>
      </c>
    </row>
    <row r="217" spans="1:86" x14ac:dyDescent="0.3">
      <c r="A217" s="11" t="s">
        <v>159</v>
      </c>
      <c r="B217" t="s">
        <v>154</v>
      </c>
      <c r="C217" t="s">
        <v>164</v>
      </c>
      <c r="D217" t="s">
        <v>165</v>
      </c>
      <c r="AM217" s="5" t="s">
        <v>153</v>
      </c>
      <c r="AN217" s="2">
        <v>1979.203125</v>
      </c>
      <c r="AO217" s="2">
        <v>1979.203125</v>
      </c>
      <c r="CF217" s="10"/>
      <c r="CG217" s="6"/>
      <c r="CH217" s="6"/>
    </row>
    <row r="218" spans="1:86" x14ac:dyDescent="0.3">
      <c r="A218" s="5" t="s">
        <v>104</v>
      </c>
      <c r="B218" s="2">
        <v>1377.391304347826</v>
      </c>
      <c r="C218" s="2">
        <v>14.054370084097641</v>
      </c>
      <c r="D218" s="2">
        <v>459.13043478260869</v>
      </c>
      <c r="CF218" s="10"/>
      <c r="CG218" s="6"/>
      <c r="CH218" s="6"/>
    </row>
    <row r="219" spans="1:86" x14ac:dyDescent="0.3">
      <c r="A219" s="10" t="s">
        <v>18</v>
      </c>
      <c r="B219" s="2">
        <v>1031.6666666666667</v>
      </c>
      <c r="C219" s="2">
        <v>12.932613379596992</v>
      </c>
      <c r="D219" s="2">
        <v>343.88888888888891</v>
      </c>
      <c r="CF219" s="10"/>
      <c r="CG219" s="6"/>
      <c r="CH219" s="6"/>
    </row>
    <row r="220" spans="1:86" x14ac:dyDescent="0.3">
      <c r="A220" s="10" t="s">
        <v>29</v>
      </c>
      <c r="B220" s="2">
        <v>1754.5454545454545</v>
      </c>
      <c r="C220" s="2">
        <v>15.278104670825622</v>
      </c>
      <c r="D220" s="2">
        <v>584.84848484848487</v>
      </c>
      <c r="CF220" s="10"/>
      <c r="CG220" s="6"/>
      <c r="CH220" s="6"/>
    </row>
    <row r="221" spans="1:86" x14ac:dyDescent="0.3">
      <c r="CA221" s="11" t="s">
        <v>159</v>
      </c>
      <c r="CB221" t="s">
        <v>154</v>
      </c>
      <c r="CC221" t="s">
        <v>164</v>
      </c>
      <c r="CD221" t="s">
        <v>171</v>
      </c>
      <c r="CF221" s="10"/>
      <c r="CG221" s="6"/>
      <c r="CH221" s="6"/>
    </row>
    <row r="222" spans="1:86" x14ac:dyDescent="0.3">
      <c r="CA222" s="5" t="s">
        <v>104</v>
      </c>
      <c r="CB222" s="6">
        <v>258819.65034965036</v>
      </c>
      <c r="CC222" s="6">
        <v>2428.6460207706032</v>
      </c>
      <c r="CD222" s="6">
        <v>86273.216783216718</v>
      </c>
      <c r="CF222" s="10"/>
      <c r="CG222" s="6"/>
      <c r="CH222" s="6"/>
    </row>
    <row r="223" spans="1:86" x14ac:dyDescent="0.3">
      <c r="CA223" s="10" t="s">
        <v>19</v>
      </c>
      <c r="CB223" s="6">
        <v>259562.66187050359</v>
      </c>
      <c r="CC223" s="6">
        <v>2429.3325222344706</v>
      </c>
      <c r="CD223" s="6">
        <v>86520.887290167797</v>
      </c>
      <c r="CF223" s="10"/>
      <c r="CG223" s="6"/>
      <c r="CH223" s="6"/>
    </row>
    <row r="224" spans="1:86" x14ac:dyDescent="0.3">
      <c r="CA224" s="10" t="s">
        <v>30</v>
      </c>
      <c r="CB224" s="6">
        <v>233000</v>
      </c>
      <c r="CC224" s="6">
        <v>2404.7900949012228</v>
      </c>
      <c r="CD224" s="6">
        <v>77666.666666666672</v>
      </c>
      <c r="CF224" s="10"/>
      <c r="CG224" s="6"/>
      <c r="CH224" s="6"/>
    </row>
    <row r="225" spans="1:93" x14ac:dyDescent="0.3">
      <c r="CF225" s="10"/>
      <c r="CG225" s="6"/>
      <c r="CH225" s="6"/>
    </row>
    <row r="226" spans="1:93" x14ac:dyDescent="0.3">
      <c r="CF226" s="10"/>
      <c r="CG226" s="6"/>
      <c r="CH226" s="6"/>
    </row>
    <row r="227" spans="1:93" x14ac:dyDescent="0.3">
      <c r="CF227" s="10"/>
      <c r="CG227" s="6"/>
      <c r="CH227" s="6"/>
    </row>
    <row r="228" spans="1:93" x14ac:dyDescent="0.3">
      <c r="CF228" s="10"/>
      <c r="CG228" s="6"/>
      <c r="CH228" s="6"/>
    </row>
    <row r="229" spans="1:93" x14ac:dyDescent="0.3">
      <c r="CF229" s="10"/>
      <c r="CG229" s="6"/>
      <c r="CH229" s="6"/>
    </row>
    <row r="230" spans="1:93" x14ac:dyDescent="0.3">
      <c r="CF230" s="10"/>
      <c r="CG230" s="6"/>
      <c r="CH230" s="6"/>
    </row>
    <row r="231" spans="1:93" x14ac:dyDescent="0.3">
      <c r="CF231" s="10"/>
      <c r="CG231" s="6"/>
      <c r="CH231" s="6"/>
    </row>
    <row r="232" spans="1:93" x14ac:dyDescent="0.3">
      <c r="CF232" s="10"/>
      <c r="CG232" s="6"/>
      <c r="CH232" s="6"/>
    </row>
    <row r="233" spans="1:93" x14ac:dyDescent="0.3">
      <c r="CF233" s="10"/>
      <c r="CG233" s="6"/>
      <c r="CH233" s="6"/>
    </row>
    <row r="234" spans="1:93" x14ac:dyDescent="0.3">
      <c r="CF234" s="10"/>
      <c r="CG234" s="6"/>
      <c r="CH234" s="6"/>
    </row>
    <row r="237" spans="1:93" x14ac:dyDescent="0.3">
      <c r="CF237" s="11" t="s">
        <v>159</v>
      </c>
      <c r="CG237" t="s">
        <v>154</v>
      </c>
      <c r="CH237" t="s">
        <v>164</v>
      </c>
      <c r="CI237" t="s">
        <v>171</v>
      </c>
      <c r="CN237" s="11" t="s">
        <v>159</v>
      </c>
      <c r="CO237" t="s">
        <v>154</v>
      </c>
    </row>
    <row r="238" spans="1:93" x14ac:dyDescent="0.3">
      <c r="A238" s="11" t="s">
        <v>159</v>
      </c>
      <c r="B238" t="s">
        <v>167</v>
      </c>
      <c r="C238" t="s">
        <v>168</v>
      </c>
      <c r="D238" t="s">
        <v>169</v>
      </c>
      <c r="CF238" s="5" t="s">
        <v>104</v>
      </c>
      <c r="CG238" s="6">
        <v>258819.65034965036</v>
      </c>
      <c r="CH238" s="6">
        <v>2428.6460207706036</v>
      </c>
      <c r="CI238" s="6">
        <v>86273.216783216762</v>
      </c>
      <c r="CN238" s="5" t="s">
        <v>102</v>
      </c>
      <c r="CO238" s="6">
        <v>245979.4827586207</v>
      </c>
    </row>
    <row r="239" spans="1:93" x14ac:dyDescent="0.3">
      <c r="A239" s="5" t="s">
        <v>104</v>
      </c>
      <c r="B239" s="29"/>
      <c r="C239" s="29"/>
      <c r="D239" s="29"/>
      <c r="CF239" s="10" t="s">
        <v>18</v>
      </c>
      <c r="CG239" s="6">
        <v>173829.03225806452</v>
      </c>
      <c r="CH239" s="6">
        <v>2074.1830398248335</v>
      </c>
      <c r="CI239" s="6">
        <v>57943.010752688177</v>
      </c>
      <c r="CN239" s="5" t="s">
        <v>104</v>
      </c>
      <c r="CO239" s="6">
        <v>330638.52403100778</v>
      </c>
    </row>
    <row r="240" spans="1:93" x14ac:dyDescent="0.3">
      <c r="CF240" s="10" t="s">
        <v>29</v>
      </c>
      <c r="CG240" s="6">
        <v>282343.83928571426</v>
      </c>
      <c r="CH240" s="6">
        <v>2526.7563101395235</v>
      </c>
      <c r="CI240" s="6">
        <v>94114.613095238077</v>
      </c>
      <c r="CN240" s="5" t="s">
        <v>103</v>
      </c>
      <c r="CO240" s="6">
        <v>1418812.5982100801</v>
      </c>
    </row>
    <row r="241" spans="39:93" x14ac:dyDescent="0.3">
      <c r="CN241" s="5" t="s">
        <v>153</v>
      </c>
      <c r="CO241" s="2">
        <v>1146379.2653927812</v>
      </c>
    </row>
    <row r="244" spans="39:93" x14ac:dyDescent="0.3">
      <c r="AM244" s="11" t="s">
        <v>170</v>
      </c>
      <c r="AN244" s="11" t="s">
        <v>152</v>
      </c>
    </row>
    <row r="245" spans="39:93" x14ac:dyDescent="0.3">
      <c r="AM245" s="11" t="s">
        <v>159</v>
      </c>
      <c r="AN245" t="s">
        <v>29</v>
      </c>
      <c r="AO245" t="s">
        <v>18</v>
      </c>
      <c r="AP245" t="s">
        <v>23</v>
      </c>
      <c r="AQ245" t="s">
        <v>153</v>
      </c>
    </row>
    <row r="246" spans="39:93" x14ac:dyDescent="0.3">
      <c r="AM246" s="5" t="s">
        <v>103</v>
      </c>
      <c r="AN246" s="18">
        <v>67</v>
      </c>
      <c r="AO246" s="18">
        <v>33</v>
      </c>
      <c r="AP246" s="18">
        <v>1</v>
      </c>
      <c r="AQ246" s="18">
        <v>101</v>
      </c>
    </row>
    <row r="247" spans="39:93" x14ac:dyDescent="0.3">
      <c r="AM247" s="5" t="s">
        <v>104</v>
      </c>
      <c r="AN247" s="18">
        <v>11</v>
      </c>
      <c r="AO247" s="18">
        <v>12</v>
      </c>
      <c r="AP247" s="18"/>
      <c r="AQ247" s="18">
        <v>23</v>
      </c>
    </row>
    <row r="248" spans="39:93" x14ac:dyDescent="0.3">
      <c r="AM248" s="5" t="s">
        <v>102</v>
      </c>
      <c r="AN248" s="18">
        <v>2</v>
      </c>
      <c r="AO248" s="18">
        <v>2</v>
      </c>
      <c r="AP248" s="18"/>
      <c r="AQ248" s="18">
        <v>4</v>
      </c>
    </row>
    <row r="249" spans="39:93" x14ac:dyDescent="0.3">
      <c r="AM249" s="5" t="s">
        <v>153</v>
      </c>
      <c r="AN249" s="29">
        <v>80</v>
      </c>
      <c r="AO249" s="29">
        <v>47</v>
      </c>
      <c r="AP249" s="29">
        <v>1</v>
      </c>
      <c r="AQ249" s="29">
        <v>128</v>
      </c>
    </row>
    <row r="250" spans="39:93" x14ac:dyDescent="0.3">
      <c r="CF250" s="10"/>
      <c r="CG250" s="6"/>
      <c r="CH250" s="6"/>
      <c r="CI250" s="6"/>
    </row>
    <row r="251" spans="39:93" x14ac:dyDescent="0.3">
      <c r="CF251" s="10"/>
      <c r="CG251" s="6"/>
      <c r="CH251" s="6"/>
      <c r="CI251" s="6"/>
    </row>
    <row r="252" spans="39:93" x14ac:dyDescent="0.3">
      <c r="CF252" s="10"/>
      <c r="CG252" s="6"/>
      <c r="CH252" s="6"/>
      <c r="CI252" s="6"/>
    </row>
    <row r="253" spans="39:93" x14ac:dyDescent="0.3">
      <c r="CF253" s="10"/>
      <c r="CG253" s="6"/>
      <c r="CH253" s="6"/>
      <c r="CI253" s="6"/>
    </row>
    <row r="254" spans="39:93" x14ac:dyDescent="0.3">
      <c r="CF254" s="10"/>
      <c r="CG254" s="6"/>
      <c r="CH254" s="6"/>
      <c r="CI254" s="6"/>
    </row>
    <row r="255" spans="39:93" x14ac:dyDescent="0.3">
      <c r="CF255" s="10"/>
      <c r="CG255" s="6"/>
      <c r="CH255" s="6"/>
      <c r="CI255" s="6"/>
    </row>
    <row r="256" spans="39:93" x14ac:dyDescent="0.3">
      <c r="CF256" s="10"/>
      <c r="CG256" s="6"/>
      <c r="CH256" s="6"/>
      <c r="CI256" s="6"/>
    </row>
    <row r="257" spans="1:87" x14ac:dyDescent="0.3">
      <c r="CF257" s="10"/>
      <c r="CG257" s="6"/>
      <c r="CH257" s="6"/>
      <c r="CI257" s="6"/>
    </row>
    <row r="258" spans="1:87" x14ac:dyDescent="0.3">
      <c r="CA258" s="11" t="s">
        <v>159</v>
      </c>
      <c r="CB258" t="s">
        <v>154</v>
      </c>
      <c r="CC258" t="s">
        <v>155</v>
      </c>
      <c r="CD258" t="s">
        <v>156</v>
      </c>
      <c r="CF258" s="10"/>
      <c r="CG258" s="6"/>
      <c r="CH258" s="6"/>
      <c r="CI258" s="6"/>
    </row>
    <row r="259" spans="1:87" x14ac:dyDescent="0.3">
      <c r="CA259" s="5" t="s">
        <v>104</v>
      </c>
      <c r="CB259" s="6">
        <v>258819.65034965036</v>
      </c>
      <c r="CC259" s="6">
        <v>69000</v>
      </c>
      <c r="CD259" s="6">
        <v>670000</v>
      </c>
      <c r="CF259" s="10"/>
      <c r="CG259" s="6"/>
      <c r="CH259" s="6"/>
      <c r="CI259" s="6"/>
    </row>
    <row r="260" spans="1:87" x14ac:dyDescent="0.3">
      <c r="CA260" s="10" t="s">
        <v>18</v>
      </c>
      <c r="CB260" s="6">
        <v>173829.03225806452</v>
      </c>
      <c r="CC260" s="6">
        <v>69000</v>
      </c>
      <c r="CD260" s="6">
        <v>290000</v>
      </c>
      <c r="CF260" s="10"/>
      <c r="CG260" s="6"/>
      <c r="CH260" s="6"/>
      <c r="CI260" s="6"/>
    </row>
    <row r="261" spans="1:87" x14ac:dyDescent="0.3">
      <c r="CA261" s="10" t="s">
        <v>29</v>
      </c>
      <c r="CB261" s="6">
        <v>282343.83928571426</v>
      </c>
      <c r="CC261" s="6">
        <v>90000</v>
      </c>
      <c r="CD261" s="6">
        <v>670000</v>
      </c>
      <c r="CF261" s="10"/>
      <c r="CG261" s="6"/>
      <c r="CH261" s="6"/>
      <c r="CI261" s="6"/>
    </row>
    <row r="262" spans="1:87" x14ac:dyDescent="0.3">
      <c r="CF262" s="10"/>
      <c r="CG262" s="6"/>
      <c r="CH262" s="6"/>
      <c r="CI262" s="6"/>
    </row>
    <row r="263" spans="1:87" x14ac:dyDescent="0.3">
      <c r="CF263" s="10"/>
      <c r="CG263" s="6"/>
      <c r="CH263" s="6"/>
      <c r="CI263" s="6"/>
    </row>
    <row r="264" spans="1:87" x14ac:dyDescent="0.3">
      <c r="CF264" s="10"/>
      <c r="CG264" s="6"/>
      <c r="CH264" s="6"/>
      <c r="CI264" s="6"/>
    </row>
    <row r="265" spans="1:87" x14ac:dyDescent="0.3">
      <c r="CF265" s="10"/>
      <c r="CG265" s="6"/>
      <c r="CH265" s="6"/>
      <c r="CI265" s="6"/>
    </row>
    <row r="266" spans="1:87" x14ac:dyDescent="0.3">
      <c r="CF266" s="10"/>
      <c r="CG266" s="6"/>
      <c r="CH266" s="6"/>
      <c r="CI266" s="6"/>
    </row>
    <row r="267" spans="1:87" x14ac:dyDescent="0.3">
      <c r="CF267" s="10"/>
      <c r="CG267" s="6"/>
      <c r="CH267" s="6"/>
      <c r="CI267" s="6"/>
    </row>
    <row r="268" spans="1:87" x14ac:dyDescent="0.3">
      <c r="CF268" s="10"/>
      <c r="CG268" s="6"/>
      <c r="CH268" s="6"/>
      <c r="CI268" s="6"/>
    </row>
    <row r="269" spans="1:87" x14ac:dyDescent="0.3">
      <c r="CF269" s="10"/>
      <c r="CG269" s="6"/>
      <c r="CH269" s="6"/>
      <c r="CI269" s="6"/>
    </row>
    <row r="270" spans="1:87" x14ac:dyDescent="0.3">
      <c r="CF270" s="10"/>
      <c r="CG270" s="6"/>
      <c r="CH270" s="6"/>
      <c r="CI270" s="6"/>
    </row>
    <row r="271" spans="1:87" x14ac:dyDescent="0.3">
      <c r="A271" s="11" t="s">
        <v>159</v>
      </c>
      <c r="B271" t="s">
        <v>170</v>
      </c>
      <c r="D271" s="11" t="s">
        <v>159</v>
      </c>
      <c r="E271" t="s">
        <v>170</v>
      </c>
      <c r="G271" s="11" t="s">
        <v>170</v>
      </c>
      <c r="H271" s="11" t="s">
        <v>152</v>
      </c>
      <c r="M271" s="11" t="s">
        <v>170</v>
      </c>
      <c r="N271" s="11" t="s">
        <v>152</v>
      </c>
      <c r="CA271" s="10"/>
      <c r="CB271" s="6"/>
      <c r="CC271" s="6"/>
      <c r="CD271" s="6"/>
    </row>
    <row r="272" spans="1:87" x14ac:dyDescent="0.3">
      <c r="A272" s="5" t="s">
        <v>104</v>
      </c>
      <c r="B272" s="29">
        <v>23</v>
      </c>
      <c r="D272" s="5" t="s">
        <v>104</v>
      </c>
      <c r="E272" s="29">
        <v>23</v>
      </c>
      <c r="G272" s="11" t="s">
        <v>159</v>
      </c>
      <c r="H272" t="s">
        <v>18</v>
      </c>
      <c r="I272" t="s">
        <v>29</v>
      </c>
      <c r="M272" s="11" t="s">
        <v>159</v>
      </c>
      <c r="N272" t="s">
        <v>16</v>
      </c>
      <c r="CA272" s="10"/>
      <c r="CB272" s="6"/>
      <c r="CC272" s="6"/>
      <c r="CD272" s="6"/>
    </row>
    <row r="273" spans="1:110" x14ac:dyDescent="0.3">
      <c r="A273" s="10">
        <v>3</v>
      </c>
      <c r="B273" s="29">
        <v>23</v>
      </c>
      <c r="D273" s="10" t="s">
        <v>35</v>
      </c>
      <c r="E273" s="29">
        <v>5</v>
      </c>
      <c r="G273" s="5" t="s">
        <v>104</v>
      </c>
      <c r="H273" s="29">
        <v>12</v>
      </c>
      <c r="I273" s="29">
        <v>11</v>
      </c>
      <c r="M273" s="5" t="s">
        <v>104</v>
      </c>
      <c r="N273" s="29">
        <v>23</v>
      </c>
      <c r="CA273" s="10"/>
      <c r="CB273" s="6"/>
      <c r="CC273" s="6"/>
      <c r="CD273" s="6"/>
    </row>
    <row r="274" spans="1:110" x14ac:dyDescent="0.3">
      <c r="A274" s="5" t="s">
        <v>153</v>
      </c>
      <c r="B274" s="29">
        <v>23</v>
      </c>
      <c r="D274" s="10" t="s">
        <v>17</v>
      </c>
      <c r="E274" s="29">
        <v>7</v>
      </c>
      <c r="G274" s="5" t="s">
        <v>153</v>
      </c>
      <c r="H274" s="29">
        <v>12</v>
      </c>
      <c r="I274" s="29">
        <v>11</v>
      </c>
      <c r="M274" s="5" t="s">
        <v>153</v>
      </c>
      <c r="N274" s="29">
        <v>23</v>
      </c>
      <c r="CA274" s="10"/>
      <c r="CB274" s="6"/>
      <c r="CC274" s="6"/>
      <c r="CD274" s="6"/>
    </row>
    <row r="275" spans="1:110" x14ac:dyDescent="0.3">
      <c r="D275" s="10" t="s">
        <v>41</v>
      </c>
      <c r="E275" s="29">
        <v>2</v>
      </c>
    </row>
    <row r="276" spans="1:110" x14ac:dyDescent="0.3">
      <c r="D276" s="10" t="s">
        <v>37</v>
      </c>
      <c r="E276" s="29">
        <v>2</v>
      </c>
    </row>
    <row r="277" spans="1:110" x14ac:dyDescent="0.3">
      <c r="D277" s="10" t="s">
        <v>52</v>
      </c>
      <c r="E277" s="29">
        <v>3</v>
      </c>
      <c r="DC277" s="11" t="s">
        <v>159</v>
      </c>
      <c r="DD277" t="s">
        <v>154</v>
      </c>
      <c r="DE277" t="s">
        <v>164</v>
      </c>
      <c r="DF277" t="s">
        <v>171</v>
      </c>
    </row>
    <row r="278" spans="1:110" x14ac:dyDescent="0.3">
      <c r="D278" s="10" t="s">
        <v>87</v>
      </c>
      <c r="E278" s="29">
        <v>1</v>
      </c>
      <c r="DC278" s="5" t="s">
        <v>104</v>
      </c>
      <c r="DD278" s="6">
        <v>258819.65034965036</v>
      </c>
      <c r="DE278" s="6">
        <v>2428.6460207706032</v>
      </c>
      <c r="DF278" s="6">
        <v>86273.216783216718</v>
      </c>
    </row>
    <row r="279" spans="1:110" x14ac:dyDescent="0.3">
      <c r="D279" s="10" t="s">
        <v>56</v>
      </c>
      <c r="E279" s="29">
        <v>3</v>
      </c>
      <c r="DC279" s="10" t="s">
        <v>19</v>
      </c>
      <c r="DD279" s="6">
        <v>259562.66187050359</v>
      </c>
      <c r="DE279" s="6">
        <v>2429.3325222344706</v>
      </c>
      <c r="DF279" s="6">
        <v>86520.887290167797</v>
      </c>
    </row>
    <row r="280" spans="1:110" x14ac:dyDescent="0.3">
      <c r="D280" s="5" t="s">
        <v>153</v>
      </c>
      <c r="E280" s="29">
        <v>23</v>
      </c>
      <c r="CA280" s="10"/>
      <c r="CB280" s="6"/>
      <c r="CC280" s="6"/>
      <c r="CD280" s="6"/>
      <c r="CG280" s="11" t="s">
        <v>1</v>
      </c>
      <c r="CH280" s="11" t="s">
        <v>7</v>
      </c>
      <c r="CI280" t="s">
        <v>170</v>
      </c>
      <c r="CL280" s="11" t="s">
        <v>170</v>
      </c>
      <c r="CM280" s="11" t="s">
        <v>152</v>
      </c>
      <c r="DC280" s="10" t="s">
        <v>30</v>
      </c>
      <c r="DD280" s="6">
        <v>233000</v>
      </c>
      <c r="DE280" s="6">
        <v>2404.7900949012228</v>
      </c>
      <c r="DF280" s="6">
        <v>77666.666666666672</v>
      </c>
    </row>
    <row r="281" spans="1:110" x14ac:dyDescent="0.3">
      <c r="CA281" s="10"/>
      <c r="CB281" s="6"/>
      <c r="CC281" s="6"/>
      <c r="CD281" s="6"/>
      <c r="CG281" t="s">
        <v>104</v>
      </c>
      <c r="CH281" t="s">
        <v>18</v>
      </c>
      <c r="CI281" s="29">
        <v>31</v>
      </c>
      <c r="CL281" s="11" t="s">
        <v>159</v>
      </c>
      <c r="CM281" t="s">
        <v>16</v>
      </c>
      <c r="CN281" t="s">
        <v>153</v>
      </c>
    </row>
    <row r="282" spans="1:110" x14ac:dyDescent="0.3">
      <c r="CA282" s="10"/>
      <c r="CB282" s="6"/>
      <c r="CC282" s="6"/>
      <c r="CD282" s="6"/>
      <c r="CG282" t="s">
        <v>104</v>
      </c>
      <c r="CH282" t="s">
        <v>29</v>
      </c>
      <c r="CI282" s="29">
        <v>112</v>
      </c>
      <c r="CL282" s="5" t="s">
        <v>104</v>
      </c>
      <c r="CM282" s="29">
        <v>143</v>
      </c>
      <c r="CN282" s="29">
        <v>143</v>
      </c>
    </row>
    <row r="283" spans="1:110" x14ac:dyDescent="0.3">
      <c r="CA283" s="10"/>
      <c r="CB283" s="6"/>
      <c r="CC283" s="6"/>
      <c r="CD283" s="6"/>
      <c r="CG283" t="s">
        <v>153</v>
      </c>
      <c r="CI283" s="29">
        <v>143</v>
      </c>
      <c r="CL283" s="5" t="s">
        <v>153</v>
      </c>
      <c r="CM283" s="29">
        <v>143</v>
      </c>
      <c r="CN283" s="29">
        <v>143</v>
      </c>
    </row>
    <row r="284" spans="1:110" x14ac:dyDescent="0.3">
      <c r="CA284" s="10"/>
      <c r="CB284" s="6"/>
      <c r="CC284" s="6"/>
      <c r="CD284" s="6"/>
    </row>
    <row r="285" spans="1:110" x14ac:dyDescent="0.3">
      <c r="CA285" s="10"/>
      <c r="CB285" s="6"/>
      <c r="CC285" s="6"/>
      <c r="CD285" s="6"/>
    </row>
    <row r="286" spans="1:110" x14ac:dyDescent="0.3">
      <c r="CA286" s="10"/>
      <c r="CB286" s="6"/>
      <c r="CC286" s="6"/>
      <c r="CD286" s="6"/>
    </row>
    <row r="287" spans="1:110" x14ac:dyDescent="0.3">
      <c r="CA287" s="10"/>
      <c r="CB287" s="6"/>
      <c r="CC287" s="6"/>
      <c r="CD287" s="6"/>
    </row>
    <row r="288" spans="1:110" x14ac:dyDescent="0.3">
      <c r="CA288" s="10"/>
      <c r="CB288" s="6"/>
      <c r="CC288" s="6"/>
      <c r="CD288" s="6"/>
    </row>
    <row r="289" spans="79:126" x14ac:dyDescent="0.3">
      <c r="CA289" s="10"/>
      <c r="CB289" s="6"/>
      <c r="CC289" s="6"/>
      <c r="CD289" s="6"/>
    </row>
    <row r="290" spans="79:126" x14ac:dyDescent="0.3">
      <c r="CA290" s="10"/>
      <c r="CB290" s="6"/>
      <c r="CC290" s="6"/>
      <c r="CD290" s="6"/>
    </row>
    <row r="291" spans="79:126" x14ac:dyDescent="0.3">
      <c r="CA291" s="10"/>
      <c r="CB291" s="6"/>
      <c r="CC291" s="6"/>
      <c r="CD291" s="6"/>
    </row>
    <row r="294" spans="79:126" x14ac:dyDescent="0.3">
      <c r="CL294" t="s">
        <v>1</v>
      </c>
      <c r="CM294" t="s">
        <v>16</v>
      </c>
      <c r="CN294" t="s">
        <v>22</v>
      </c>
    </row>
    <row r="295" spans="79:126" x14ac:dyDescent="0.3">
      <c r="CG295" t="s">
        <v>7</v>
      </c>
      <c r="CH295" t="s">
        <v>213</v>
      </c>
      <c r="CI295" t="s">
        <v>214</v>
      </c>
      <c r="CL295" t="s">
        <v>15</v>
      </c>
      <c r="CM295">
        <v>26</v>
      </c>
      <c r="CN295">
        <v>32</v>
      </c>
    </row>
    <row r="296" spans="79:126" x14ac:dyDescent="0.3">
      <c r="CG296" t="s">
        <v>15</v>
      </c>
      <c r="CH296">
        <v>25</v>
      </c>
      <c r="CI296">
        <v>1</v>
      </c>
      <c r="CL296" t="s">
        <v>63</v>
      </c>
      <c r="CM296">
        <v>44</v>
      </c>
      <c r="CN296">
        <v>12</v>
      </c>
    </row>
    <row r="297" spans="79:126" x14ac:dyDescent="0.3">
      <c r="CG297" t="s">
        <v>63</v>
      </c>
      <c r="CH297">
        <v>39</v>
      </c>
      <c r="CI297">
        <v>5</v>
      </c>
      <c r="CL297" t="s">
        <v>92</v>
      </c>
      <c r="CM297">
        <v>70</v>
      </c>
      <c r="CN297">
        <v>18</v>
      </c>
    </row>
    <row r="298" spans="79:126" x14ac:dyDescent="0.3">
      <c r="CG298" t="s">
        <v>92</v>
      </c>
      <c r="CH298">
        <v>70</v>
      </c>
    </row>
    <row r="300" spans="79:126" x14ac:dyDescent="0.3">
      <c r="DS300" s="11" t="s">
        <v>170</v>
      </c>
      <c r="DT300" s="11" t="s">
        <v>152</v>
      </c>
    </row>
    <row r="301" spans="79:126" x14ac:dyDescent="0.3">
      <c r="CA301" s="11" t="s">
        <v>159</v>
      </c>
      <c r="CB301" t="s">
        <v>170</v>
      </c>
      <c r="DC301" s="10"/>
      <c r="DD301" s="6"/>
      <c r="DE301" s="6"/>
      <c r="DF301" s="6"/>
      <c r="DS301" s="11" t="s">
        <v>159</v>
      </c>
      <c r="DT301" t="s">
        <v>29</v>
      </c>
      <c r="DU301" t="s">
        <v>18</v>
      </c>
      <c r="DV301" t="s">
        <v>23</v>
      </c>
    </row>
    <row r="302" spans="79:126" x14ac:dyDescent="0.3">
      <c r="CA302" s="5" t="s">
        <v>104</v>
      </c>
      <c r="CB302" s="29">
        <v>143</v>
      </c>
      <c r="DC302" s="11" t="s">
        <v>154</v>
      </c>
      <c r="DD302" s="11" t="s">
        <v>152</v>
      </c>
      <c r="DS302" s="5" t="s">
        <v>103</v>
      </c>
      <c r="DT302" s="18">
        <v>351</v>
      </c>
      <c r="DU302" s="18">
        <v>67</v>
      </c>
      <c r="DV302" s="18">
        <v>108</v>
      </c>
    </row>
    <row r="303" spans="79:126" x14ac:dyDescent="0.3">
      <c r="CA303" s="10">
        <v>3</v>
      </c>
      <c r="CB303" s="29">
        <v>143</v>
      </c>
      <c r="DC303" s="11" t="s">
        <v>159</v>
      </c>
      <c r="DD303" t="s">
        <v>9</v>
      </c>
      <c r="DE303" t="s">
        <v>20</v>
      </c>
      <c r="DF303" t="s">
        <v>88</v>
      </c>
      <c r="DS303" s="5" t="s">
        <v>104</v>
      </c>
      <c r="DT303" s="18">
        <v>112</v>
      </c>
      <c r="DU303" s="18">
        <v>31</v>
      </c>
      <c r="DV303" s="18">
        <v>85</v>
      </c>
    </row>
    <row r="304" spans="79:126" x14ac:dyDescent="0.3">
      <c r="CA304" s="5" t="s">
        <v>153</v>
      </c>
      <c r="CB304" s="29">
        <v>143</v>
      </c>
      <c r="DC304" s="5" t="s">
        <v>103</v>
      </c>
      <c r="DD304" s="6">
        <v>847131.28903654485</v>
      </c>
      <c r="DE304" s="6">
        <v>914214.37727272732</v>
      </c>
      <c r="DF304" s="6">
        <v>888779.8</v>
      </c>
      <c r="DS304" s="5" t="s">
        <v>102</v>
      </c>
      <c r="DT304" s="18">
        <v>10</v>
      </c>
      <c r="DU304" s="18">
        <v>1</v>
      </c>
      <c r="DV304" s="18">
        <v>15</v>
      </c>
    </row>
    <row r="305" spans="107:110" x14ac:dyDescent="0.3">
      <c r="DC305" s="5" t="s">
        <v>104</v>
      </c>
      <c r="DD305" s="6">
        <v>262922.87179487181</v>
      </c>
      <c r="DE305" s="6">
        <v>249541.8208955224</v>
      </c>
      <c r="DF305" s="6">
        <v>289660</v>
      </c>
    </row>
    <row r="306" spans="107:110" x14ac:dyDescent="0.3">
      <c r="DC306" s="5" t="s">
        <v>102</v>
      </c>
      <c r="DD306" s="6">
        <v>172055.6</v>
      </c>
      <c r="DE306" s="6">
        <v>55720</v>
      </c>
      <c r="DF306" s="6"/>
    </row>
    <row r="321" spans="107:108" x14ac:dyDescent="0.3">
      <c r="DC321" s="11" t="s">
        <v>159</v>
      </c>
      <c r="DD321" t="s">
        <v>170</v>
      </c>
    </row>
    <row r="322" spans="107:108" x14ac:dyDescent="0.3">
      <c r="DC322" s="5" t="s">
        <v>104</v>
      </c>
      <c r="DD322" s="29">
        <v>143</v>
      </c>
    </row>
    <row r="323" spans="107:108" x14ac:dyDescent="0.3">
      <c r="DC323" s="10" t="s">
        <v>35</v>
      </c>
      <c r="DD323" s="29">
        <v>43</v>
      </c>
    </row>
    <row r="324" spans="107:108" x14ac:dyDescent="0.3">
      <c r="DC324" s="10" t="s">
        <v>17</v>
      </c>
      <c r="DD324" s="29">
        <v>33</v>
      </c>
    </row>
    <row r="325" spans="107:108" x14ac:dyDescent="0.3">
      <c r="DC325" s="10" t="s">
        <v>41</v>
      </c>
      <c r="DD325" s="29">
        <v>11</v>
      </c>
    </row>
    <row r="326" spans="107:108" x14ac:dyDescent="0.3">
      <c r="DC326" s="10" t="s">
        <v>37</v>
      </c>
      <c r="DD326" s="29">
        <v>15</v>
      </c>
    </row>
    <row r="327" spans="107:108" x14ac:dyDescent="0.3">
      <c r="DC327" s="10" t="s">
        <v>52</v>
      </c>
      <c r="DD327" s="29">
        <v>9</v>
      </c>
    </row>
    <row r="328" spans="107:108" x14ac:dyDescent="0.3">
      <c r="DC328" s="10" t="s">
        <v>87</v>
      </c>
      <c r="DD328" s="29">
        <v>6</v>
      </c>
    </row>
    <row r="329" spans="107:108" x14ac:dyDescent="0.3">
      <c r="DC329" s="10" t="s">
        <v>43</v>
      </c>
      <c r="DD329" s="29">
        <v>1</v>
      </c>
    </row>
    <row r="330" spans="107:108" x14ac:dyDescent="0.3">
      <c r="DC330" s="10" t="s">
        <v>56</v>
      </c>
      <c r="DD330" s="29">
        <v>19</v>
      </c>
    </row>
    <row r="331" spans="107:108" x14ac:dyDescent="0.3">
      <c r="DC331" s="10" t="s">
        <v>28</v>
      </c>
      <c r="DD331" s="29">
        <v>3</v>
      </c>
    </row>
    <row r="332" spans="107:108" x14ac:dyDescent="0.3">
      <c r="DC332" s="10" t="s">
        <v>276</v>
      </c>
      <c r="DD332" s="29">
        <v>1</v>
      </c>
    </row>
    <row r="333" spans="107:108" x14ac:dyDescent="0.3">
      <c r="DC333" s="10" t="s">
        <v>141</v>
      </c>
      <c r="DD333" s="29">
        <v>2</v>
      </c>
    </row>
    <row r="334" spans="107:108" x14ac:dyDescent="0.3">
      <c r="DC334" s="5" t="s">
        <v>153</v>
      </c>
      <c r="DD334" s="29">
        <v>143</v>
      </c>
    </row>
    <row r="341" spans="3:39" x14ac:dyDescent="0.3">
      <c r="AI341" s="11" t="s">
        <v>208</v>
      </c>
      <c r="AJ341" s="11" t="s">
        <v>152</v>
      </c>
    </row>
    <row r="342" spans="3:39" x14ac:dyDescent="0.3">
      <c r="AI342" s="11" t="s">
        <v>159</v>
      </c>
      <c r="AJ342" t="s">
        <v>183</v>
      </c>
      <c r="AK342" t="s">
        <v>186</v>
      </c>
      <c r="AL342" t="s">
        <v>187</v>
      </c>
      <c r="AM342" t="s">
        <v>153</v>
      </c>
    </row>
    <row r="343" spans="3:39" x14ac:dyDescent="0.3">
      <c r="AI343" s="5" t="s">
        <v>209</v>
      </c>
      <c r="AJ343" s="2"/>
      <c r="AK343" s="2">
        <v>2647.3333333333335</v>
      </c>
      <c r="AL343" s="2">
        <v>1815</v>
      </c>
      <c r="AM343" s="2">
        <v>2480.8666666666668</v>
      </c>
    </row>
    <row r="344" spans="3:39" x14ac:dyDescent="0.3">
      <c r="AI344" s="5" t="s">
        <v>190</v>
      </c>
      <c r="AJ344" s="2"/>
      <c r="AK344" s="2">
        <v>2766.25</v>
      </c>
      <c r="AL344" s="2">
        <v>1852.5</v>
      </c>
      <c r="AM344" s="2">
        <v>2309.375</v>
      </c>
    </row>
    <row r="345" spans="3:39" x14ac:dyDescent="0.3">
      <c r="AI345" s="5" t="s">
        <v>191</v>
      </c>
      <c r="AJ345" s="2">
        <v>1429.3</v>
      </c>
      <c r="AK345" s="2">
        <v>2700.5833333333335</v>
      </c>
      <c r="AL345" s="2">
        <v>1910.8333333333333</v>
      </c>
      <c r="AM345" s="2">
        <v>2047.9411764705883</v>
      </c>
    </row>
    <row r="346" spans="3:39" x14ac:dyDescent="0.3">
      <c r="AI346" s="5" t="s">
        <v>192</v>
      </c>
      <c r="AJ346" s="2">
        <v>1429.0833333333333</v>
      </c>
      <c r="AK346" s="2">
        <v>2600.5833333333335</v>
      </c>
      <c r="AL346" s="2">
        <v>1798.9166666666667</v>
      </c>
      <c r="AM346" s="2">
        <v>1942.8611111111111</v>
      </c>
    </row>
    <row r="347" spans="3:39" x14ac:dyDescent="0.3">
      <c r="C347" s="11" t="s">
        <v>208</v>
      </c>
      <c r="D347" s="11" t="s">
        <v>152</v>
      </c>
      <c r="AI347" s="5" t="s">
        <v>193</v>
      </c>
      <c r="AJ347" s="2">
        <v>1395.1666666666667</v>
      </c>
      <c r="AK347" s="2">
        <v>2589</v>
      </c>
      <c r="AL347" s="2">
        <v>1810.25</v>
      </c>
      <c r="AM347" s="2">
        <v>1931.4722222222222</v>
      </c>
    </row>
    <row r="348" spans="3:39" x14ac:dyDescent="0.3">
      <c r="C348" s="11" t="s">
        <v>159</v>
      </c>
      <c r="D348" t="s">
        <v>183</v>
      </c>
      <c r="E348" t="s">
        <v>186</v>
      </c>
      <c r="F348" t="s">
        <v>187</v>
      </c>
      <c r="G348" t="s">
        <v>153</v>
      </c>
      <c r="AI348" s="5" t="s">
        <v>194</v>
      </c>
      <c r="AJ348" s="2">
        <v>1361.75</v>
      </c>
      <c r="AK348" s="2">
        <v>2610.5833333333335</v>
      </c>
      <c r="AL348" s="2">
        <v>1872.5</v>
      </c>
      <c r="AM348" s="2">
        <v>1948.2777777777778</v>
      </c>
    </row>
    <row r="349" spans="3:39" x14ac:dyDescent="0.3">
      <c r="C349" s="5" t="s">
        <v>190</v>
      </c>
      <c r="D349" s="2"/>
      <c r="E349" s="2">
        <v>11.344444444444443</v>
      </c>
      <c r="F349" s="2"/>
      <c r="G349" s="2">
        <v>11.344444444444443</v>
      </c>
      <c r="AI349" s="5" t="s">
        <v>195</v>
      </c>
      <c r="AJ349" s="2">
        <v>1222.9166666666667</v>
      </c>
      <c r="AK349" s="2">
        <v>2425.4166666666665</v>
      </c>
      <c r="AL349" s="2">
        <v>1688.0833333333333</v>
      </c>
      <c r="AM349" s="2">
        <v>1778.8055555555557</v>
      </c>
    </row>
    <row r="350" spans="3:39" x14ac:dyDescent="0.3">
      <c r="C350" s="5" t="s">
        <v>191</v>
      </c>
      <c r="D350" s="2"/>
      <c r="E350" s="2">
        <v>11.208333333333334</v>
      </c>
      <c r="F350" s="2">
        <v>8.0857142857142854</v>
      </c>
      <c r="G350" s="2">
        <v>10.057894736842105</v>
      </c>
      <c r="AI350" s="5" t="s">
        <v>196</v>
      </c>
      <c r="AJ350" s="2">
        <v>1161</v>
      </c>
      <c r="AK350" s="2">
        <v>2253.4166666666665</v>
      </c>
      <c r="AL350" s="2">
        <v>1488.5833333333333</v>
      </c>
      <c r="AM350" s="2">
        <v>1634.3333333333333</v>
      </c>
    </row>
    <row r="351" spans="3:39" x14ac:dyDescent="0.3">
      <c r="C351" s="5" t="s">
        <v>192</v>
      </c>
      <c r="D351" s="2"/>
      <c r="E351" s="2">
        <v>11.033333333333333</v>
      </c>
      <c r="F351" s="2">
        <v>7.3833333333333337</v>
      </c>
      <c r="G351" s="2">
        <v>9.2083333333333339</v>
      </c>
      <c r="AI351" s="5" t="s">
        <v>197</v>
      </c>
      <c r="AJ351" s="2">
        <v>1060.1666666666667</v>
      </c>
      <c r="AK351" s="2">
        <v>2181.5833333333335</v>
      </c>
      <c r="AL351" s="2">
        <v>1394.9166666666667</v>
      </c>
      <c r="AM351" s="2">
        <v>1545.5555555555557</v>
      </c>
    </row>
    <row r="352" spans="3:39" x14ac:dyDescent="0.3">
      <c r="C352" s="5" t="s">
        <v>193</v>
      </c>
      <c r="D352" s="2">
        <v>5.6499999999999995</v>
      </c>
      <c r="E352" s="2">
        <v>10.991666666666667</v>
      </c>
      <c r="F352" s="2">
        <v>7.4416666666666664</v>
      </c>
      <c r="G352" s="2">
        <v>8.5033333333333339</v>
      </c>
      <c r="AI352" s="5" t="s">
        <v>198</v>
      </c>
      <c r="AJ352" s="2">
        <v>1030.8333333333333</v>
      </c>
      <c r="AK352" s="2">
        <v>2162.6666666666665</v>
      </c>
      <c r="AL352" s="2">
        <v>1385.4166666666667</v>
      </c>
      <c r="AM352" s="2">
        <v>1526.3055555555557</v>
      </c>
    </row>
    <row r="353" spans="3:39" x14ac:dyDescent="0.3">
      <c r="C353" s="5" t="s">
        <v>194</v>
      </c>
      <c r="D353" s="2">
        <v>5.4833333333333334</v>
      </c>
      <c r="E353" s="2">
        <v>10.983333333333334</v>
      </c>
      <c r="F353" s="2">
        <v>7.6833333333333327</v>
      </c>
      <c r="G353" s="2">
        <v>8.0500000000000007</v>
      </c>
      <c r="AI353" s="5" t="s">
        <v>199</v>
      </c>
      <c r="AJ353" s="2">
        <v>991.66666666666663</v>
      </c>
      <c r="AK353" s="2">
        <v>2145.9166666666665</v>
      </c>
      <c r="AL353" s="2">
        <v>1379.1666666666667</v>
      </c>
      <c r="AM353" s="2">
        <v>1505.5833333333333</v>
      </c>
    </row>
    <row r="354" spans="3:39" x14ac:dyDescent="0.3">
      <c r="C354" s="5" t="s">
        <v>195</v>
      </c>
      <c r="D354" s="2">
        <v>5.458333333333333</v>
      </c>
      <c r="E354" s="2">
        <v>10.516666666666667</v>
      </c>
      <c r="F354" s="2">
        <v>7.3583333333333334</v>
      </c>
      <c r="G354" s="2">
        <v>7.7777777777777777</v>
      </c>
      <c r="AI354" s="5" t="s">
        <v>200</v>
      </c>
      <c r="AJ354" s="2">
        <v>966.58333333333337</v>
      </c>
      <c r="AK354" s="2">
        <v>2175.5833333333335</v>
      </c>
      <c r="AL354" s="2">
        <v>1372.5</v>
      </c>
      <c r="AM354" s="2">
        <v>1504.8888888888889</v>
      </c>
    </row>
    <row r="355" spans="3:39" x14ac:dyDescent="0.3">
      <c r="C355" s="5" t="s">
        <v>196</v>
      </c>
      <c r="D355" s="2">
        <v>5.2166666666666668</v>
      </c>
      <c r="E355" s="2">
        <v>9.8916666666666675</v>
      </c>
      <c r="F355" s="2">
        <v>6.5916666666666677</v>
      </c>
      <c r="G355" s="2">
        <v>7.2333333333333343</v>
      </c>
      <c r="AI355" s="5" t="s">
        <v>201</v>
      </c>
      <c r="AJ355" s="2">
        <v>984.16666666666663</v>
      </c>
      <c r="AK355" s="2">
        <v>2473.9166666666665</v>
      </c>
      <c r="AL355" s="2">
        <v>1388.75</v>
      </c>
      <c r="AM355" s="2">
        <v>1615.6111111111111</v>
      </c>
    </row>
    <row r="356" spans="3:39" x14ac:dyDescent="0.3">
      <c r="C356" s="5" t="s">
        <v>197</v>
      </c>
      <c r="D356" s="2">
        <v>5.1250000000000009</v>
      </c>
      <c r="E356" s="2">
        <v>9.9499999999999975</v>
      </c>
      <c r="F356" s="2">
        <v>6.4000000000000012</v>
      </c>
      <c r="G356" s="2">
        <v>7.158333333333335</v>
      </c>
      <c r="AI356" s="5" t="s">
        <v>202</v>
      </c>
      <c r="AJ356" s="2">
        <v>1038</v>
      </c>
      <c r="AK356" s="2">
        <v>2720.4166666666665</v>
      </c>
      <c r="AL356" s="2">
        <v>1411.5</v>
      </c>
      <c r="AM356" s="2">
        <v>1723.3055555555557</v>
      </c>
    </row>
    <row r="357" spans="3:39" x14ac:dyDescent="0.3">
      <c r="C357" s="5" t="s">
        <v>198</v>
      </c>
      <c r="D357" s="2">
        <v>5.1833333333333345</v>
      </c>
      <c r="E357" s="2">
        <v>10.391666666666666</v>
      </c>
      <c r="F357" s="2">
        <v>6.6083333333333334</v>
      </c>
      <c r="G357" s="2">
        <v>7.3944444444444439</v>
      </c>
      <c r="AI357" s="5" t="s">
        <v>203</v>
      </c>
      <c r="AJ357" s="2">
        <v>1033.4166666666667</v>
      </c>
      <c r="AK357" s="2">
        <v>2724.1666666666665</v>
      </c>
      <c r="AL357" s="2">
        <v>1408.1666666666667</v>
      </c>
      <c r="AM357" s="2">
        <v>1721.9166666666667</v>
      </c>
    </row>
    <row r="358" spans="3:39" x14ac:dyDescent="0.3">
      <c r="C358" s="5" t="s">
        <v>199</v>
      </c>
      <c r="D358" s="2">
        <v>5.4333333333333327</v>
      </c>
      <c r="E358" s="2">
        <v>11.1</v>
      </c>
      <c r="F358" s="2">
        <v>6.9833333333333334</v>
      </c>
      <c r="G358" s="2">
        <v>7.8388888888888903</v>
      </c>
      <c r="AI358" s="5" t="s">
        <v>204</v>
      </c>
      <c r="AJ358" s="2">
        <v>1048.25</v>
      </c>
      <c r="AK358" s="2">
        <v>2857.1666666666665</v>
      </c>
      <c r="AL358" s="2">
        <v>1395.1666666666667</v>
      </c>
      <c r="AM358" s="2">
        <v>1766.8611111111111</v>
      </c>
    </row>
    <row r="359" spans="3:39" x14ac:dyDescent="0.3">
      <c r="C359" s="5" t="s">
        <v>200</v>
      </c>
      <c r="D359" s="2">
        <v>5.7166666666666677</v>
      </c>
      <c r="E359" s="2">
        <v>12.258333333333333</v>
      </c>
      <c r="F359" s="2">
        <v>7.3916666666666657</v>
      </c>
      <c r="G359" s="2">
        <v>8.4555555555555557</v>
      </c>
      <c r="AI359" s="5" t="s">
        <v>205</v>
      </c>
      <c r="AJ359" s="2">
        <v>1060.6666666666667</v>
      </c>
      <c r="AK359" s="2">
        <v>3010.4166666666665</v>
      </c>
      <c r="AL359" s="2">
        <v>1426.75</v>
      </c>
      <c r="AM359" s="2">
        <v>1832.6111111111111</v>
      </c>
    </row>
    <row r="360" spans="3:39" x14ac:dyDescent="0.3">
      <c r="C360" s="5" t="s">
        <v>201</v>
      </c>
      <c r="D360" s="2">
        <v>5.8</v>
      </c>
      <c r="E360" s="2">
        <v>13.549999999999999</v>
      </c>
      <c r="F360" s="2">
        <v>8.0083333333333346</v>
      </c>
      <c r="G360" s="2">
        <v>9.1194444444444454</v>
      </c>
      <c r="AI360" s="5" t="s">
        <v>206</v>
      </c>
      <c r="AJ360" s="2">
        <v>1133.4166666666667</v>
      </c>
      <c r="AK360" s="2">
        <v>3133</v>
      </c>
      <c r="AL360" s="2">
        <v>1515.3333333333333</v>
      </c>
      <c r="AM360" s="2">
        <v>1927.25</v>
      </c>
    </row>
    <row r="361" spans="3:39" x14ac:dyDescent="0.3">
      <c r="C361" s="5" t="s">
        <v>202</v>
      </c>
      <c r="D361" s="2">
        <v>6.0833333333333348</v>
      </c>
      <c r="E361" s="2">
        <v>14.141666666666667</v>
      </c>
      <c r="F361" s="2">
        <v>8.6666666666666661</v>
      </c>
      <c r="G361" s="2">
        <v>9.6305555555555529</v>
      </c>
      <c r="AI361" s="5" t="s">
        <v>207</v>
      </c>
      <c r="AJ361" s="2">
        <v>1170.0833333333333</v>
      </c>
      <c r="AK361" s="2">
        <v>3485.9166666666665</v>
      </c>
      <c r="AL361" s="2">
        <v>1587.9166666666667</v>
      </c>
      <c r="AM361" s="2">
        <v>2081.3055555555557</v>
      </c>
    </row>
    <row r="362" spans="3:39" x14ac:dyDescent="0.3">
      <c r="C362" s="5" t="s">
        <v>203</v>
      </c>
      <c r="D362" s="2">
        <v>6.3833333333333329</v>
      </c>
      <c r="E362" s="2">
        <v>14.408333333333333</v>
      </c>
      <c r="F362" s="2">
        <v>9.2083333333333321</v>
      </c>
      <c r="G362" s="2">
        <v>10</v>
      </c>
      <c r="AI362" s="5" t="s">
        <v>189</v>
      </c>
      <c r="AJ362" s="2">
        <v>1216.5</v>
      </c>
      <c r="AK362" s="2">
        <v>3900</v>
      </c>
      <c r="AL362" s="2">
        <v>1590.5</v>
      </c>
      <c r="AM362" s="2">
        <v>2235.6666666666665</v>
      </c>
    </row>
    <row r="363" spans="3:39" x14ac:dyDescent="0.3">
      <c r="C363" s="5" t="s">
        <v>204</v>
      </c>
      <c r="D363" s="2">
        <v>6.416666666666667</v>
      </c>
      <c r="E363" s="2">
        <v>13.516666666666667</v>
      </c>
      <c r="F363" s="2">
        <v>9.1</v>
      </c>
      <c r="G363" s="2">
        <v>9.6777777777777807</v>
      </c>
      <c r="AI363" s="5" t="s">
        <v>153</v>
      </c>
      <c r="AJ363" s="2">
        <v>1145.9411764705883</v>
      </c>
      <c r="AK363" s="2">
        <v>2625.0739130434781</v>
      </c>
      <c r="AL363" s="2">
        <v>1564.131221719457</v>
      </c>
      <c r="AM363" s="2">
        <v>1806.4305343511451</v>
      </c>
    </row>
    <row r="364" spans="3:39" x14ac:dyDescent="0.3">
      <c r="C364" s="5" t="s">
        <v>205</v>
      </c>
      <c r="D364" s="2">
        <v>6.8083333333333327</v>
      </c>
      <c r="E364" s="2">
        <v>14.108333333333333</v>
      </c>
      <c r="F364" s="2">
        <v>9.2000000000000011</v>
      </c>
      <c r="G364" s="2">
        <v>10.038888888888888</v>
      </c>
    </row>
    <row r="365" spans="3:39" x14ac:dyDescent="0.3">
      <c r="C365" s="5" t="s">
        <v>206</v>
      </c>
      <c r="D365" s="2">
        <v>7.1500000000000012</v>
      </c>
      <c r="E365" s="2">
        <v>15.466666666666667</v>
      </c>
      <c r="F365" s="2">
        <v>9.7583333333333346</v>
      </c>
      <c r="G365" s="2">
        <v>10.791666666666664</v>
      </c>
    </row>
    <row r="366" spans="3:39" x14ac:dyDescent="0.3">
      <c r="C366" s="5" t="s">
        <v>207</v>
      </c>
      <c r="D366" s="2">
        <v>7.5000000000000009</v>
      </c>
      <c r="E366" s="2">
        <v>17.883333333333333</v>
      </c>
      <c r="F366" s="2">
        <v>10.399999999999999</v>
      </c>
      <c r="G366" s="2">
        <v>11.927777777777781</v>
      </c>
    </row>
    <row r="367" spans="3:39" x14ac:dyDescent="0.3">
      <c r="C367" s="5" t="s">
        <v>189</v>
      </c>
      <c r="D367" s="2">
        <v>7.7</v>
      </c>
      <c r="E367" s="2">
        <v>19.149999999999999</v>
      </c>
      <c r="F367" s="2">
        <v>10.9</v>
      </c>
      <c r="G367" s="2">
        <v>12.583333333333334</v>
      </c>
    </row>
    <row r="368" spans="3:39" x14ac:dyDescent="0.3">
      <c r="C368" s="5" t="s">
        <v>153</v>
      </c>
      <c r="D368" s="2">
        <v>5.9909090909090876</v>
      </c>
      <c r="E368" s="2">
        <v>12.452093023255811</v>
      </c>
      <c r="F368" s="2">
        <v>8.0427860696517364</v>
      </c>
      <c r="G368" s="2">
        <v>9.0341216216216225</v>
      </c>
    </row>
  </sheetData>
  <mergeCells count="21">
    <mergeCell ref="AW5:BC9"/>
    <mergeCell ref="AW14:AY15"/>
    <mergeCell ref="AZ14:BC15"/>
    <mergeCell ref="AW16:AY17"/>
    <mergeCell ref="AZ16:BC17"/>
    <mergeCell ref="AS71:AY72"/>
    <mergeCell ref="BD71:BJ72"/>
    <mergeCell ref="Q169:AA170"/>
    <mergeCell ref="P17:AF18"/>
    <mergeCell ref="P44:AD45"/>
    <mergeCell ref="S71:AC72"/>
    <mergeCell ref="AH71:AN72"/>
    <mergeCell ref="AW18:AY18"/>
    <mergeCell ref="AZ18:BC18"/>
    <mergeCell ref="CQ172:DA173"/>
    <mergeCell ref="EH68:EN69"/>
    <mergeCell ref="CP14:DF15"/>
    <mergeCell ref="CP41:DD42"/>
    <mergeCell ref="CS68:DC69"/>
    <mergeCell ref="DH68:DN69"/>
    <mergeCell ref="DU68:EA69"/>
  </mergeCells>
  <pageMargins left="0.7" right="0.7" top="0.75" bottom="0.75" header="0.3" footer="0.3"/>
  <pageSetup paperSize="9" orientation="portrait" r:id="rId60"/>
  <drawing r:id="rId61"/>
  <extLst>
    <ext xmlns:x14="http://schemas.microsoft.com/office/spreadsheetml/2009/9/main" uri="{A8765BA9-456A-4dab-B4F3-ACF838C121DE}">
      <x14:slicerList>
        <x14:slicer r:id="rId6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A0BD3-2A97-4FDD-838D-530446AC72E9}">
  <dimension ref="A1"/>
  <sheetViews>
    <sheetView topLeftCell="A17" zoomScale="70" zoomScaleNormal="70" workbookViewId="0">
      <selection activeCell="G50" sqref="G50"/>
    </sheetView>
  </sheetViews>
  <sheetFormatPr baseColWidth="10" defaultRowHeight="14.4" x14ac:dyDescent="0.3"/>
  <sheetData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1843-F475-4E4E-A047-CD5160D7A82A}">
  <dimension ref="A1"/>
  <sheetViews>
    <sheetView zoomScale="70" zoomScaleNormal="70" workbookViewId="0">
      <selection activeCell="W19" sqref="W19"/>
    </sheetView>
  </sheetViews>
  <sheetFormatPr baseColWidth="10" defaultRowHeight="14.4" x14ac:dyDescent="0.3"/>
  <sheetData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01DF-6ECC-4EAB-AD71-B00A40548BC5}">
  <dimension ref="A1:P593"/>
  <sheetViews>
    <sheetView workbookViewId="0">
      <selection activeCell="P23" sqref="P23"/>
    </sheetView>
  </sheetViews>
  <sheetFormatPr baseColWidth="10" defaultRowHeight="14.4" x14ac:dyDescent="0.3"/>
  <cols>
    <col min="3" max="3" width="12.6640625" customWidth="1"/>
    <col min="4" max="4" width="21.6640625" customWidth="1"/>
    <col min="5" max="5" width="24" customWidth="1"/>
    <col min="6" max="6" width="19" customWidth="1"/>
    <col min="11" max="11" width="17.33203125" bestFit="1" customWidth="1"/>
    <col min="12" max="12" width="22.44140625" bestFit="1" customWidth="1"/>
    <col min="13" max="14" width="8.21875" bestFit="1" customWidth="1"/>
    <col min="15" max="15" width="12.21875" bestFit="1" customWidth="1"/>
    <col min="16" max="29" width="9.21875" bestFit="1" customWidth="1"/>
    <col min="30" max="30" width="8.21875" bestFit="1" customWidth="1"/>
    <col min="31" max="31" width="12.21875" bestFit="1" customWidth="1"/>
    <col min="32" max="225" width="22.21875" bestFit="1" customWidth="1"/>
    <col min="226" max="226" width="12.21875" bestFit="1" customWidth="1"/>
  </cols>
  <sheetData>
    <row r="1" spans="1:12" x14ac:dyDescent="0.3">
      <c r="A1" t="s">
        <v>177</v>
      </c>
      <c r="B1" s="16" t="s">
        <v>215</v>
      </c>
      <c r="C1" t="s">
        <v>178</v>
      </c>
      <c r="D1" t="s">
        <v>179</v>
      </c>
      <c r="E1" t="s">
        <v>180</v>
      </c>
      <c r="F1" t="s">
        <v>181</v>
      </c>
      <c r="G1" t="s">
        <v>1</v>
      </c>
      <c r="H1" t="s">
        <v>182</v>
      </c>
    </row>
    <row r="2" spans="1:12" x14ac:dyDescent="0.3">
      <c r="A2" s="14">
        <v>39173</v>
      </c>
      <c r="B2">
        <f>YEAR(EVOLUTIVO_ALQ[[#This Row],[FECHA]])</f>
        <v>2007</v>
      </c>
      <c r="C2" s="1">
        <v>11.6</v>
      </c>
      <c r="D2" t="s">
        <v>185</v>
      </c>
      <c r="E2" t="s">
        <v>185</v>
      </c>
      <c r="F2" t="s">
        <v>185</v>
      </c>
      <c r="G2" t="s">
        <v>186</v>
      </c>
      <c r="H2" t="s">
        <v>184</v>
      </c>
      <c r="K2" s="28" t="s">
        <v>216</v>
      </c>
      <c r="L2" s="28"/>
    </row>
    <row r="3" spans="1:12" x14ac:dyDescent="0.3">
      <c r="A3" s="14">
        <v>39203</v>
      </c>
      <c r="B3">
        <f>YEAR(EVOLUTIVO_ALQ[[#This Row],[FECHA]])</f>
        <v>2007</v>
      </c>
      <c r="C3" s="1">
        <v>11.9</v>
      </c>
      <c r="D3">
        <v>2.4</v>
      </c>
      <c r="E3" t="s">
        <v>185</v>
      </c>
      <c r="F3" t="s">
        <v>185</v>
      </c>
      <c r="G3" t="s">
        <v>186</v>
      </c>
      <c r="H3" t="s">
        <v>184</v>
      </c>
      <c r="K3" s="11" t="s">
        <v>159</v>
      </c>
      <c r="L3" t="s">
        <v>208</v>
      </c>
    </row>
    <row r="4" spans="1:12" x14ac:dyDescent="0.3">
      <c r="A4" s="14">
        <v>39234</v>
      </c>
      <c r="B4">
        <f>YEAR(EVOLUTIVO_ALQ[[#This Row],[FECHA]])</f>
        <v>2007</v>
      </c>
      <c r="C4" s="1">
        <v>11.4</v>
      </c>
      <c r="D4">
        <v>4</v>
      </c>
      <c r="E4" t="s">
        <v>185</v>
      </c>
      <c r="F4" t="s">
        <v>185</v>
      </c>
      <c r="G4" t="s">
        <v>186</v>
      </c>
      <c r="H4" t="s">
        <v>184</v>
      </c>
      <c r="K4" s="5" t="s">
        <v>204</v>
      </c>
      <c r="L4" s="2">
        <v>13.516666666666666</v>
      </c>
    </row>
    <row r="5" spans="1:12" x14ac:dyDescent="0.3">
      <c r="A5" s="14">
        <v>39264</v>
      </c>
      <c r="B5">
        <f>YEAR(EVOLUTIVO_ALQ[[#This Row],[FECHA]])</f>
        <v>2007</v>
      </c>
      <c r="C5" s="1">
        <v>11.5</v>
      </c>
      <c r="D5">
        <v>0.2</v>
      </c>
      <c r="E5">
        <v>1.5</v>
      </c>
      <c r="F5" t="s">
        <v>185</v>
      </c>
      <c r="G5" t="s">
        <v>186</v>
      </c>
      <c r="H5" t="s">
        <v>184</v>
      </c>
      <c r="K5" s="5" t="s">
        <v>153</v>
      </c>
      <c r="L5" s="2">
        <v>13.516666666666666</v>
      </c>
    </row>
    <row r="6" spans="1:12" x14ac:dyDescent="0.3">
      <c r="A6" s="14">
        <v>39295</v>
      </c>
      <c r="B6">
        <f>YEAR(EVOLUTIVO_ALQ[[#This Row],[FECHA]])</f>
        <v>2007</v>
      </c>
      <c r="C6" s="1">
        <v>11.4</v>
      </c>
      <c r="D6">
        <v>0.4</v>
      </c>
      <c r="E6">
        <v>4.2</v>
      </c>
      <c r="F6" t="s">
        <v>185</v>
      </c>
      <c r="G6" t="s">
        <v>186</v>
      </c>
      <c r="H6" t="s">
        <v>184</v>
      </c>
    </row>
    <row r="7" spans="1:12" x14ac:dyDescent="0.3">
      <c r="A7" s="14">
        <v>39326</v>
      </c>
      <c r="B7">
        <f>YEAR(EVOLUTIVO_ALQ[[#This Row],[FECHA]])</f>
        <v>2007</v>
      </c>
      <c r="C7" s="1">
        <v>11.5</v>
      </c>
      <c r="D7">
        <v>1</v>
      </c>
      <c r="E7">
        <v>0.8</v>
      </c>
      <c r="F7" t="s">
        <v>185</v>
      </c>
      <c r="G7" t="s">
        <v>186</v>
      </c>
      <c r="H7" t="s">
        <v>184</v>
      </c>
    </row>
    <row r="8" spans="1:12" x14ac:dyDescent="0.3">
      <c r="A8" s="14">
        <v>39356</v>
      </c>
      <c r="B8">
        <f>YEAR(EVOLUTIVO_ALQ[[#This Row],[FECHA]])</f>
        <v>2007</v>
      </c>
      <c r="C8" s="1">
        <v>11</v>
      </c>
      <c r="D8">
        <v>4.9000000000000004</v>
      </c>
      <c r="E8">
        <v>4.3</v>
      </c>
      <c r="F8" t="s">
        <v>185</v>
      </c>
      <c r="G8" t="s">
        <v>186</v>
      </c>
      <c r="H8" t="s">
        <v>184</v>
      </c>
    </row>
    <row r="9" spans="1:12" x14ac:dyDescent="0.3">
      <c r="A9" s="14">
        <v>39387</v>
      </c>
      <c r="B9">
        <f>YEAR(EVOLUTIVO_ALQ[[#This Row],[FECHA]])</f>
        <v>2007</v>
      </c>
      <c r="C9" s="1">
        <v>11.1</v>
      </c>
      <c r="D9">
        <v>0.9</v>
      </c>
      <c r="E9">
        <v>3.1</v>
      </c>
      <c r="F9" t="s">
        <v>185</v>
      </c>
      <c r="G9" t="s">
        <v>186</v>
      </c>
      <c r="H9" t="s">
        <v>184</v>
      </c>
    </row>
    <row r="10" spans="1:12" x14ac:dyDescent="0.3">
      <c r="A10" s="14">
        <v>39417</v>
      </c>
      <c r="B10">
        <f>YEAR(EVOLUTIVO_ALQ[[#This Row],[FECHA]])</f>
        <v>2007</v>
      </c>
      <c r="C10" s="1">
        <v>10.7</v>
      </c>
      <c r="D10">
        <v>3.3</v>
      </c>
      <c r="E10">
        <v>7.2</v>
      </c>
      <c r="F10" t="s">
        <v>185</v>
      </c>
      <c r="G10" t="s">
        <v>186</v>
      </c>
      <c r="H10" t="s">
        <v>184</v>
      </c>
    </row>
    <row r="11" spans="1:12" x14ac:dyDescent="0.3">
      <c r="A11" s="14">
        <v>39448</v>
      </c>
      <c r="B11">
        <f>YEAR(EVOLUTIVO_ALQ[[#This Row],[FECHA]])</f>
        <v>2008</v>
      </c>
      <c r="C11" s="1">
        <v>11</v>
      </c>
      <c r="D11">
        <v>2.7</v>
      </c>
      <c r="E11">
        <v>0.2</v>
      </c>
      <c r="F11" t="s">
        <v>185</v>
      </c>
      <c r="G11" t="s">
        <v>186</v>
      </c>
      <c r="H11" t="s">
        <v>184</v>
      </c>
    </row>
    <row r="12" spans="1:12" x14ac:dyDescent="0.3">
      <c r="A12" s="14">
        <v>39479</v>
      </c>
      <c r="B12">
        <f>YEAR(EVOLUTIVO_ALQ[[#This Row],[FECHA]])</f>
        <v>2008</v>
      </c>
      <c r="C12" s="1">
        <v>11.7</v>
      </c>
      <c r="D12">
        <v>6.1</v>
      </c>
      <c r="E12">
        <v>5.4</v>
      </c>
      <c r="F12" t="s">
        <v>185</v>
      </c>
      <c r="G12" t="s">
        <v>186</v>
      </c>
      <c r="H12" t="s">
        <v>184</v>
      </c>
    </row>
    <row r="13" spans="1:12" x14ac:dyDescent="0.3">
      <c r="A13" s="14">
        <v>39508</v>
      </c>
      <c r="B13">
        <f>YEAR(EVOLUTIVO_ALQ[[#This Row],[FECHA]])</f>
        <v>2008</v>
      </c>
      <c r="C13" s="1">
        <v>11.4</v>
      </c>
      <c r="D13">
        <v>2.6</v>
      </c>
      <c r="E13">
        <v>6.1</v>
      </c>
      <c r="F13" t="s">
        <v>185</v>
      </c>
      <c r="G13" t="s">
        <v>186</v>
      </c>
      <c r="H13" t="s">
        <v>184</v>
      </c>
    </row>
    <row r="14" spans="1:12" x14ac:dyDescent="0.3">
      <c r="A14" s="14">
        <v>39539</v>
      </c>
      <c r="B14">
        <f>YEAR(EVOLUTIVO_ALQ[[#This Row],[FECHA]])</f>
        <v>2008</v>
      </c>
      <c r="C14" s="1">
        <v>11</v>
      </c>
      <c r="D14">
        <v>2.8</v>
      </c>
      <c r="E14">
        <v>0.4</v>
      </c>
      <c r="F14">
        <v>5.2</v>
      </c>
      <c r="G14" t="s">
        <v>186</v>
      </c>
      <c r="H14" t="s">
        <v>184</v>
      </c>
    </row>
    <row r="15" spans="1:12" x14ac:dyDescent="0.3">
      <c r="A15" s="14">
        <v>39569</v>
      </c>
      <c r="B15">
        <f>YEAR(EVOLUTIVO_ALQ[[#This Row],[FECHA]])</f>
        <v>2008</v>
      </c>
      <c r="C15" s="1">
        <v>10.8</v>
      </c>
      <c r="D15">
        <v>2.4</v>
      </c>
      <c r="E15">
        <v>7.6</v>
      </c>
      <c r="F15">
        <v>9.6</v>
      </c>
      <c r="G15" t="s">
        <v>186</v>
      </c>
      <c r="H15" t="s">
        <v>184</v>
      </c>
    </row>
    <row r="16" spans="1:12" x14ac:dyDescent="0.3">
      <c r="A16" s="14">
        <v>39600</v>
      </c>
      <c r="B16">
        <f>YEAR(EVOLUTIVO_ALQ[[#This Row],[FECHA]])</f>
        <v>2008</v>
      </c>
      <c r="C16" s="1">
        <v>11</v>
      </c>
      <c r="D16">
        <v>2.2000000000000002</v>
      </c>
      <c r="E16">
        <v>3</v>
      </c>
      <c r="F16">
        <v>3.7</v>
      </c>
      <c r="G16" t="s">
        <v>186</v>
      </c>
      <c r="H16" t="s">
        <v>184</v>
      </c>
    </row>
    <row r="17" spans="1:16" x14ac:dyDescent="0.3">
      <c r="A17" s="14">
        <v>39600</v>
      </c>
      <c r="B17">
        <f>YEAR(EVOLUTIVO_ALQ[[#This Row],[FECHA]])</f>
        <v>2008</v>
      </c>
      <c r="C17" s="1">
        <v>8.5</v>
      </c>
      <c r="D17" t="s">
        <v>185</v>
      </c>
      <c r="E17" t="s">
        <v>185</v>
      </c>
      <c r="F17" t="s">
        <v>185</v>
      </c>
      <c r="G17" t="s">
        <v>187</v>
      </c>
      <c r="H17" t="s">
        <v>184</v>
      </c>
    </row>
    <row r="18" spans="1:16" x14ac:dyDescent="0.3">
      <c r="A18" s="14">
        <v>39630</v>
      </c>
      <c r="B18">
        <f>YEAR(EVOLUTIVO_ALQ[[#This Row],[FECHA]])</f>
        <v>2008</v>
      </c>
      <c r="C18" s="1">
        <v>11.3</v>
      </c>
      <c r="D18">
        <v>3</v>
      </c>
      <c r="E18">
        <v>2.8</v>
      </c>
      <c r="F18">
        <v>1</v>
      </c>
      <c r="G18" t="s">
        <v>186</v>
      </c>
      <c r="H18" t="s">
        <v>184</v>
      </c>
    </row>
    <row r="19" spans="1:16" x14ac:dyDescent="0.3">
      <c r="A19" s="14">
        <v>39630</v>
      </c>
      <c r="B19">
        <f>YEAR(EVOLUTIVO_ALQ[[#This Row],[FECHA]])</f>
        <v>2008</v>
      </c>
      <c r="C19" s="1">
        <v>8.1999999999999993</v>
      </c>
      <c r="D19">
        <v>3.4</v>
      </c>
      <c r="E19" t="s">
        <v>185</v>
      </c>
      <c r="F19" t="s">
        <v>185</v>
      </c>
      <c r="G19" t="s">
        <v>187</v>
      </c>
      <c r="H19" t="s">
        <v>184</v>
      </c>
    </row>
    <row r="20" spans="1:16" x14ac:dyDescent="0.3">
      <c r="A20" s="14">
        <v>39661</v>
      </c>
      <c r="B20">
        <f>YEAR(EVOLUTIVO_ALQ[[#This Row],[FECHA]])</f>
        <v>2008</v>
      </c>
      <c r="C20" s="1">
        <v>11.1</v>
      </c>
      <c r="D20">
        <v>2.6</v>
      </c>
      <c r="E20">
        <v>2.6</v>
      </c>
      <c r="F20">
        <v>3.2</v>
      </c>
      <c r="G20" t="s">
        <v>186</v>
      </c>
      <c r="H20" t="s">
        <v>184</v>
      </c>
    </row>
    <row r="21" spans="1:16" x14ac:dyDescent="0.3">
      <c r="A21" s="14">
        <v>39661</v>
      </c>
      <c r="B21">
        <f>YEAR(EVOLUTIVO_ALQ[[#This Row],[FECHA]])</f>
        <v>2008</v>
      </c>
      <c r="C21" s="1">
        <v>8</v>
      </c>
      <c r="D21">
        <v>2.6</v>
      </c>
      <c r="E21" t="s">
        <v>185</v>
      </c>
      <c r="F21" t="s">
        <v>185</v>
      </c>
      <c r="G21" t="s">
        <v>187</v>
      </c>
      <c r="H21" t="s">
        <v>184</v>
      </c>
    </row>
    <row r="22" spans="1:16" x14ac:dyDescent="0.3">
      <c r="A22" s="14">
        <v>39692</v>
      </c>
      <c r="B22">
        <f>YEAR(EVOLUTIVO_ALQ[[#This Row],[FECHA]])</f>
        <v>2008</v>
      </c>
      <c r="C22" s="1">
        <v>11.3</v>
      </c>
      <c r="D22">
        <v>2</v>
      </c>
      <c r="E22">
        <v>2.4</v>
      </c>
      <c r="F22">
        <v>2.2000000000000002</v>
      </c>
      <c r="G22" t="s">
        <v>186</v>
      </c>
      <c r="H22" t="s">
        <v>184</v>
      </c>
    </row>
    <row r="23" spans="1:16" x14ac:dyDescent="0.3">
      <c r="A23" s="14">
        <v>39692</v>
      </c>
      <c r="B23">
        <f>YEAR(EVOLUTIVO_ALQ[[#This Row],[FECHA]])</f>
        <v>2008</v>
      </c>
      <c r="C23" s="1">
        <v>7.9</v>
      </c>
      <c r="D23">
        <v>0.8</v>
      </c>
      <c r="E23">
        <v>6.6</v>
      </c>
      <c r="F23" t="s">
        <v>185</v>
      </c>
      <c r="G23" t="s">
        <v>187</v>
      </c>
      <c r="H23" t="s">
        <v>184</v>
      </c>
      <c r="P23" t="s">
        <v>218</v>
      </c>
    </row>
    <row r="24" spans="1:16" x14ac:dyDescent="0.3">
      <c r="A24" s="14">
        <v>39722</v>
      </c>
      <c r="B24">
        <f>YEAR(EVOLUTIVO_ALQ[[#This Row],[FECHA]])</f>
        <v>2008</v>
      </c>
      <c r="C24" s="1">
        <v>11.4</v>
      </c>
      <c r="D24">
        <v>0.7</v>
      </c>
      <c r="E24">
        <v>0.1</v>
      </c>
      <c r="F24">
        <v>3.6</v>
      </c>
      <c r="G24" t="s">
        <v>186</v>
      </c>
      <c r="H24" t="s">
        <v>184</v>
      </c>
      <c r="P24" s="8">
        <f>1-(GETPIVOTDATA("PRECIO M2",$K$3)/GETPIVOTDATA("PRECIO M2",$K$28))</f>
        <v>0.29416884247171449</v>
      </c>
    </row>
    <row r="25" spans="1:16" x14ac:dyDescent="0.3">
      <c r="A25" s="14">
        <v>39722</v>
      </c>
      <c r="B25">
        <f>YEAR(EVOLUTIVO_ALQ[[#This Row],[FECHA]])</f>
        <v>2008</v>
      </c>
      <c r="C25" s="1">
        <v>8</v>
      </c>
      <c r="D25">
        <v>0.8</v>
      </c>
      <c r="E25">
        <v>2.6</v>
      </c>
      <c r="F25" t="s">
        <v>185</v>
      </c>
      <c r="G25" t="s">
        <v>187</v>
      </c>
      <c r="H25" t="s">
        <v>184</v>
      </c>
    </row>
    <row r="26" spans="1:16" x14ac:dyDescent="0.3">
      <c r="A26" s="14">
        <v>39753</v>
      </c>
      <c r="B26">
        <f>YEAR(EVOLUTIVO_ALQ[[#This Row],[FECHA]])</f>
        <v>2008</v>
      </c>
      <c r="C26" s="1">
        <v>11.3</v>
      </c>
      <c r="D26">
        <v>0.2</v>
      </c>
      <c r="E26">
        <v>2.5</v>
      </c>
      <c r="F26">
        <v>2.5</v>
      </c>
      <c r="G26" t="s">
        <v>186</v>
      </c>
      <c r="H26" t="s">
        <v>184</v>
      </c>
    </row>
    <row r="27" spans="1:16" x14ac:dyDescent="0.3">
      <c r="A27" s="14">
        <v>39753</v>
      </c>
      <c r="B27">
        <f>YEAR(EVOLUTIVO_ALQ[[#This Row],[FECHA]])</f>
        <v>2008</v>
      </c>
      <c r="C27" s="1">
        <v>8.1</v>
      </c>
      <c r="D27">
        <v>1.6</v>
      </c>
      <c r="E27">
        <v>1.6</v>
      </c>
      <c r="F27" t="s">
        <v>185</v>
      </c>
      <c r="G27" t="s">
        <v>187</v>
      </c>
      <c r="H27" t="s">
        <v>184</v>
      </c>
      <c r="K27" s="28" t="s">
        <v>217</v>
      </c>
      <c r="L27" s="28"/>
    </row>
    <row r="28" spans="1:16" x14ac:dyDescent="0.3">
      <c r="A28" s="14">
        <v>39783</v>
      </c>
      <c r="B28">
        <f>YEAR(EVOLUTIVO_ALQ[[#This Row],[FECHA]])</f>
        <v>2008</v>
      </c>
      <c r="C28" s="1">
        <v>11.2</v>
      </c>
      <c r="D28">
        <v>1.4</v>
      </c>
      <c r="E28">
        <v>0.9</v>
      </c>
      <c r="F28">
        <v>4.4000000000000004</v>
      </c>
      <c r="G28" t="s">
        <v>186</v>
      </c>
      <c r="H28" t="s">
        <v>184</v>
      </c>
      <c r="K28" s="11" t="s">
        <v>159</v>
      </c>
      <c r="L28" t="s">
        <v>208</v>
      </c>
    </row>
    <row r="29" spans="1:16" x14ac:dyDescent="0.3">
      <c r="A29" s="14">
        <v>39783</v>
      </c>
      <c r="B29">
        <f>YEAR(EVOLUTIVO_ALQ[[#This Row],[FECHA]])</f>
        <v>2008</v>
      </c>
      <c r="C29" s="1">
        <v>7.9</v>
      </c>
      <c r="D29">
        <v>2.8</v>
      </c>
      <c r="E29">
        <v>0.5</v>
      </c>
      <c r="F29" t="s">
        <v>185</v>
      </c>
      <c r="G29" t="s">
        <v>187</v>
      </c>
      <c r="H29" t="s">
        <v>184</v>
      </c>
      <c r="K29" s="5" t="s">
        <v>189</v>
      </c>
      <c r="L29" s="2">
        <v>19.149999999999999</v>
      </c>
    </row>
    <row r="30" spans="1:16" x14ac:dyDescent="0.3">
      <c r="A30" s="14">
        <v>39814</v>
      </c>
      <c r="B30">
        <f>YEAR(EVOLUTIVO_ALQ[[#This Row],[FECHA]])</f>
        <v>2009</v>
      </c>
      <c r="C30" s="1">
        <v>11.1</v>
      </c>
      <c r="D30">
        <v>1.1000000000000001</v>
      </c>
      <c r="E30">
        <v>2.7</v>
      </c>
      <c r="F30">
        <v>0.6</v>
      </c>
      <c r="G30" t="s">
        <v>186</v>
      </c>
      <c r="H30" t="s">
        <v>184</v>
      </c>
      <c r="K30" s="5" t="s">
        <v>153</v>
      </c>
      <c r="L30" s="2">
        <v>19.149999999999999</v>
      </c>
    </row>
    <row r="31" spans="1:16" x14ac:dyDescent="0.3">
      <c r="A31" s="14">
        <v>39814</v>
      </c>
      <c r="B31">
        <f>YEAR(EVOLUTIVO_ALQ[[#This Row],[FECHA]])</f>
        <v>2009</v>
      </c>
      <c r="C31" s="1">
        <v>8.1</v>
      </c>
      <c r="D31">
        <v>2.1</v>
      </c>
      <c r="E31">
        <v>0.8</v>
      </c>
      <c r="F31" t="s">
        <v>185</v>
      </c>
      <c r="G31" t="s">
        <v>187</v>
      </c>
      <c r="H31" t="s">
        <v>184</v>
      </c>
    </row>
    <row r="32" spans="1:16" x14ac:dyDescent="0.3">
      <c r="A32" s="14">
        <v>39845</v>
      </c>
      <c r="B32">
        <f>YEAR(EVOLUTIVO_ALQ[[#This Row],[FECHA]])</f>
        <v>2009</v>
      </c>
      <c r="C32" s="1">
        <v>11</v>
      </c>
      <c r="D32">
        <v>0.8</v>
      </c>
      <c r="E32">
        <v>3.3</v>
      </c>
      <c r="F32">
        <v>6</v>
      </c>
      <c r="G32" t="s">
        <v>186</v>
      </c>
      <c r="H32" t="s">
        <v>184</v>
      </c>
    </row>
    <row r="33" spans="1:8" x14ac:dyDescent="0.3">
      <c r="A33" s="14">
        <v>39845</v>
      </c>
      <c r="B33">
        <f>YEAR(EVOLUTIVO_ALQ[[#This Row],[FECHA]])</f>
        <v>2009</v>
      </c>
      <c r="C33" s="1">
        <v>7.8</v>
      </c>
      <c r="D33">
        <v>3.2</v>
      </c>
      <c r="E33">
        <v>4</v>
      </c>
      <c r="F33" t="s">
        <v>185</v>
      </c>
      <c r="G33" t="s">
        <v>187</v>
      </c>
      <c r="H33" t="s">
        <v>184</v>
      </c>
    </row>
    <row r="34" spans="1:8" x14ac:dyDescent="0.3">
      <c r="A34" s="14">
        <v>39873</v>
      </c>
      <c r="B34">
        <f>YEAR(EVOLUTIVO_ALQ[[#This Row],[FECHA]])</f>
        <v>2009</v>
      </c>
      <c r="C34" s="1">
        <v>11.1</v>
      </c>
      <c r="D34">
        <v>1</v>
      </c>
      <c r="E34">
        <v>0.9</v>
      </c>
      <c r="F34">
        <v>2.4</v>
      </c>
      <c r="G34" t="s">
        <v>186</v>
      </c>
      <c r="H34" t="s">
        <v>184</v>
      </c>
    </row>
    <row r="35" spans="1:8" x14ac:dyDescent="0.3">
      <c r="A35" s="14">
        <v>39873</v>
      </c>
      <c r="B35">
        <f>YEAR(EVOLUTIVO_ALQ[[#This Row],[FECHA]])</f>
        <v>2009</v>
      </c>
      <c r="C35" s="1">
        <v>7.4</v>
      </c>
      <c r="D35">
        <v>4.8</v>
      </c>
      <c r="E35">
        <v>6</v>
      </c>
      <c r="F35" t="s">
        <v>185</v>
      </c>
      <c r="G35" t="s">
        <v>187</v>
      </c>
      <c r="H35" t="s">
        <v>184</v>
      </c>
    </row>
    <row r="36" spans="1:8" x14ac:dyDescent="0.3">
      <c r="A36" s="14">
        <v>39904</v>
      </c>
      <c r="B36">
        <f>YEAR(EVOLUTIVO_ALQ[[#This Row],[FECHA]])</f>
        <v>2009</v>
      </c>
      <c r="C36" s="1">
        <v>11</v>
      </c>
      <c r="D36">
        <v>0.7</v>
      </c>
      <c r="E36">
        <v>0.4</v>
      </c>
      <c r="F36">
        <v>0.3</v>
      </c>
      <c r="G36" t="s">
        <v>186</v>
      </c>
      <c r="H36" t="s">
        <v>184</v>
      </c>
    </row>
    <row r="37" spans="1:8" x14ac:dyDescent="0.3">
      <c r="A37" s="14">
        <v>39904</v>
      </c>
      <c r="B37">
        <f>YEAR(EVOLUTIVO_ALQ[[#This Row],[FECHA]])</f>
        <v>2009</v>
      </c>
      <c r="C37" s="1">
        <v>7.3</v>
      </c>
      <c r="D37">
        <v>2.1</v>
      </c>
      <c r="E37">
        <v>9.8000000000000007</v>
      </c>
      <c r="F37" t="s">
        <v>185</v>
      </c>
      <c r="G37" t="s">
        <v>187</v>
      </c>
      <c r="H37" t="s">
        <v>184</v>
      </c>
    </row>
    <row r="38" spans="1:8" x14ac:dyDescent="0.3">
      <c r="A38" s="14">
        <v>39934</v>
      </c>
      <c r="B38">
        <f>YEAR(EVOLUTIVO_ALQ[[#This Row],[FECHA]])</f>
        <v>2009</v>
      </c>
      <c r="C38" s="1">
        <v>10.9</v>
      </c>
      <c r="D38">
        <v>0.7</v>
      </c>
      <c r="E38">
        <v>0.4</v>
      </c>
      <c r="F38">
        <v>1.4</v>
      </c>
      <c r="G38" t="s">
        <v>186</v>
      </c>
      <c r="H38" t="s">
        <v>184</v>
      </c>
    </row>
    <row r="39" spans="1:8" x14ac:dyDescent="0.3">
      <c r="A39" s="14">
        <v>39934</v>
      </c>
      <c r="B39">
        <f>YEAR(EVOLUTIVO_ALQ[[#This Row],[FECHA]])</f>
        <v>2009</v>
      </c>
      <c r="C39" s="1">
        <v>7.3</v>
      </c>
      <c r="D39">
        <v>0.7</v>
      </c>
      <c r="E39">
        <v>6.1</v>
      </c>
      <c r="F39" t="s">
        <v>185</v>
      </c>
      <c r="G39" t="s">
        <v>187</v>
      </c>
      <c r="H39" t="s">
        <v>184</v>
      </c>
    </row>
    <row r="40" spans="1:8" x14ac:dyDescent="0.3">
      <c r="A40" s="14">
        <v>39965</v>
      </c>
      <c r="B40">
        <f>YEAR(EVOLUTIVO_ALQ[[#This Row],[FECHA]])</f>
        <v>2009</v>
      </c>
      <c r="C40" s="1">
        <v>10.9</v>
      </c>
      <c r="D40">
        <v>0.2</v>
      </c>
      <c r="E40">
        <v>1.6</v>
      </c>
      <c r="F40">
        <v>1</v>
      </c>
      <c r="G40" t="s">
        <v>186</v>
      </c>
      <c r="H40" t="s">
        <v>184</v>
      </c>
    </row>
    <row r="41" spans="1:8" x14ac:dyDescent="0.3">
      <c r="A41" s="14">
        <v>39965</v>
      </c>
      <c r="B41">
        <f>YEAR(EVOLUTIVO_ALQ[[#This Row],[FECHA]])</f>
        <v>2009</v>
      </c>
      <c r="C41" s="1">
        <v>7.2</v>
      </c>
      <c r="D41">
        <v>2</v>
      </c>
      <c r="E41">
        <v>3.4</v>
      </c>
      <c r="F41">
        <v>15.6</v>
      </c>
      <c r="G41" t="s">
        <v>187</v>
      </c>
      <c r="H41" t="s">
        <v>184</v>
      </c>
    </row>
    <row r="42" spans="1:8" x14ac:dyDescent="0.3">
      <c r="A42" s="14">
        <v>39995</v>
      </c>
      <c r="B42">
        <f>YEAR(EVOLUTIVO_ALQ[[#This Row],[FECHA]])</f>
        <v>2009</v>
      </c>
      <c r="C42" s="1">
        <v>11</v>
      </c>
      <c r="D42">
        <v>1</v>
      </c>
      <c r="E42">
        <v>0.1</v>
      </c>
      <c r="F42">
        <v>3</v>
      </c>
      <c r="G42" t="s">
        <v>186</v>
      </c>
      <c r="H42" t="s">
        <v>184</v>
      </c>
    </row>
    <row r="43" spans="1:8" x14ac:dyDescent="0.3">
      <c r="A43" s="14">
        <v>39995</v>
      </c>
      <c r="B43">
        <f>YEAR(EVOLUTIVO_ALQ[[#This Row],[FECHA]])</f>
        <v>2009</v>
      </c>
      <c r="C43" s="1">
        <v>7.2</v>
      </c>
      <c r="D43">
        <v>0.3</v>
      </c>
      <c r="E43">
        <v>1</v>
      </c>
      <c r="F43">
        <v>12.4</v>
      </c>
      <c r="G43" t="s">
        <v>187</v>
      </c>
      <c r="H43" t="s">
        <v>184</v>
      </c>
    </row>
    <row r="44" spans="1:8" x14ac:dyDescent="0.3">
      <c r="A44" s="14">
        <v>40026</v>
      </c>
      <c r="B44">
        <f>YEAR(EVOLUTIVO_ALQ[[#This Row],[FECHA]])</f>
        <v>2009</v>
      </c>
      <c r="C44" s="1">
        <v>11</v>
      </c>
      <c r="D44">
        <v>0.5</v>
      </c>
      <c r="E44">
        <v>0.3</v>
      </c>
      <c r="F44">
        <v>0.9</v>
      </c>
      <c r="G44" t="s">
        <v>186</v>
      </c>
      <c r="H44" t="s">
        <v>184</v>
      </c>
    </row>
    <row r="45" spans="1:8" x14ac:dyDescent="0.3">
      <c r="A45" s="14">
        <v>40026</v>
      </c>
      <c r="B45">
        <f>YEAR(EVOLUTIVO_ALQ[[#This Row],[FECHA]])</f>
        <v>2009</v>
      </c>
      <c r="C45" s="1">
        <v>7.3</v>
      </c>
      <c r="D45">
        <v>1.6</v>
      </c>
      <c r="E45">
        <v>0.2</v>
      </c>
      <c r="F45">
        <v>8.6</v>
      </c>
      <c r="G45" t="s">
        <v>187</v>
      </c>
      <c r="H45" t="s">
        <v>184</v>
      </c>
    </row>
    <row r="46" spans="1:8" x14ac:dyDescent="0.3">
      <c r="A46" s="14">
        <v>40057</v>
      </c>
      <c r="B46">
        <f>YEAR(EVOLUTIVO_ALQ[[#This Row],[FECHA]])</f>
        <v>2009</v>
      </c>
      <c r="C46" s="1">
        <v>11</v>
      </c>
      <c r="D46">
        <v>0.3</v>
      </c>
      <c r="E46">
        <v>0.8</v>
      </c>
      <c r="F46">
        <v>2.6</v>
      </c>
      <c r="G46" t="s">
        <v>186</v>
      </c>
      <c r="H46" t="s">
        <v>184</v>
      </c>
    </row>
    <row r="47" spans="1:8" x14ac:dyDescent="0.3">
      <c r="A47" s="14">
        <v>40057</v>
      </c>
      <c r="B47">
        <f>YEAR(EVOLUTIVO_ALQ[[#This Row],[FECHA]])</f>
        <v>2009</v>
      </c>
      <c r="C47" s="1">
        <v>7.3</v>
      </c>
      <c r="D47">
        <v>0.7</v>
      </c>
      <c r="E47">
        <v>1.2</v>
      </c>
      <c r="F47">
        <v>8.6</v>
      </c>
      <c r="G47" t="s">
        <v>187</v>
      </c>
      <c r="H47" t="s">
        <v>184</v>
      </c>
    </row>
    <row r="48" spans="1:8" x14ac:dyDescent="0.3">
      <c r="A48" s="14">
        <v>40087</v>
      </c>
      <c r="B48">
        <f>YEAR(EVOLUTIVO_ALQ[[#This Row],[FECHA]])</f>
        <v>2009</v>
      </c>
      <c r="C48" s="1">
        <v>11.1</v>
      </c>
      <c r="D48">
        <v>1</v>
      </c>
      <c r="E48">
        <v>0.8</v>
      </c>
      <c r="F48">
        <v>2.2999999999999998</v>
      </c>
      <c r="G48" t="s">
        <v>186</v>
      </c>
      <c r="H48" t="s">
        <v>184</v>
      </c>
    </row>
    <row r="49" spans="1:8" x14ac:dyDescent="0.3">
      <c r="A49" s="14">
        <v>40087</v>
      </c>
      <c r="B49">
        <f>YEAR(EVOLUTIVO_ALQ[[#This Row],[FECHA]])</f>
        <v>2009</v>
      </c>
      <c r="C49" s="1">
        <v>7.3</v>
      </c>
      <c r="D49">
        <v>0.1</v>
      </c>
      <c r="E49">
        <v>1</v>
      </c>
      <c r="F49">
        <v>9.1999999999999993</v>
      </c>
      <c r="G49" t="s">
        <v>187</v>
      </c>
      <c r="H49" t="s">
        <v>184</v>
      </c>
    </row>
    <row r="50" spans="1:8" x14ac:dyDescent="0.3">
      <c r="A50" s="14">
        <v>40118</v>
      </c>
      <c r="B50">
        <f>YEAR(EVOLUTIVO_ALQ[[#This Row],[FECHA]])</f>
        <v>2009</v>
      </c>
      <c r="C50" s="1">
        <v>11.2</v>
      </c>
      <c r="D50">
        <v>0.5</v>
      </c>
      <c r="E50">
        <v>1.8</v>
      </c>
      <c r="F50">
        <v>1.6</v>
      </c>
      <c r="G50" t="s">
        <v>186</v>
      </c>
      <c r="H50" t="s">
        <v>184</v>
      </c>
    </row>
    <row r="51" spans="1:8" x14ac:dyDescent="0.3">
      <c r="A51" s="14">
        <v>40118</v>
      </c>
      <c r="B51">
        <f>YEAR(EVOLUTIVO_ALQ[[#This Row],[FECHA]])</f>
        <v>2009</v>
      </c>
      <c r="C51" s="1">
        <v>7.2</v>
      </c>
      <c r="D51">
        <v>0.4</v>
      </c>
      <c r="E51">
        <v>1</v>
      </c>
      <c r="F51">
        <v>11</v>
      </c>
      <c r="G51" t="s">
        <v>187</v>
      </c>
      <c r="H51" t="s">
        <v>184</v>
      </c>
    </row>
    <row r="52" spans="1:8" x14ac:dyDescent="0.3">
      <c r="A52" s="14">
        <v>40148</v>
      </c>
      <c r="B52">
        <f>YEAR(EVOLUTIVO_ALQ[[#This Row],[FECHA]])</f>
        <v>2009</v>
      </c>
      <c r="C52" s="1">
        <v>11.1</v>
      </c>
      <c r="D52">
        <v>0.8</v>
      </c>
      <c r="E52">
        <v>0.7</v>
      </c>
      <c r="F52">
        <v>1</v>
      </c>
      <c r="G52" t="s">
        <v>186</v>
      </c>
      <c r="H52" t="s">
        <v>184</v>
      </c>
    </row>
    <row r="53" spans="1:8" x14ac:dyDescent="0.3">
      <c r="A53" s="14">
        <v>40148</v>
      </c>
      <c r="B53">
        <f>YEAR(EVOLUTIVO_ALQ[[#This Row],[FECHA]])</f>
        <v>2009</v>
      </c>
      <c r="C53" s="1">
        <v>7.2</v>
      </c>
      <c r="D53">
        <v>0.3</v>
      </c>
      <c r="E53">
        <v>0.6</v>
      </c>
      <c r="F53">
        <v>8.6999999999999993</v>
      </c>
      <c r="G53" t="s">
        <v>187</v>
      </c>
      <c r="H53" t="s">
        <v>184</v>
      </c>
    </row>
    <row r="54" spans="1:8" x14ac:dyDescent="0.3">
      <c r="A54" s="14">
        <v>40179</v>
      </c>
      <c r="B54">
        <f>YEAR(EVOLUTIVO_ALQ[[#This Row],[FECHA]])</f>
        <v>2010</v>
      </c>
      <c r="C54" s="1">
        <v>11</v>
      </c>
      <c r="D54">
        <v>0.9</v>
      </c>
      <c r="E54">
        <v>1.2</v>
      </c>
      <c r="F54">
        <v>0.8</v>
      </c>
      <c r="G54" t="s">
        <v>186</v>
      </c>
      <c r="H54" t="s">
        <v>184</v>
      </c>
    </row>
    <row r="55" spans="1:8" x14ac:dyDescent="0.3">
      <c r="A55" s="14">
        <v>40179</v>
      </c>
      <c r="B55">
        <f>YEAR(EVOLUTIVO_ALQ[[#This Row],[FECHA]])</f>
        <v>2010</v>
      </c>
      <c r="C55" s="1">
        <v>7.3</v>
      </c>
      <c r="D55">
        <v>1.7</v>
      </c>
      <c r="E55">
        <v>1</v>
      </c>
      <c r="F55">
        <v>9</v>
      </c>
      <c r="G55" t="s">
        <v>187</v>
      </c>
      <c r="H55" t="s">
        <v>184</v>
      </c>
    </row>
    <row r="56" spans="1:8" x14ac:dyDescent="0.3">
      <c r="A56" s="14">
        <v>40210</v>
      </c>
      <c r="B56">
        <f>YEAR(EVOLUTIVO_ALQ[[#This Row],[FECHA]])</f>
        <v>2010</v>
      </c>
      <c r="C56" s="1">
        <v>10.9</v>
      </c>
      <c r="D56">
        <v>0.5</v>
      </c>
      <c r="E56">
        <v>2.2000000000000002</v>
      </c>
      <c r="F56">
        <v>0.6</v>
      </c>
      <c r="G56" t="s">
        <v>186</v>
      </c>
      <c r="H56" t="s">
        <v>184</v>
      </c>
    </row>
    <row r="57" spans="1:8" x14ac:dyDescent="0.3">
      <c r="A57" s="14">
        <v>40210</v>
      </c>
      <c r="B57">
        <f>YEAR(EVOLUTIVO_ALQ[[#This Row],[FECHA]])</f>
        <v>2010</v>
      </c>
      <c r="C57" s="1">
        <v>7.4</v>
      </c>
      <c r="D57">
        <v>0.5</v>
      </c>
      <c r="E57">
        <v>1.9</v>
      </c>
      <c r="F57">
        <v>5.5</v>
      </c>
      <c r="G57" t="s">
        <v>187</v>
      </c>
      <c r="H57" t="s">
        <v>184</v>
      </c>
    </row>
    <row r="58" spans="1:8" x14ac:dyDescent="0.3">
      <c r="A58" s="14">
        <v>40238</v>
      </c>
      <c r="B58">
        <f>YEAR(EVOLUTIVO_ALQ[[#This Row],[FECHA]])</f>
        <v>2010</v>
      </c>
      <c r="C58" s="1">
        <v>11</v>
      </c>
      <c r="D58">
        <v>0.4</v>
      </c>
      <c r="E58">
        <v>1</v>
      </c>
      <c r="F58">
        <v>1.1000000000000001</v>
      </c>
      <c r="G58" t="s">
        <v>186</v>
      </c>
      <c r="H58" t="s">
        <v>184</v>
      </c>
    </row>
    <row r="59" spans="1:8" x14ac:dyDescent="0.3">
      <c r="A59" s="14">
        <v>40238</v>
      </c>
      <c r="B59">
        <f>YEAR(EVOLUTIVO_ALQ[[#This Row],[FECHA]])</f>
        <v>2010</v>
      </c>
      <c r="C59" s="1">
        <v>7.4</v>
      </c>
      <c r="D59">
        <v>0.2</v>
      </c>
      <c r="E59">
        <v>2</v>
      </c>
      <c r="F59">
        <v>0.9</v>
      </c>
      <c r="G59" t="s">
        <v>187</v>
      </c>
      <c r="H59" t="s">
        <v>184</v>
      </c>
    </row>
    <row r="60" spans="1:8" x14ac:dyDescent="0.3">
      <c r="A60" s="14">
        <v>40269</v>
      </c>
      <c r="B60">
        <f>YEAR(EVOLUTIVO_ALQ[[#This Row],[FECHA]])</f>
        <v>2010</v>
      </c>
      <c r="C60" s="1">
        <v>10.9</v>
      </c>
      <c r="D60">
        <v>0.4</v>
      </c>
      <c r="E60">
        <v>0.5</v>
      </c>
      <c r="F60">
        <v>0.9</v>
      </c>
      <c r="G60" t="s">
        <v>186</v>
      </c>
      <c r="H60" t="s">
        <v>184</v>
      </c>
    </row>
    <row r="61" spans="1:8" x14ac:dyDescent="0.3">
      <c r="A61" s="14">
        <v>40269</v>
      </c>
      <c r="B61">
        <f>YEAR(EVOLUTIVO_ALQ[[#This Row],[FECHA]])</f>
        <v>2010</v>
      </c>
      <c r="C61" s="1">
        <v>7.4</v>
      </c>
      <c r="D61">
        <v>0.8</v>
      </c>
      <c r="E61">
        <v>1.1000000000000001</v>
      </c>
      <c r="F61">
        <v>2</v>
      </c>
      <c r="G61" t="s">
        <v>187</v>
      </c>
      <c r="H61" t="s">
        <v>184</v>
      </c>
    </row>
    <row r="62" spans="1:8" x14ac:dyDescent="0.3">
      <c r="A62" s="14">
        <v>40299</v>
      </c>
      <c r="B62">
        <f>YEAR(EVOLUTIVO_ALQ[[#This Row],[FECHA]])</f>
        <v>2010</v>
      </c>
      <c r="C62" s="1">
        <v>10.9</v>
      </c>
      <c r="D62">
        <v>0.3</v>
      </c>
      <c r="E62">
        <v>0.3</v>
      </c>
      <c r="F62">
        <v>0.5</v>
      </c>
      <c r="G62" t="s">
        <v>186</v>
      </c>
      <c r="H62" t="s">
        <v>184</v>
      </c>
    </row>
    <row r="63" spans="1:8" x14ac:dyDescent="0.3">
      <c r="A63" s="14">
        <v>40299</v>
      </c>
      <c r="B63">
        <f>YEAR(EVOLUTIVO_ALQ[[#This Row],[FECHA]])</f>
        <v>2010</v>
      </c>
      <c r="C63" s="1">
        <v>7.4</v>
      </c>
      <c r="D63">
        <v>0</v>
      </c>
      <c r="E63">
        <v>0.6</v>
      </c>
      <c r="F63">
        <v>1.3</v>
      </c>
      <c r="G63" t="s">
        <v>187</v>
      </c>
      <c r="H63" t="s">
        <v>184</v>
      </c>
    </row>
    <row r="64" spans="1:8" x14ac:dyDescent="0.3">
      <c r="A64" s="14">
        <v>40330</v>
      </c>
      <c r="B64">
        <f>YEAR(EVOLUTIVO_ALQ[[#This Row],[FECHA]])</f>
        <v>2010</v>
      </c>
      <c r="C64" s="1">
        <v>10.8</v>
      </c>
      <c r="D64">
        <v>0.2</v>
      </c>
      <c r="E64">
        <v>1</v>
      </c>
      <c r="F64">
        <v>0.5</v>
      </c>
      <c r="G64" t="s">
        <v>186</v>
      </c>
      <c r="H64" t="s">
        <v>184</v>
      </c>
    </row>
    <row r="65" spans="1:8" x14ac:dyDescent="0.3">
      <c r="A65" s="14">
        <v>40330</v>
      </c>
      <c r="B65">
        <f>YEAR(EVOLUTIVO_ALQ[[#This Row],[FECHA]])</f>
        <v>2010</v>
      </c>
      <c r="C65" s="1">
        <v>7.4</v>
      </c>
      <c r="D65">
        <v>0.3</v>
      </c>
      <c r="E65">
        <v>1.1000000000000001</v>
      </c>
      <c r="F65">
        <v>3.7</v>
      </c>
      <c r="G65" t="s">
        <v>187</v>
      </c>
      <c r="H65" t="s">
        <v>184</v>
      </c>
    </row>
    <row r="66" spans="1:8" x14ac:dyDescent="0.3">
      <c r="A66" s="14">
        <v>40360</v>
      </c>
      <c r="B66">
        <f>YEAR(EVOLUTIVO_ALQ[[#This Row],[FECHA]])</f>
        <v>2010</v>
      </c>
      <c r="C66" s="1">
        <v>10.9</v>
      </c>
      <c r="D66">
        <v>0.5</v>
      </c>
      <c r="E66">
        <v>0</v>
      </c>
      <c r="F66">
        <v>1</v>
      </c>
      <c r="G66" t="s">
        <v>186</v>
      </c>
      <c r="H66" t="s">
        <v>184</v>
      </c>
    </row>
    <row r="67" spans="1:8" x14ac:dyDescent="0.3">
      <c r="A67" s="14">
        <v>40360</v>
      </c>
      <c r="B67">
        <f>YEAR(EVOLUTIVO_ALQ[[#This Row],[FECHA]])</f>
        <v>2010</v>
      </c>
      <c r="C67" s="1">
        <v>5.5</v>
      </c>
      <c r="D67" t="s">
        <v>185</v>
      </c>
      <c r="E67" t="s">
        <v>185</v>
      </c>
      <c r="F67" t="s">
        <v>185</v>
      </c>
      <c r="G67" t="s">
        <v>183</v>
      </c>
      <c r="H67" t="s">
        <v>184</v>
      </c>
    </row>
    <row r="68" spans="1:8" x14ac:dyDescent="0.3">
      <c r="A68" s="14">
        <v>40360</v>
      </c>
      <c r="B68">
        <f>YEAR(EVOLUTIVO_ALQ[[#This Row],[FECHA]])</f>
        <v>2010</v>
      </c>
      <c r="C68" s="1">
        <v>7.4</v>
      </c>
      <c r="D68">
        <v>0.3</v>
      </c>
      <c r="E68">
        <v>0</v>
      </c>
      <c r="F68">
        <v>3</v>
      </c>
      <c r="G68" t="s">
        <v>187</v>
      </c>
      <c r="H68" t="s">
        <v>184</v>
      </c>
    </row>
    <row r="69" spans="1:8" x14ac:dyDescent="0.3">
      <c r="A69" s="14">
        <v>40391</v>
      </c>
      <c r="B69">
        <f>YEAR(EVOLUTIVO_ALQ[[#This Row],[FECHA]])</f>
        <v>2010</v>
      </c>
      <c r="C69" s="1">
        <v>11</v>
      </c>
      <c r="D69">
        <v>0.7</v>
      </c>
      <c r="E69">
        <v>0.9</v>
      </c>
      <c r="F69">
        <v>0.2</v>
      </c>
      <c r="G69" t="s">
        <v>186</v>
      </c>
      <c r="H69" t="s">
        <v>184</v>
      </c>
    </row>
    <row r="70" spans="1:8" x14ac:dyDescent="0.3">
      <c r="A70" s="14">
        <v>40391</v>
      </c>
      <c r="B70">
        <f>YEAR(EVOLUTIVO_ALQ[[#This Row],[FECHA]])</f>
        <v>2010</v>
      </c>
      <c r="C70" s="1">
        <v>5.6</v>
      </c>
      <c r="D70">
        <v>0.4</v>
      </c>
      <c r="E70" t="s">
        <v>185</v>
      </c>
      <c r="F70" t="s">
        <v>185</v>
      </c>
      <c r="G70" t="s">
        <v>183</v>
      </c>
      <c r="H70" t="s">
        <v>184</v>
      </c>
    </row>
    <row r="71" spans="1:8" x14ac:dyDescent="0.3">
      <c r="A71" s="14">
        <v>40391</v>
      </c>
      <c r="B71">
        <f>YEAR(EVOLUTIVO_ALQ[[#This Row],[FECHA]])</f>
        <v>2010</v>
      </c>
      <c r="C71" s="1">
        <v>7.6</v>
      </c>
      <c r="D71">
        <v>2.2000000000000002</v>
      </c>
      <c r="E71">
        <v>2.2000000000000002</v>
      </c>
      <c r="F71">
        <v>3.6</v>
      </c>
      <c r="G71" t="s">
        <v>187</v>
      </c>
      <c r="H71" t="s">
        <v>184</v>
      </c>
    </row>
    <row r="72" spans="1:8" x14ac:dyDescent="0.3">
      <c r="A72" s="14">
        <v>40422</v>
      </c>
      <c r="B72">
        <f>YEAR(EVOLUTIVO_ALQ[[#This Row],[FECHA]])</f>
        <v>2010</v>
      </c>
      <c r="C72" s="1">
        <v>11.1</v>
      </c>
      <c r="D72">
        <v>1</v>
      </c>
      <c r="E72">
        <v>2.1</v>
      </c>
      <c r="F72">
        <v>0.8</v>
      </c>
      <c r="G72" t="s">
        <v>186</v>
      </c>
      <c r="H72" t="s">
        <v>184</v>
      </c>
    </row>
    <row r="73" spans="1:8" x14ac:dyDescent="0.3">
      <c r="A73" s="14">
        <v>40422</v>
      </c>
      <c r="B73">
        <f>YEAR(EVOLUTIVO_ALQ[[#This Row],[FECHA]])</f>
        <v>2010</v>
      </c>
      <c r="C73" s="1">
        <v>5.7</v>
      </c>
      <c r="D73">
        <v>1.7</v>
      </c>
      <c r="E73" t="s">
        <v>185</v>
      </c>
      <c r="F73" t="s">
        <v>185</v>
      </c>
      <c r="G73" t="s">
        <v>183</v>
      </c>
      <c r="H73" t="s">
        <v>184</v>
      </c>
    </row>
    <row r="74" spans="1:8" x14ac:dyDescent="0.3">
      <c r="A74" s="14">
        <v>40422</v>
      </c>
      <c r="B74">
        <f>YEAR(EVOLUTIVO_ALQ[[#This Row],[FECHA]])</f>
        <v>2010</v>
      </c>
      <c r="C74" s="1">
        <v>7.6</v>
      </c>
      <c r="D74">
        <v>0.2</v>
      </c>
      <c r="E74">
        <v>2.1</v>
      </c>
      <c r="F74">
        <v>4.5999999999999996</v>
      </c>
      <c r="G74" t="s">
        <v>187</v>
      </c>
      <c r="H74" t="s">
        <v>184</v>
      </c>
    </row>
    <row r="75" spans="1:8" x14ac:dyDescent="0.3">
      <c r="A75" s="14">
        <v>40452</v>
      </c>
      <c r="B75">
        <f>YEAR(EVOLUTIVO_ALQ[[#This Row],[FECHA]])</f>
        <v>2010</v>
      </c>
      <c r="C75" s="1">
        <v>11.2</v>
      </c>
      <c r="D75">
        <v>0.7</v>
      </c>
      <c r="E75">
        <v>2.4</v>
      </c>
      <c r="F75">
        <v>0.6</v>
      </c>
      <c r="G75" t="s">
        <v>186</v>
      </c>
      <c r="H75" t="s">
        <v>184</v>
      </c>
    </row>
    <row r="76" spans="1:8" x14ac:dyDescent="0.3">
      <c r="A76" s="14">
        <v>40452</v>
      </c>
      <c r="B76">
        <f>YEAR(EVOLUTIVO_ALQ[[#This Row],[FECHA]])</f>
        <v>2010</v>
      </c>
      <c r="C76" s="1">
        <v>5.8</v>
      </c>
      <c r="D76">
        <v>2.7</v>
      </c>
      <c r="E76">
        <v>4.8</v>
      </c>
      <c r="F76" t="s">
        <v>185</v>
      </c>
      <c r="G76" t="s">
        <v>183</v>
      </c>
      <c r="H76" t="s">
        <v>184</v>
      </c>
    </row>
    <row r="77" spans="1:8" x14ac:dyDescent="0.3">
      <c r="A77" s="14">
        <v>40452</v>
      </c>
      <c r="B77">
        <f>YEAR(EVOLUTIVO_ALQ[[#This Row],[FECHA]])</f>
        <v>2010</v>
      </c>
      <c r="C77" s="1">
        <v>7.5</v>
      </c>
      <c r="D77">
        <v>0.9</v>
      </c>
      <c r="E77">
        <v>1.5</v>
      </c>
      <c r="F77">
        <v>3.6</v>
      </c>
      <c r="G77" t="s">
        <v>187</v>
      </c>
      <c r="H77" t="s">
        <v>184</v>
      </c>
    </row>
    <row r="78" spans="1:8" x14ac:dyDescent="0.3">
      <c r="A78" s="14">
        <v>40483</v>
      </c>
      <c r="B78">
        <f>YEAR(EVOLUTIVO_ALQ[[#This Row],[FECHA]])</f>
        <v>2010</v>
      </c>
      <c r="C78" s="1">
        <v>11.2</v>
      </c>
      <c r="D78">
        <v>0.4</v>
      </c>
      <c r="E78">
        <v>2.2000000000000002</v>
      </c>
      <c r="F78">
        <v>0.5</v>
      </c>
      <c r="G78" t="s">
        <v>186</v>
      </c>
      <c r="H78" t="s">
        <v>184</v>
      </c>
    </row>
    <row r="79" spans="1:8" x14ac:dyDescent="0.3">
      <c r="A79" s="14">
        <v>40483</v>
      </c>
      <c r="B79">
        <f>YEAR(EVOLUTIVO_ALQ[[#This Row],[FECHA]])</f>
        <v>2010</v>
      </c>
      <c r="C79" s="1">
        <v>5.7</v>
      </c>
      <c r="D79">
        <v>1.9</v>
      </c>
      <c r="E79">
        <v>2.5</v>
      </c>
      <c r="F79" t="s">
        <v>185</v>
      </c>
      <c r="G79" t="s">
        <v>183</v>
      </c>
      <c r="H79" t="s">
        <v>184</v>
      </c>
    </row>
    <row r="80" spans="1:8" x14ac:dyDescent="0.3">
      <c r="A80" s="14">
        <v>40483</v>
      </c>
      <c r="B80">
        <f>YEAR(EVOLUTIVO_ALQ[[#This Row],[FECHA]])</f>
        <v>2010</v>
      </c>
      <c r="C80" s="1">
        <v>7.5</v>
      </c>
      <c r="D80">
        <v>0.2</v>
      </c>
      <c r="E80">
        <v>0.8</v>
      </c>
      <c r="F80">
        <v>3.9</v>
      </c>
      <c r="G80" t="s">
        <v>187</v>
      </c>
      <c r="H80" t="s">
        <v>184</v>
      </c>
    </row>
    <row r="81" spans="1:8" x14ac:dyDescent="0.3">
      <c r="A81" s="14">
        <v>40513</v>
      </c>
      <c r="B81">
        <f>YEAR(EVOLUTIVO_ALQ[[#This Row],[FECHA]])</f>
        <v>2010</v>
      </c>
      <c r="C81" s="1">
        <v>11</v>
      </c>
      <c r="D81">
        <v>1.5</v>
      </c>
      <c r="E81">
        <v>0.3</v>
      </c>
      <c r="F81">
        <v>0.2</v>
      </c>
      <c r="G81" t="s">
        <v>186</v>
      </c>
      <c r="H81" t="s">
        <v>184</v>
      </c>
    </row>
    <row r="82" spans="1:8" x14ac:dyDescent="0.3">
      <c r="A82" s="14">
        <v>40513</v>
      </c>
      <c r="B82">
        <f>YEAR(EVOLUTIVO_ALQ[[#This Row],[FECHA]])</f>
        <v>2010</v>
      </c>
      <c r="C82" s="1">
        <v>5.6</v>
      </c>
      <c r="D82">
        <v>2.1</v>
      </c>
      <c r="E82">
        <v>1.4</v>
      </c>
      <c r="F82" t="s">
        <v>185</v>
      </c>
      <c r="G82" t="s">
        <v>183</v>
      </c>
      <c r="H82" t="s">
        <v>184</v>
      </c>
    </row>
    <row r="83" spans="1:8" x14ac:dyDescent="0.3">
      <c r="A83" s="14">
        <v>40513</v>
      </c>
      <c r="B83">
        <f>YEAR(EVOLUTIVO_ALQ[[#This Row],[FECHA]])</f>
        <v>2010</v>
      </c>
      <c r="C83" s="1">
        <v>7.4</v>
      </c>
      <c r="D83">
        <v>1.4</v>
      </c>
      <c r="E83">
        <v>2.4</v>
      </c>
      <c r="F83">
        <v>2.7</v>
      </c>
      <c r="G83" t="s">
        <v>187</v>
      </c>
      <c r="H83" t="s">
        <v>184</v>
      </c>
    </row>
    <row r="84" spans="1:8" x14ac:dyDescent="0.3">
      <c r="A84" s="14">
        <v>40544</v>
      </c>
      <c r="B84">
        <f>YEAR(EVOLUTIVO_ALQ[[#This Row],[FECHA]])</f>
        <v>2011</v>
      </c>
      <c r="C84" s="1">
        <v>11.1</v>
      </c>
      <c r="D84">
        <v>0.5</v>
      </c>
      <c r="E84">
        <v>0.5</v>
      </c>
      <c r="F84">
        <v>1.3</v>
      </c>
      <c r="G84" t="s">
        <v>186</v>
      </c>
      <c r="H84" t="s">
        <v>184</v>
      </c>
    </row>
    <row r="85" spans="1:8" x14ac:dyDescent="0.3">
      <c r="A85" s="14">
        <v>40544</v>
      </c>
      <c r="B85">
        <f>YEAR(EVOLUTIVO_ALQ[[#This Row],[FECHA]])</f>
        <v>2011</v>
      </c>
      <c r="C85" s="1">
        <v>5.5</v>
      </c>
      <c r="D85">
        <v>1</v>
      </c>
      <c r="E85">
        <v>4.9000000000000004</v>
      </c>
      <c r="F85" t="s">
        <v>185</v>
      </c>
      <c r="G85" t="s">
        <v>183</v>
      </c>
      <c r="H85" t="s">
        <v>184</v>
      </c>
    </row>
    <row r="86" spans="1:8" x14ac:dyDescent="0.3">
      <c r="A86" s="14">
        <v>40544</v>
      </c>
      <c r="B86">
        <f>YEAR(EVOLUTIVO_ALQ[[#This Row],[FECHA]])</f>
        <v>2011</v>
      </c>
      <c r="C86" s="1">
        <v>7.4</v>
      </c>
      <c r="D86">
        <v>0.5</v>
      </c>
      <c r="E86">
        <v>1.1000000000000001</v>
      </c>
      <c r="F86">
        <v>1.5</v>
      </c>
      <c r="G86" t="s">
        <v>187</v>
      </c>
      <c r="H86" t="s">
        <v>184</v>
      </c>
    </row>
    <row r="87" spans="1:8" x14ac:dyDescent="0.3">
      <c r="A87" s="14">
        <v>40575</v>
      </c>
      <c r="B87">
        <f>YEAR(EVOLUTIVO_ALQ[[#This Row],[FECHA]])</f>
        <v>2011</v>
      </c>
      <c r="C87" s="1">
        <v>10.9</v>
      </c>
      <c r="D87">
        <v>1.7</v>
      </c>
      <c r="E87">
        <v>2.6</v>
      </c>
      <c r="F87">
        <v>0.1</v>
      </c>
      <c r="G87" t="s">
        <v>186</v>
      </c>
      <c r="H87" t="s">
        <v>184</v>
      </c>
    </row>
    <row r="88" spans="1:8" x14ac:dyDescent="0.3">
      <c r="A88" s="14">
        <v>40575</v>
      </c>
      <c r="B88">
        <f>YEAR(EVOLUTIVO_ALQ[[#This Row],[FECHA]])</f>
        <v>2011</v>
      </c>
      <c r="C88" s="1">
        <v>5.6</v>
      </c>
      <c r="D88">
        <v>0.8</v>
      </c>
      <c r="E88">
        <v>2.2000000000000002</v>
      </c>
      <c r="F88" t="s">
        <v>185</v>
      </c>
      <c r="G88" t="s">
        <v>183</v>
      </c>
      <c r="H88" t="s">
        <v>184</v>
      </c>
    </row>
    <row r="89" spans="1:8" x14ac:dyDescent="0.3">
      <c r="A89" s="14">
        <v>40575</v>
      </c>
      <c r="B89">
        <f>YEAR(EVOLUTIVO_ALQ[[#This Row],[FECHA]])</f>
        <v>2011</v>
      </c>
      <c r="C89" s="1">
        <v>7.5</v>
      </c>
      <c r="D89">
        <v>0.1</v>
      </c>
      <c r="E89">
        <v>0.8</v>
      </c>
      <c r="F89">
        <v>1.1000000000000001</v>
      </c>
      <c r="G89" t="s">
        <v>187</v>
      </c>
      <c r="H89" t="s">
        <v>184</v>
      </c>
    </row>
    <row r="90" spans="1:8" x14ac:dyDescent="0.3">
      <c r="A90" s="14">
        <v>40603</v>
      </c>
      <c r="B90">
        <f>YEAR(EVOLUTIVO_ALQ[[#This Row],[FECHA]])</f>
        <v>2011</v>
      </c>
      <c r="C90" s="1">
        <v>11</v>
      </c>
      <c r="D90">
        <v>0.7</v>
      </c>
      <c r="E90">
        <v>0.5</v>
      </c>
      <c r="F90">
        <v>0.3</v>
      </c>
      <c r="G90" t="s">
        <v>186</v>
      </c>
      <c r="H90" t="s">
        <v>184</v>
      </c>
    </row>
    <row r="91" spans="1:8" x14ac:dyDescent="0.3">
      <c r="A91" s="14">
        <v>40603</v>
      </c>
      <c r="B91">
        <f>YEAR(EVOLUTIVO_ALQ[[#This Row],[FECHA]])</f>
        <v>2011</v>
      </c>
      <c r="C91" s="1">
        <v>5.7</v>
      </c>
      <c r="D91">
        <v>1.5</v>
      </c>
      <c r="E91">
        <v>1.4</v>
      </c>
      <c r="F91" t="s">
        <v>185</v>
      </c>
      <c r="G91" t="s">
        <v>183</v>
      </c>
      <c r="H91" t="s">
        <v>184</v>
      </c>
    </row>
    <row r="92" spans="1:8" x14ac:dyDescent="0.3">
      <c r="A92" s="14">
        <v>40603</v>
      </c>
      <c r="B92">
        <f>YEAR(EVOLUTIVO_ALQ[[#This Row],[FECHA]])</f>
        <v>2011</v>
      </c>
      <c r="C92" s="1">
        <v>7.6</v>
      </c>
      <c r="D92">
        <v>1.6</v>
      </c>
      <c r="E92">
        <v>2.2000000000000002</v>
      </c>
      <c r="F92">
        <v>2.9</v>
      </c>
      <c r="G92" t="s">
        <v>187</v>
      </c>
      <c r="H92" t="s">
        <v>184</v>
      </c>
    </row>
    <row r="93" spans="1:8" x14ac:dyDescent="0.3">
      <c r="A93" s="14">
        <v>40634</v>
      </c>
      <c r="B93">
        <f>YEAR(EVOLUTIVO_ALQ[[#This Row],[FECHA]])</f>
        <v>2011</v>
      </c>
      <c r="C93" s="1">
        <v>11</v>
      </c>
      <c r="D93">
        <v>0</v>
      </c>
      <c r="E93">
        <v>1.1000000000000001</v>
      </c>
      <c r="F93">
        <v>0.7</v>
      </c>
      <c r="G93" t="s">
        <v>186</v>
      </c>
      <c r="H93" t="s">
        <v>184</v>
      </c>
    </row>
    <row r="94" spans="1:8" x14ac:dyDescent="0.3">
      <c r="A94" s="14">
        <v>40634</v>
      </c>
      <c r="B94">
        <f>YEAR(EVOLUTIVO_ALQ[[#This Row],[FECHA]])</f>
        <v>2011</v>
      </c>
      <c r="C94" s="1">
        <v>5.5</v>
      </c>
      <c r="D94">
        <v>2.5</v>
      </c>
      <c r="E94">
        <v>0.2</v>
      </c>
      <c r="F94" t="s">
        <v>185</v>
      </c>
      <c r="G94" t="s">
        <v>183</v>
      </c>
      <c r="H94" t="s">
        <v>184</v>
      </c>
    </row>
    <row r="95" spans="1:8" x14ac:dyDescent="0.3">
      <c r="A95" s="14">
        <v>40634</v>
      </c>
      <c r="B95">
        <f>YEAR(EVOLUTIVO_ALQ[[#This Row],[FECHA]])</f>
        <v>2011</v>
      </c>
      <c r="C95" s="1">
        <v>7.7</v>
      </c>
      <c r="D95">
        <v>1.7</v>
      </c>
      <c r="E95">
        <v>3.3</v>
      </c>
      <c r="F95">
        <v>3.8</v>
      </c>
      <c r="G95" t="s">
        <v>187</v>
      </c>
      <c r="H95" t="s">
        <v>184</v>
      </c>
    </row>
    <row r="96" spans="1:8" x14ac:dyDescent="0.3">
      <c r="A96" s="14">
        <v>40664</v>
      </c>
      <c r="B96">
        <f>YEAR(EVOLUTIVO_ALQ[[#This Row],[FECHA]])</f>
        <v>2011</v>
      </c>
      <c r="C96" s="1">
        <v>11</v>
      </c>
      <c r="D96">
        <v>0.1</v>
      </c>
      <c r="E96">
        <v>0.7</v>
      </c>
      <c r="F96">
        <v>1.1000000000000001</v>
      </c>
      <c r="G96" t="s">
        <v>186</v>
      </c>
      <c r="H96" t="s">
        <v>184</v>
      </c>
    </row>
    <row r="97" spans="1:8" x14ac:dyDescent="0.3">
      <c r="A97" s="14">
        <v>40664</v>
      </c>
      <c r="B97">
        <f>YEAR(EVOLUTIVO_ALQ[[#This Row],[FECHA]])</f>
        <v>2011</v>
      </c>
      <c r="C97" s="1">
        <v>5.5</v>
      </c>
      <c r="D97">
        <v>0.1</v>
      </c>
      <c r="E97">
        <v>1</v>
      </c>
      <c r="F97" t="s">
        <v>185</v>
      </c>
      <c r="G97" t="s">
        <v>183</v>
      </c>
      <c r="H97" t="s">
        <v>184</v>
      </c>
    </row>
    <row r="98" spans="1:8" x14ac:dyDescent="0.3">
      <c r="A98" s="14">
        <v>40664</v>
      </c>
      <c r="B98">
        <f>YEAR(EVOLUTIVO_ALQ[[#This Row],[FECHA]])</f>
        <v>2011</v>
      </c>
      <c r="C98" s="1">
        <v>7.8</v>
      </c>
      <c r="D98">
        <v>1.8</v>
      </c>
      <c r="E98">
        <v>5.0999999999999996</v>
      </c>
      <c r="F98">
        <v>5.6</v>
      </c>
      <c r="G98" t="s">
        <v>187</v>
      </c>
      <c r="H98" t="s">
        <v>184</v>
      </c>
    </row>
    <row r="99" spans="1:8" x14ac:dyDescent="0.3">
      <c r="A99" s="14">
        <v>40695</v>
      </c>
      <c r="B99">
        <f>YEAR(EVOLUTIVO_ALQ[[#This Row],[FECHA]])</f>
        <v>2011</v>
      </c>
      <c r="C99" s="1">
        <v>11</v>
      </c>
      <c r="D99">
        <v>0.2</v>
      </c>
      <c r="E99">
        <v>0.2</v>
      </c>
      <c r="F99">
        <v>1.1000000000000001</v>
      </c>
      <c r="G99" t="s">
        <v>186</v>
      </c>
      <c r="H99" t="s">
        <v>184</v>
      </c>
    </row>
    <row r="100" spans="1:8" x14ac:dyDescent="0.3">
      <c r="A100" s="14">
        <v>40695</v>
      </c>
      <c r="B100">
        <f>YEAR(EVOLUTIVO_ALQ[[#This Row],[FECHA]])</f>
        <v>2011</v>
      </c>
      <c r="C100" s="1">
        <v>5.4</v>
      </c>
      <c r="D100">
        <v>3</v>
      </c>
      <c r="E100">
        <v>5.3</v>
      </c>
      <c r="F100" t="s">
        <v>185</v>
      </c>
      <c r="G100" t="s">
        <v>183</v>
      </c>
      <c r="H100" t="s">
        <v>184</v>
      </c>
    </row>
    <row r="101" spans="1:8" x14ac:dyDescent="0.3">
      <c r="A101" s="14">
        <v>40695</v>
      </c>
      <c r="B101">
        <f>YEAR(EVOLUTIVO_ALQ[[#This Row],[FECHA]])</f>
        <v>2011</v>
      </c>
      <c r="C101" s="1">
        <v>7.8</v>
      </c>
      <c r="D101">
        <v>0.1</v>
      </c>
      <c r="E101">
        <v>3.6</v>
      </c>
      <c r="F101">
        <v>5.4</v>
      </c>
      <c r="G101" t="s">
        <v>187</v>
      </c>
      <c r="H101" t="s">
        <v>184</v>
      </c>
    </row>
    <row r="102" spans="1:8" x14ac:dyDescent="0.3">
      <c r="A102" s="14">
        <v>40725</v>
      </c>
      <c r="B102">
        <f>YEAR(EVOLUTIVO_ALQ[[#This Row],[FECHA]])</f>
        <v>2011</v>
      </c>
      <c r="C102" s="1">
        <v>11.1</v>
      </c>
      <c r="D102">
        <v>1</v>
      </c>
      <c r="E102">
        <v>0.9</v>
      </c>
      <c r="F102">
        <v>1.6</v>
      </c>
      <c r="G102" t="s">
        <v>186</v>
      </c>
      <c r="H102" t="s">
        <v>184</v>
      </c>
    </row>
    <row r="103" spans="1:8" x14ac:dyDescent="0.3">
      <c r="A103" s="14">
        <v>40725</v>
      </c>
      <c r="B103">
        <f>YEAR(EVOLUTIVO_ALQ[[#This Row],[FECHA]])</f>
        <v>2011</v>
      </c>
      <c r="C103" s="1">
        <v>5.3</v>
      </c>
      <c r="D103">
        <v>1.7</v>
      </c>
      <c r="E103">
        <v>4.5999999999999996</v>
      </c>
      <c r="F103">
        <v>5</v>
      </c>
      <c r="G103" t="s">
        <v>183</v>
      </c>
      <c r="H103" t="s">
        <v>184</v>
      </c>
    </row>
    <row r="104" spans="1:8" x14ac:dyDescent="0.3">
      <c r="A104" s="14">
        <v>40725</v>
      </c>
      <c r="B104">
        <f>YEAR(EVOLUTIVO_ALQ[[#This Row],[FECHA]])</f>
        <v>2011</v>
      </c>
      <c r="C104" s="1">
        <v>7.9</v>
      </c>
      <c r="D104">
        <v>0.5</v>
      </c>
      <c r="E104">
        <v>2.4</v>
      </c>
      <c r="F104">
        <v>6.3</v>
      </c>
      <c r="G104" t="s">
        <v>187</v>
      </c>
      <c r="H104" t="s">
        <v>184</v>
      </c>
    </row>
    <row r="105" spans="1:8" x14ac:dyDescent="0.3">
      <c r="A105" s="14">
        <v>40756</v>
      </c>
      <c r="B105">
        <f>YEAR(EVOLUTIVO_ALQ[[#This Row],[FECHA]])</f>
        <v>2011</v>
      </c>
      <c r="C105" s="1">
        <v>11</v>
      </c>
      <c r="D105">
        <v>0.6</v>
      </c>
      <c r="E105">
        <v>0.2</v>
      </c>
      <c r="F105">
        <v>0.4</v>
      </c>
      <c r="G105" t="s">
        <v>186</v>
      </c>
      <c r="H105" t="s">
        <v>184</v>
      </c>
    </row>
    <row r="106" spans="1:8" x14ac:dyDescent="0.3">
      <c r="A106" s="14">
        <v>40756</v>
      </c>
      <c r="B106">
        <f>YEAR(EVOLUTIVO_ALQ[[#This Row],[FECHA]])</f>
        <v>2011</v>
      </c>
      <c r="C106" s="1">
        <v>5.3</v>
      </c>
      <c r="D106">
        <v>0.3</v>
      </c>
      <c r="E106">
        <v>4.4000000000000004</v>
      </c>
      <c r="F106">
        <v>5.0999999999999996</v>
      </c>
      <c r="G106" t="s">
        <v>183</v>
      </c>
      <c r="H106" t="s">
        <v>184</v>
      </c>
    </row>
    <row r="107" spans="1:8" x14ac:dyDescent="0.3">
      <c r="A107" s="14">
        <v>40756</v>
      </c>
      <c r="B107">
        <f>YEAR(EVOLUTIVO_ALQ[[#This Row],[FECHA]])</f>
        <v>2011</v>
      </c>
      <c r="C107" s="1">
        <v>7.8</v>
      </c>
      <c r="D107">
        <v>0.7</v>
      </c>
      <c r="E107">
        <v>0.1</v>
      </c>
      <c r="F107">
        <v>3.3</v>
      </c>
      <c r="G107" t="s">
        <v>187</v>
      </c>
      <c r="H107" t="s">
        <v>184</v>
      </c>
    </row>
    <row r="108" spans="1:8" x14ac:dyDescent="0.3">
      <c r="A108" s="14">
        <v>40787</v>
      </c>
      <c r="B108">
        <f>YEAR(EVOLUTIVO_ALQ[[#This Row],[FECHA]])</f>
        <v>2011</v>
      </c>
      <c r="C108" s="1">
        <v>11</v>
      </c>
      <c r="D108">
        <v>0.1</v>
      </c>
      <c r="E108">
        <v>0.3</v>
      </c>
      <c r="F108">
        <v>0.7</v>
      </c>
      <c r="G108" t="s">
        <v>186</v>
      </c>
      <c r="H108" t="s">
        <v>184</v>
      </c>
    </row>
    <row r="109" spans="1:8" x14ac:dyDescent="0.3">
      <c r="A109" s="14">
        <v>40787</v>
      </c>
      <c r="B109">
        <f>YEAR(EVOLUTIVO_ALQ[[#This Row],[FECHA]])</f>
        <v>2011</v>
      </c>
      <c r="C109" s="1">
        <v>5.4</v>
      </c>
      <c r="D109">
        <v>2.8</v>
      </c>
      <c r="E109">
        <v>1.3</v>
      </c>
      <c r="F109">
        <v>4.0999999999999996</v>
      </c>
      <c r="G109" t="s">
        <v>183</v>
      </c>
      <c r="H109" t="s">
        <v>184</v>
      </c>
    </row>
    <row r="110" spans="1:8" x14ac:dyDescent="0.3">
      <c r="A110" s="14">
        <v>40787</v>
      </c>
      <c r="B110">
        <f>YEAR(EVOLUTIVO_ALQ[[#This Row],[FECHA]])</f>
        <v>2011</v>
      </c>
      <c r="C110" s="1">
        <v>7.7</v>
      </c>
      <c r="D110">
        <v>1.2</v>
      </c>
      <c r="E110">
        <v>1.4</v>
      </c>
      <c r="F110">
        <v>1.9</v>
      </c>
      <c r="G110" t="s">
        <v>187</v>
      </c>
      <c r="H110" t="s">
        <v>184</v>
      </c>
    </row>
    <row r="111" spans="1:8" x14ac:dyDescent="0.3">
      <c r="A111" s="14">
        <v>40817</v>
      </c>
      <c r="B111">
        <f>YEAR(EVOLUTIVO_ALQ[[#This Row],[FECHA]])</f>
        <v>2011</v>
      </c>
      <c r="C111" s="1">
        <v>11</v>
      </c>
      <c r="D111">
        <v>0.3</v>
      </c>
      <c r="E111">
        <v>1</v>
      </c>
      <c r="F111">
        <v>1.7</v>
      </c>
      <c r="G111" t="s">
        <v>186</v>
      </c>
      <c r="H111" t="s">
        <v>184</v>
      </c>
    </row>
    <row r="112" spans="1:8" x14ac:dyDescent="0.3">
      <c r="A112" s="14">
        <v>40817</v>
      </c>
      <c r="B112">
        <f>YEAR(EVOLUTIVO_ALQ[[#This Row],[FECHA]])</f>
        <v>2011</v>
      </c>
      <c r="C112" s="1">
        <v>5.5</v>
      </c>
      <c r="D112">
        <v>0.6</v>
      </c>
      <c r="E112">
        <v>3.7</v>
      </c>
      <c r="F112">
        <v>6.1</v>
      </c>
      <c r="G112" t="s">
        <v>183</v>
      </c>
      <c r="H112" t="s">
        <v>184</v>
      </c>
    </row>
    <row r="113" spans="1:8" x14ac:dyDescent="0.3">
      <c r="A113" s="14">
        <v>40817</v>
      </c>
      <c r="B113">
        <f>YEAR(EVOLUTIVO_ALQ[[#This Row],[FECHA]])</f>
        <v>2011</v>
      </c>
      <c r="C113" s="1">
        <v>7.7</v>
      </c>
      <c r="D113">
        <v>0.3</v>
      </c>
      <c r="E113">
        <v>2.2000000000000002</v>
      </c>
      <c r="F113">
        <v>2.4</v>
      </c>
      <c r="G113" t="s">
        <v>187</v>
      </c>
      <c r="H113" t="s">
        <v>184</v>
      </c>
    </row>
    <row r="114" spans="1:8" x14ac:dyDescent="0.3">
      <c r="A114" s="14">
        <v>40848</v>
      </c>
      <c r="B114">
        <f>YEAR(EVOLUTIVO_ALQ[[#This Row],[FECHA]])</f>
        <v>2011</v>
      </c>
      <c r="C114" s="1">
        <v>10.9</v>
      </c>
      <c r="D114">
        <v>0.5</v>
      </c>
      <c r="E114">
        <v>0.9</v>
      </c>
      <c r="F114">
        <v>2.7</v>
      </c>
      <c r="G114" t="s">
        <v>186</v>
      </c>
      <c r="H114" t="s">
        <v>184</v>
      </c>
    </row>
    <row r="115" spans="1:8" x14ac:dyDescent="0.3">
      <c r="A115" s="14">
        <v>40848</v>
      </c>
      <c r="B115">
        <f>YEAR(EVOLUTIVO_ALQ[[#This Row],[FECHA]])</f>
        <v>2011</v>
      </c>
      <c r="C115" s="1">
        <v>5.6</v>
      </c>
      <c r="D115">
        <v>1.9</v>
      </c>
      <c r="E115">
        <v>5.4</v>
      </c>
      <c r="F115">
        <v>2.4</v>
      </c>
      <c r="G115" t="s">
        <v>183</v>
      </c>
      <c r="H115" t="s">
        <v>184</v>
      </c>
    </row>
    <row r="116" spans="1:8" x14ac:dyDescent="0.3">
      <c r="A116" s="14">
        <v>40848</v>
      </c>
      <c r="B116">
        <f>YEAR(EVOLUTIVO_ALQ[[#This Row],[FECHA]])</f>
        <v>2011</v>
      </c>
      <c r="C116" s="1">
        <v>7.7</v>
      </c>
      <c r="D116">
        <v>0.1</v>
      </c>
      <c r="E116">
        <v>1.6</v>
      </c>
      <c r="F116">
        <v>2.5</v>
      </c>
      <c r="G116" t="s">
        <v>187</v>
      </c>
      <c r="H116" t="s">
        <v>184</v>
      </c>
    </row>
    <row r="117" spans="1:8" x14ac:dyDescent="0.3">
      <c r="A117" s="14">
        <v>40878</v>
      </c>
      <c r="B117">
        <f>YEAR(EVOLUTIVO_ALQ[[#This Row],[FECHA]])</f>
        <v>2011</v>
      </c>
      <c r="C117" s="1">
        <v>10.8</v>
      </c>
      <c r="D117">
        <v>1.3</v>
      </c>
      <c r="E117">
        <v>2.1</v>
      </c>
      <c r="F117">
        <v>2.5</v>
      </c>
      <c r="G117" t="s">
        <v>186</v>
      </c>
      <c r="H117" t="s">
        <v>184</v>
      </c>
    </row>
    <row r="118" spans="1:8" x14ac:dyDescent="0.3">
      <c r="A118" s="14">
        <v>40878</v>
      </c>
      <c r="B118">
        <f>YEAR(EVOLUTIVO_ALQ[[#This Row],[FECHA]])</f>
        <v>2011</v>
      </c>
      <c r="C118" s="1">
        <v>5.5</v>
      </c>
      <c r="D118">
        <v>1</v>
      </c>
      <c r="E118">
        <v>1.5</v>
      </c>
      <c r="F118">
        <v>1.3</v>
      </c>
      <c r="G118" t="s">
        <v>183</v>
      </c>
      <c r="H118" t="s">
        <v>184</v>
      </c>
    </row>
    <row r="119" spans="1:8" x14ac:dyDescent="0.3">
      <c r="A119" s="14">
        <v>40878</v>
      </c>
      <c r="B119">
        <f>YEAR(EVOLUTIVO_ALQ[[#This Row],[FECHA]])</f>
        <v>2011</v>
      </c>
      <c r="C119" s="1">
        <v>7.6</v>
      </c>
      <c r="D119">
        <v>0.9</v>
      </c>
      <c r="E119">
        <v>1.4</v>
      </c>
      <c r="F119">
        <v>3</v>
      </c>
      <c r="G119" t="s">
        <v>187</v>
      </c>
      <c r="H119" t="s">
        <v>184</v>
      </c>
    </row>
    <row r="120" spans="1:8" x14ac:dyDescent="0.3">
      <c r="A120" s="14">
        <v>40909</v>
      </c>
      <c r="B120">
        <f>YEAR(EVOLUTIVO_ALQ[[#This Row],[FECHA]])</f>
        <v>2012</v>
      </c>
      <c r="C120" s="1">
        <v>10.7</v>
      </c>
      <c r="D120">
        <v>1</v>
      </c>
      <c r="E120">
        <v>2.8</v>
      </c>
      <c r="F120">
        <v>4</v>
      </c>
      <c r="G120" t="s">
        <v>186</v>
      </c>
      <c r="H120" t="s">
        <v>184</v>
      </c>
    </row>
    <row r="121" spans="1:8" x14ac:dyDescent="0.3">
      <c r="A121" s="14">
        <v>40909</v>
      </c>
      <c r="B121">
        <f>YEAR(EVOLUTIVO_ALQ[[#This Row],[FECHA]])</f>
        <v>2012</v>
      </c>
      <c r="C121" s="1">
        <v>5.5</v>
      </c>
      <c r="D121">
        <v>0.1</v>
      </c>
      <c r="E121">
        <v>1</v>
      </c>
      <c r="F121">
        <v>0.3</v>
      </c>
      <c r="G121" t="s">
        <v>183</v>
      </c>
      <c r="H121" t="s">
        <v>184</v>
      </c>
    </row>
    <row r="122" spans="1:8" x14ac:dyDescent="0.3">
      <c r="A122" s="14">
        <v>40909</v>
      </c>
      <c r="B122">
        <f>YEAR(EVOLUTIVO_ALQ[[#This Row],[FECHA]])</f>
        <v>2012</v>
      </c>
      <c r="C122" s="1">
        <v>7.6</v>
      </c>
      <c r="D122">
        <v>0.6</v>
      </c>
      <c r="E122">
        <v>1.6</v>
      </c>
      <c r="F122">
        <v>1.8</v>
      </c>
      <c r="G122" t="s">
        <v>187</v>
      </c>
      <c r="H122" t="s">
        <v>184</v>
      </c>
    </row>
    <row r="123" spans="1:8" x14ac:dyDescent="0.3">
      <c r="A123" s="14">
        <v>40940</v>
      </c>
      <c r="B123">
        <f>YEAR(EVOLUTIVO_ALQ[[#This Row],[FECHA]])</f>
        <v>2012</v>
      </c>
      <c r="C123" s="1">
        <v>10.7</v>
      </c>
      <c r="D123">
        <v>0.1</v>
      </c>
      <c r="E123">
        <v>2.4</v>
      </c>
      <c r="F123">
        <v>2.4</v>
      </c>
      <c r="G123" t="s">
        <v>186</v>
      </c>
      <c r="H123" t="s">
        <v>184</v>
      </c>
    </row>
    <row r="124" spans="1:8" x14ac:dyDescent="0.3">
      <c r="A124" s="14">
        <v>40940</v>
      </c>
      <c r="B124">
        <f>YEAR(EVOLUTIVO_ALQ[[#This Row],[FECHA]])</f>
        <v>2012</v>
      </c>
      <c r="C124" s="1">
        <v>5.5</v>
      </c>
      <c r="D124">
        <v>0.1</v>
      </c>
      <c r="E124">
        <v>1</v>
      </c>
      <c r="F124">
        <v>1.2</v>
      </c>
      <c r="G124" t="s">
        <v>183</v>
      </c>
      <c r="H124" t="s">
        <v>184</v>
      </c>
    </row>
    <row r="125" spans="1:8" x14ac:dyDescent="0.3">
      <c r="A125" s="14">
        <v>40940</v>
      </c>
      <c r="B125">
        <f>YEAR(EVOLUTIVO_ALQ[[#This Row],[FECHA]])</f>
        <v>2012</v>
      </c>
      <c r="C125" s="1">
        <v>7.5</v>
      </c>
      <c r="D125">
        <v>0.6</v>
      </c>
      <c r="E125">
        <v>2.1</v>
      </c>
      <c r="F125">
        <v>1.1000000000000001</v>
      </c>
      <c r="G125" t="s">
        <v>187</v>
      </c>
      <c r="H125" t="s">
        <v>184</v>
      </c>
    </row>
    <row r="126" spans="1:8" x14ac:dyDescent="0.3">
      <c r="A126" s="14">
        <v>40969</v>
      </c>
      <c r="B126">
        <f>YEAR(EVOLUTIVO_ALQ[[#This Row],[FECHA]])</f>
        <v>2012</v>
      </c>
      <c r="C126" s="1">
        <v>10.6</v>
      </c>
      <c r="D126">
        <v>0</v>
      </c>
      <c r="E126">
        <v>1.1000000000000001</v>
      </c>
      <c r="F126">
        <v>3.1</v>
      </c>
      <c r="G126" t="s">
        <v>186</v>
      </c>
      <c r="H126" t="s">
        <v>184</v>
      </c>
    </row>
    <row r="127" spans="1:8" x14ac:dyDescent="0.3">
      <c r="A127" s="14">
        <v>40969</v>
      </c>
      <c r="B127">
        <f>YEAR(EVOLUTIVO_ALQ[[#This Row],[FECHA]])</f>
        <v>2012</v>
      </c>
      <c r="C127" s="1">
        <v>5.6</v>
      </c>
      <c r="D127">
        <v>2</v>
      </c>
      <c r="E127">
        <v>1.9</v>
      </c>
      <c r="F127">
        <v>0.8</v>
      </c>
      <c r="G127" t="s">
        <v>183</v>
      </c>
      <c r="H127" t="s">
        <v>184</v>
      </c>
    </row>
    <row r="128" spans="1:8" x14ac:dyDescent="0.3">
      <c r="A128" s="14">
        <v>40969</v>
      </c>
      <c r="B128">
        <f>YEAR(EVOLUTIVO_ALQ[[#This Row],[FECHA]])</f>
        <v>2012</v>
      </c>
      <c r="C128" s="1">
        <v>7.5</v>
      </c>
      <c r="D128">
        <v>0.1</v>
      </c>
      <c r="E128">
        <v>1.1000000000000001</v>
      </c>
      <c r="F128">
        <v>0.3</v>
      </c>
      <c r="G128" t="s">
        <v>187</v>
      </c>
      <c r="H128" t="s">
        <v>184</v>
      </c>
    </row>
    <row r="129" spans="1:8" x14ac:dyDescent="0.3">
      <c r="A129" s="14">
        <v>41000</v>
      </c>
      <c r="B129">
        <f>YEAR(EVOLUTIVO_ALQ[[#This Row],[FECHA]])</f>
        <v>2012</v>
      </c>
      <c r="C129" s="1">
        <v>10.6</v>
      </c>
      <c r="D129">
        <v>0.5</v>
      </c>
      <c r="E129">
        <v>0.6</v>
      </c>
      <c r="F129">
        <v>3.5</v>
      </c>
      <c r="G129" t="s">
        <v>186</v>
      </c>
      <c r="H129" t="s">
        <v>184</v>
      </c>
    </row>
    <row r="130" spans="1:8" x14ac:dyDescent="0.3">
      <c r="A130" s="14">
        <v>41000</v>
      </c>
      <c r="B130">
        <f>YEAR(EVOLUTIVO_ALQ[[#This Row],[FECHA]])</f>
        <v>2012</v>
      </c>
      <c r="C130" s="1">
        <v>5.6</v>
      </c>
      <c r="D130">
        <v>0.3</v>
      </c>
      <c r="E130">
        <v>1.5</v>
      </c>
      <c r="F130">
        <v>1.5</v>
      </c>
      <c r="G130" t="s">
        <v>183</v>
      </c>
      <c r="H130" t="s">
        <v>184</v>
      </c>
    </row>
    <row r="131" spans="1:8" x14ac:dyDescent="0.3">
      <c r="A131" s="14">
        <v>41000</v>
      </c>
      <c r="B131">
        <f>YEAR(EVOLUTIVO_ALQ[[#This Row],[FECHA]])</f>
        <v>2012</v>
      </c>
      <c r="C131" s="1">
        <v>7.4</v>
      </c>
      <c r="D131">
        <v>1.3</v>
      </c>
      <c r="E131">
        <v>1.8</v>
      </c>
      <c r="F131">
        <v>3.3</v>
      </c>
      <c r="G131" t="s">
        <v>187</v>
      </c>
      <c r="H131" t="s">
        <v>184</v>
      </c>
    </row>
    <row r="132" spans="1:8" x14ac:dyDescent="0.3">
      <c r="A132" s="14">
        <v>41030</v>
      </c>
      <c r="B132">
        <f>YEAR(EVOLUTIVO_ALQ[[#This Row],[FECHA]])</f>
        <v>2012</v>
      </c>
      <c r="C132" s="1">
        <v>10.6</v>
      </c>
      <c r="D132">
        <v>0.2</v>
      </c>
      <c r="E132">
        <v>0.8</v>
      </c>
      <c r="F132">
        <v>3.9</v>
      </c>
      <c r="G132" t="s">
        <v>186</v>
      </c>
      <c r="H132" t="s">
        <v>184</v>
      </c>
    </row>
    <row r="133" spans="1:8" x14ac:dyDescent="0.3">
      <c r="A133" s="14">
        <v>41030</v>
      </c>
      <c r="B133">
        <f>YEAR(EVOLUTIVO_ALQ[[#This Row],[FECHA]])</f>
        <v>2012</v>
      </c>
      <c r="C133" s="1">
        <v>5.5</v>
      </c>
      <c r="D133">
        <v>0.9</v>
      </c>
      <c r="E133">
        <v>0.8</v>
      </c>
      <c r="F133">
        <v>0.5</v>
      </c>
      <c r="G133" t="s">
        <v>183</v>
      </c>
      <c r="H133" t="s">
        <v>184</v>
      </c>
    </row>
    <row r="134" spans="1:8" x14ac:dyDescent="0.3">
      <c r="A134" s="14">
        <v>41030</v>
      </c>
      <c r="B134">
        <f>YEAR(EVOLUTIVO_ALQ[[#This Row],[FECHA]])</f>
        <v>2012</v>
      </c>
      <c r="C134" s="1">
        <v>7.4</v>
      </c>
      <c r="D134">
        <v>0.7</v>
      </c>
      <c r="E134">
        <v>1.9</v>
      </c>
      <c r="F134">
        <v>5.6</v>
      </c>
      <c r="G134" t="s">
        <v>187</v>
      </c>
      <c r="H134" t="s">
        <v>184</v>
      </c>
    </row>
    <row r="135" spans="1:8" x14ac:dyDescent="0.3">
      <c r="A135" s="14">
        <v>41061</v>
      </c>
      <c r="B135">
        <f>YEAR(EVOLUTIVO_ALQ[[#This Row],[FECHA]])</f>
        <v>2012</v>
      </c>
      <c r="C135" s="1">
        <v>10.6</v>
      </c>
      <c r="D135">
        <v>0.1</v>
      </c>
      <c r="E135">
        <v>0.8</v>
      </c>
      <c r="F135">
        <v>3.7</v>
      </c>
      <c r="G135" t="s">
        <v>186</v>
      </c>
      <c r="H135" t="s">
        <v>184</v>
      </c>
    </row>
    <row r="136" spans="1:8" x14ac:dyDescent="0.3">
      <c r="A136" s="14">
        <v>41061</v>
      </c>
      <c r="B136">
        <f>YEAR(EVOLUTIVO_ALQ[[#This Row],[FECHA]])</f>
        <v>2012</v>
      </c>
      <c r="C136" s="1">
        <v>5.5</v>
      </c>
      <c r="D136">
        <v>0.4</v>
      </c>
      <c r="E136">
        <v>1.5</v>
      </c>
      <c r="F136">
        <v>3.2</v>
      </c>
      <c r="G136" t="s">
        <v>183</v>
      </c>
      <c r="H136" t="s">
        <v>184</v>
      </c>
    </row>
    <row r="137" spans="1:8" x14ac:dyDescent="0.3">
      <c r="A137" s="14">
        <v>41061</v>
      </c>
      <c r="B137">
        <f>YEAR(EVOLUTIVO_ALQ[[#This Row],[FECHA]])</f>
        <v>2012</v>
      </c>
      <c r="C137" s="1">
        <v>7.4</v>
      </c>
      <c r="D137">
        <v>0.7</v>
      </c>
      <c r="E137">
        <v>1.3</v>
      </c>
      <c r="F137">
        <v>5.0999999999999996</v>
      </c>
      <c r="G137" t="s">
        <v>187</v>
      </c>
      <c r="H137" t="s">
        <v>184</v>
      </c>
    </row>
    <row r="138" spans="1:8" x14ac:dyDescent="0.3">
      <c r="A138" s="14">
        <v>41091</v>
      </c>
      <c r="B138">
        <f>YEAR(EVOLUTIVO_ALQ[[#This Row],[FECHA]])</f>
        <v>2012</v>
      </c>
      <c r="C138" s="1">
        <v>10.6</v>
      </c>
      <c r="D138">
        <v>0.1</v>
      </c>
      <c r="E138">
        <v>0.4</v>
      </c>
      <c r="F138">
        <v>4.7</v>
      </c>
      <c r="G138" t="s">
        <v>186</v>
      </c>
      <c r="H138" t="s">
        <v>184</v>
      </c>
    </row>
    <row r="139" spans="1:8" x14ac:dyDescent="0.3">
      <c r="A139" s="14">
        <v>41091</v>
      </c>
      <c r="B139">
        <f>YEAR(EVOLUTIVO_ALQ[[#This Row],[FECHA]])</f>
        <v>2012</v>
      </c>
      <c r="C139" s="1">
        <v>5.5</v>
      </c>
      <c r="D139">
        <v>0.5</v>
      </c>
      <c r="E139">
        <v>1.7</v>
      </c>
      <c r="F139">
        <v>4.5</v>
      </c>
      <c r="G139" t="s">
        <v>183</v>
      </c>
      <c r="H139" t="s">
        <v>184</v>
      </c>
    </row>
    <row r="140" spans="1:8" x14ac:dyDescent="0.3">
      <c r="A140" s="14">
        <v>41091</v>
      </c>
      <c r="B140">
        <f>YEAR(EVOLUTIVO_ALQ[[#This Row],[FECHA]])</f>
        <v>2012</v>
      </c>
      <c r="C140" s="1">
        <v>7.4</v>
      </c>
      <c r="D140">
        <v>0.1</v>
      </c>
      <c r="E140">
        <v>0.1</v>
      </c>
      <c r="F140">
        <v>5.7</v>
      </c>
      <c r="G140" t="s">
        <v>187</v>
      </c>
      <c r="H140" t="s">
        <v>184</v>
      </c>
    </row>
    <row r="141" spans="1:8" x14ac:dyDescent="0.3">
      <c r="A141" s="14">
        <v>41122</v>
      </c>
      <c r="B141">
        <f>YEAR(EVOLUTIVO_ALQ[[#This Row],[FECHA]])</f>
        <v>2012</v>
      </c>
      <c r="C141" s="1">
        <v>10.5</v>
      </c>
      <c r="D141">
        <v>0.3</v>
      </c>
      <c r="E141">
        <v>0.5</v>
      </c>
      <c r="F141">
        <v>4.5</v>
      </c>
      <c r="G141" t="s">
        <v>186</v>
      </c>
      <c r="H141" t="s">
        <v>184</v>
      </c>
    </row>
    <row r="142" spans="1:8" x14ac:dyDescent="0.3">
      <c r="A142" s="14">
        <v>41122</v>
      </c>
      <c r="B142">
        <f>YEAR(EVOLUTIVO_ALQ[[#This Row],[FECHA]])</f>
        <v>2012</v>
      </c>
      <c r="C142" s="1">
        <v>5.5</v>
      </c>
      <c r="D142">
        <v>0</v>
      </c>
      <c r="E142">
        <v>0.8</v>
      </c>
      <c r="F142">
        <v>4.2</v>
      </c>
      <c r="G142" t="s">
        <v>183</v>
      </c>
      <c r="H142" t="s">
        <v>184</v>
      </c>
    </row>
    <row r="143" spans="1:8" x14ac:dyDescent="0.3">
      <c r="A143" s="14">
        <v>41122</v>
      </c>
      <c r="B143">
        <f>YEAR(EVOLUTIVO_ALQ[[#This Row],[FECHA]])</f>
        <v>2012</v>
      </c>
      <c r="C143" s="1">
        <v>7.3</v>
      </c>
      <c r="D143">
        <v>2.1</v>
      </c>
      <c r="E143">
        <v>1.6</v>
      </c>
      <c r="F143">
        <v>7</v>
      </c>
      <c r="G143" t="s">
        <v>187</v>
      </c>
      <c r="H143" t="s">
        <v>184</v>
      </c>
    </row>
    <row r="144" spans="1:8" x14ac:dyDescent="0.3">
      <c r="A144" s="14">
        <v>41153</v>
      </c>
      <c r="B144">
        <f>YEAR(EVOLUTIVO_ALQ[[#This Row],[FECHA]])</f>
        <v>2012</v>
      </c>
      <c r="C144" s="1">
        <v>10.5</v>
      </c>
      <c r="D144">
        <v>0.4</v>
      </c>
      <c r="E144">
        <v>0.8</v>
      </c>
      <c r="F144">
        <v>4.8</v>
      </c>
      <c r="G144" t="s">
        <v>186</v>
      </c>
      <c r="H144" t="s">
        <v>184</v>
      </c>
    </row>
    <row r="145" spans="1:8" x14ac:dyDescent="0.3">
      <c r="A145" s="14">
        <v>41153</v>
      </c>
      <c r="B145">
        <f>YEAR(EVOLUTIVO_ALQ[[#This Row],[FECHA]])</f>
        <v>2012</v>
      </c>
      <c r="C145" s="1">
        <v>5.5</v>
      </c>
      <c r="D145">
        <v>0</v>
      </c>
      <c r="E145">
        <v>0.5</v>
      </c>
      <c r="F145">
        <v>1.4</v>
      </c>
      <c r="G145" t="s">
        <v>183</v>
      </c>
      <c r="H145" t="s">
        <v>184</v>
      </c>
    </row>
    <row r="146" spans="1:8" x14ac:dyDescent="0.3">
      <c r="A146" s="14">
        <v>41153</v>
      </c>
      <c r="B146">
        <f>YEAR(EVOLUTIVO_ALQ[[#This Row],[FECHA]])</f>
        <v>2012</v>
      </c>
      <c r="C146" s="1">
        <v>7.3</v>
      </c>
      <c r="D146">
        <v>0.4</v>
      </c>
      <c r="E146">
        <v>2.6</v>
      </c>
      <c r="F146">
        <v>6.2</v>
      </c>
      <c r="G146" t="s">
        <v>187</v>
      </c>
      <c r="H146" t="s">
        <v>184</v>
      </c>
    </row>
    <row r="147" spans="1:8" x14ac:dyDescent="0.3">
      <c r="A147" s="14">
        <v>41183</v>
      </c>
      <c r="B147">
        <f>YEAR(EVOLUTIVO_ALQ[[#This Row],[FECHA]])</f>
        <v>2012</v>
      </c>
      <c r="C147" s="1">
        <v>10.4</v>
      </c>
      <c r="D147">
        <v>0.6</v>
      </c>
      <c r="E147">
        <v>1.3</v>
      </c>
      <c r="F147">
        <v>5.0999999999999996</v>
      </c>
      <c r="G147" t="s">
        <v>186</v>
      </c>
      <c r="H147" t="s">
        <v>184</v>
      </c>
    </row>
    <row r="148" spans="1:8" x14ac:dyDescent="0.3">
      <c r="A148" s="14">
        <v>41183</v>
      </c>
      <c r="B148">
        <f>YEAR(EVOLUTIVO_ALQ[[#This Row],[FECHA]])</f>
        <v>2012</v>
      </c>
      <c r="C148" s="1">
        <v>5.3</v>
      </c>
      <c r="D148">
        <v>3.7</v>
      </c>
      <c r="E148">
        <v>3.7</v>
      </c>
      <c r="F148">
        <v>2.9</v>
      </c>
      <c r="G148" t="s">
        <v>183</v>
      </c>
      <c r="H148" t="s">
        <v>184</v>
      </c>
    </row>
    <row r="149" spans="1:8" x14ac:dyDescent="0.3">
      <c r="A149" s="14">
        <v>41183</v>
      </c>
      <c r="B149">
        <f>YEAR(EVOLUTIVO_ALQ[[#This Row],[FECHA]])</f>
        <v>2012</v>
      </c>
      <c r="C149" s="1">
        <v>7.2</v>
      </c>
      <c r="D149">
        <v>0.4</v>
      </c>
      <c r="E149">
        <v>2.8</v>
      </c>
      <c r="F149">
        <v>6.3</v>
      </c>
      <c r="G149" t="s">
        <v>187</v>
      </c>
      <c r="H149" t="s">
        <v>184</v>
      </c>
    </row>
    <row r="150" spans="1:8" x14ac:dyDescent="0.3">
      <c r="A150" s="14">
        <v>41214</v>
      </c>
      <c r="B150">
        <f>YEAR(EVOLUTIVO_ALQ[[#This Row],[FECHA]])</f>
        <v>2012</v>
      </c>
      <c r="C150" s="1">
        <v>10.3</v>
      </c>
      <c r="D150">
        <v>1.4</v>
      </c>
      <c r="E150">
        <v>2.4</v>
      </c>
      <c r="F150">
        <v>5.9</v>
      </c>
      <c r="G150" t="s">
        <v>186</v>
      </c>
      <c r="H150" t="s">
        <v>184</v>
      </c>
    </row>
    <row r="151" spans="1:8" x14ac:dyDescent="0.3">
      <c r="A151" s="14">
        <v>41214</v>
      </c>
      <c r="B151">
        <f>YEAR(EVOLUTIVO_ALQ[[#This Row],[FECHA]])</f>
        <v>2012</v>
      </c>
      <c r="C151" s="1">
        <v>5.3</v>
      </c>
      <c r="D151">
        <v>0.1</v>
      </c>
      <c r="E151">
        <v>3.8</v>
      </c>
      <c r="F151">
        <v>4.8</v>
      </c>
      <c r="G151" t="s">
        <v>183</v>
      </c>
      <c r="H151" t="s">
        <v>184</v>
      </c>
    </row>
    <row r="152" spans="1:8" x14ac:dyDescent="0.3">
      <c r="A152" s="14">
        <v>41214</v>
      </c>
      <c r="B152">
        <f>YEAR(EVOLUTIVO_ALQ[[#This Row],[FECHA]])</f>
        <v>2012</v>
      </c>
      <c r="C152" s="1">
        <v>7.2</v>
      </c>
      <c r="D152">
        <v>0.9</v>
      </c>
      <c r="E152">
        <v>1.6</v>
      </c>
      <c r="F152">
        <v>7</v>
      </c>
      <c r="G152" t="s">
        <v>187</v>
      </c>
      <c r="H152" t="s">
        <v>184</v>
      </c>
    </row>
    <row r="153" spans="1:8" x14ac:dyDescent="0.3">
      <c r="A153" s="14">
        <v>41244</v>
      </c>
      <c r="B153">
        <f>YEAR(EVOLUTIVO_ALQ[[#This Row],[FECHA]])</f>
        <v>2012</v>
      </c>
      <c r="C153" s="1">
        <v>10.1</v>
      </c>
      <c r="D153">
        <v>1.8</v>
      </c>
      <c r="E153">
        <v>3.7</v>
      </c>
      <c r="F153">
        <v>6.3</v>
      </c>
      <c r="G153" t="s">
        <v>186</v>
      </c>
      <c r="H153" t="s">
        <v>184</v>
      </c>
    </row>
    <row r="154" spans="1:8" x14ac:dyDescent="0.3">
      <c r="A154" s="14">
        <v>41244</v>
      </c>
      <c r="B154">
        <f>YEAR(EVOLUTIVO_ALQ[[#This Row],[FECHA]])</f>
        <v>2012</v>
      </c>
      <c r="C154" s="1">
        <v>5.2</v>
      </c>
      <c r="D154">
        <v>1.3</v>
      </c>
      <c r="E154">
        <v>5</v>
      </c>
      <c r="F154">
        <v>5.0999999999999996</v>
      </c>
      <c r="G154" t="s">
        <v>183</v>
      </c>
      <c r="H154" t="s">
        <v>184</v>
      </c>
    </row>
    <row r="155" spans="1:8" x14ac:dyDescent="0.3">
      <c r="A155" s="14">
        <v>41244</v>
      </c>
      <c r="B155">
        <f>YEAR(EVOLUTIVO_ALQ[[#This Row],[FECHA]])</f>
        <v>2012</v>
      </c>
      <c r="C155" s="1">
        <v>7.1</v>
      </c>
      <c r="D155">
        <v>1.3</v>
      </c>
      <c r="E155">
        <v>2.5</v>
      </c>
      <c r="F155">
        <v>7.3</v>
      </c>
      <c r="G155" t="s">
        <v>187</v>
      </c>
      <c r="H155" t="s">
        <v>184</v>
      </c>
    </row>
    <row r="156" spans="1:8" x14ac:dyDescent="0.3">
      <c r="A156" s="14">
        <v>41275</v>
      </c>
      <c r="B156">
        <f>YEAR(EVOLUTIVO_ALQ[[#This Row],[FECHA]])</f>
        <v>2013</v>
      </c>
      <c r="C156" s="1">
        <v>10</v>
      </c>
      <c r="D156">
        <v>1</v>
      </c>
      <c r="E156">
        <v>4.0999999999999996</v>
      </c>
      <c r="F156">
        <v>6.3</v>
      </c>
      <c r="G156" t="s">
        <v>186</v>
      </c>
      <c r="H156" t="s">
        <v>184</v>
      </c>
    </row>
    <row r="157" spans="1:8" x14ac:dyDescent="0.3">
      <c r="A157" s="14">
        <v>41275</v>
      </c>
      <c r="B157">
        <f>YEAR(EVOLUTIVO_ALQ[[#This Row],[FECHA]])</f>
        <v>2013</v>
      </c>
      <c r="C157" s="1">
        <v>5.2</v>
      </c>
      <c r="D157">
        <v>0.1</v>
      </c>
      <c r="E157">
        <v>1.3</v>
      </c>
      <c r="F157">
        <v>5.0999999999999996</v>
      </c>
      <c r="G157" t="s">
        <v>183</v>
      </c>
      <c r="H157" t="s">
        <v>184</v>
      </c>
    </row>
    <row r="158" spans="1:8" x14ac:dyDescent="0.3">
      <c r="A158" s="14">
        <v>41275</v>
      </c>
      <c r="B158">
        <f>YEAR(EVOLUTIVO_ALQ[[#This Row],[FECHA]])</f>
        <v>2013</v>
      </c>
      <c r="C158" s="1">
        <v>7</v>
      </c>
      <c r="D158">
        <v>1.4</v>
      </c>
      <c r="E158">
        <v>3.5</v>
      </c>
      <c r="F158">
        <v>8</v>
      </c>
      <c r="G158" t="s">
        <v>187</v>
      </c>
      <c r="H158" t="s">
        <v>184</v>
      </c>
    </row>
    <row r="159" spans="1:8" x14ac:dyDescent="0.3">
      <c r="A159" s="14">
        <v>41306</v>
      </c>
      <c r="B159">
        <f>YEAR(EVOLUTIVO_ALQ[[#This Row],[FECHA]])</f>
        <v>2013</v>
      </c>
      <c r="C159" s="1">
        <v>10</v>
      </c>
      <c r="D159">
        <v>0.1</v>
      </c>
      <c r="E159">
        <v>2.9</v>
      </c>
      <c r="F159">
        <v>6.4</v>
      </c>
      <c r="G159" t="s">
        <v>186</v>
      </c>
      <c r="H159" t="s">
        <v>184</v>
      </c>
    </row>
    <row r="160" spans="1:8" x14ac:dyDescent="0.3">
      <c r="A160" s="14">
        <v>41306</v>
      </c>
      <c r="B160">
        <f>YEAR(EVOLUTIVO_ALQ[[#This Row],[FECHA]])</f>
        <v>2013</v>
      </c>
      <c r="C160" s="1">
        <v>5.2</v>
      </c>
      <c r="D160">
        <v>0.4</v>
      </c>
      <c r="E160">
        <v>1.6</v>
      </c>
      <c r="F160">
        <v>5.3</v>
      </c>
      <c r="G160" t="s">
        <v>183</v>
      </c>
      <c r="H160" t="s">
        <v>184</v>
      </c>
    </row>
    <row r="161" spans="1:8" x14ac:dyDescent="0.3">
      <c r="A161" s="14">
        <v>41306</v>
      </c>
      <c r="B161">
        <f>YEAR(EVOLUTIVO_ALQ[[#This Row],[FECHA]])</f>
        <v>2013</v>
      </c>
      <c r="C161" s="1">
        <v>6.9</v>
      </c>
      <c r="D161">
        <v>1.5</v>
      </c>
      <c r="E161">
        <v>4.0999999999999996</v>
      </c>
      <c r="F161">
        <v>8.9</v>
      </c>
      <c r="G161" t="s">
        <v>187</v>
      </c>
      <c r="H161" t="s">
        <v>184</v>
      </c>
    </row>
    <row r="162" spans="1:8" x14ac:dyDescent="0.3">
      <c r="A162" s="14">
        <v>41334</v>
      </c>
      <c r="B162">
        <f>YEAR(EVOLUTIVO_ALQ[[#This Row],[FECHA]])</f>
        <v>2013</v>
      </c>
      <c r="C162" s="1">
        <v>5.2</v>
      </c>
      <c r="D162">
        <v>0.4</v>
      </c>
      <c r="E162">
        <v>0.1</v>
      </c>
      <c r="F162">
        <v>6.8</v>
      </c>
      <c r="G162" t="s">
        <v>183</v>
      </c>
      <c r="H162" t="s">
        <v>184</v>
      </c>
    </row>
    <row r="163" spans="1:8" x14ac:dyDescent="0.3">
      <c r="A163" s="14">
        <v>41334</v>
      </c>
      <c r="B163">
        <f>YEAR(EVOLUTIVO_ALQ[[#This Row],[FECHA]])</f>
        <v>2013</v>
      </c>
      <c r="C163" s="1">
        <v>6.7</v>
      </c>
      <c r="D163">
        <v>2.8</v>
      </c>
      <c r="E163">
        <v>5.6</v>
      </c>
      <c r="F163">
        <v>11.5</v>
      </c>
      <c r="G163" t="s">
        <v>187</v>
      </c>
      <c r="H163" t="s">
        <v>184</v>
      </c>
    </row>
    <row r="164" spans="1:8" x14ac:dyDescent="0.3">
      <c r="A164" s="14">
        <v>41334</v>
      </c>
      <c r="B164">
        <f>YEAR(EVOLUTIVO_ALQ[[#This Row],[FECHA]])</f>
        <v>2013</v>
      </c>
      <c r="C164" s="1">
        <v>9.9</v>
      </c>
      <c r="D164">
        <v>0.7</v>
      </c>
      <c r="E164">
        <v>1.8</v>
      </c>
      <c r="F164">
        <v>7</v>
      </c>
      <c r="G164" t="s">
        <v>186</v>
      </c>
      <c r="H164" t="s">
        <v>184</v>
      </c>
    </row>
    <row r="165" spans="1:8" x14ac:dyDescent="0.3">
      <c r="A165" s="14">
        <v>41365</v>
      </c>
      <c r="B165">
        <f>YEAR(EVOLUTIVO_ALQ[[#This Row],[FECHA]])</f>
        <v>2013</v>
      </c>
      <c r="C165" s="1">
        <v>5.2</v>
      </c>
      <c r="D165">
        <v>0.1</v>
      </c>
      <c r="E165">
        <v>0.1</v>
      </c>
      <c r="F165">
        <v>6.5</v>
      </c>
      <c r="G165" t="s">
        <v>183</v>
      </c>
      <c r="H165" t="s">
        <v>184</v>
      </c>
    </row>
    <row r="166" spans="1:8" x14ac:dyDescent="0.3">
      <c r="A166" s="14">
        <v>41365</v>
      </c>
      <c r="B166">
        <f>YEAR(EVOLUTIVO_ALQ[[#This Row],[FECHA]])</f>
        <v>2013</v>
      </c>
      <c r="C166" s="1">
        <v>6.6</v>
      </c>
      <c r="D166">
        <v>1.7</v>
      </c>
      <c r="E166">
        <v>5.8</v>
      </c>
      <c r="F166">
        <v>11.8</v>
      </c>
      <c r="G166" t="s">
        <v>187</v>
      </c>
      <c r="H166" t="s">
        <v>184</v>
      </c>
    </row>
    <row r="167" spans="1:8" x14ac:dyDescent="0.3">
      <c r="A167" s="14">
        <v>41365</v>
      </c>
      <c r="B167">
        <f>YEAR(EVOLUTIVO_ALQ[[#This Row],[FECHA]])</f>
        <v>2013</v>
      </c>
      <c r="C167" s="1">
        <v>9.9</v>
      </c>
      <c r="D167">
        <v>0.4</v>
      </c>
      <c r="E167">
        <v>1.2</v>
      </c>
      <c r="F167">
        <v>6.8</v>
      </c>
      <c r="G167" t="s">
        <v>186</v>
      </c>
      <c r="H167" t="s">
        <v>184</v>
      </c>
    </row>
    <row r="168" spans="1:8" x14ac:dyDescent="0.3">
      <c r="A168" s="14">
        <v>41395</v>
      </c>
      <c r="B168">
        <f>YEAR(EVOLUTIVO_ALQ[[#This Row],[FECHA]])</f>
        <v>2013</v>
      </c>
      <c r="C168" s="1">
        <v>5.3</v>
      </c>
      <c r="D168">
        <v>0.4</v>
      </c>
      <c r="E168">
        <v>0.8</v>
      </c>
      <c r="F168">
        <v>5.3</v>
      </c>
      <c r="G168" t="s">
        <v>183</v>
      </c>
      <c r="H168" t="s">
        <v>184</v>
      </c>
    </row>
    <row r="169" spans="1:8" x14ac:dyDescent="0.3">
      <c r="A169" s="14">
        <v>41395</v>
      </c>
      <c r="B169">
        <f>YEAR(EVOLUTIVO_ALQ[[#This Row],[FECHA]])</f>
        <v>2013</v>
      </c>
      <c r="C169" s="1">
        <v>6.5</v>
      </c>
      <c r="D169">
        <v>1.1000000000000001</v>
      </c>
      <c r="E169">
        <v>5.4</v>
      </c>
      <c r="F169">
        <v>12.2</v>
      </c>
      <c r="G169" t="s">
        <v>187</v>
      </c>
      <c r="H169" t="s">
        <v>184</v>
      </c>
    </row>
    <row r="170" spans="1:8" x14ac:dyDescent="0.3">
      <c r="A170" s="14">
        <v>41395</v>
      </c>
      <c r="B170">
        <f>YEAR(EVOLUTIVO_ALQ[[#This Row],[FECHA]])</f>
        <v>2013</v>
      </c>
      <c r="C170" s="1">
        <v>9.8000000000000007</v>
      </c>
      <c r="D170">
        <v>0.5</v>
      </c>
      <c r="E170">
        <v>1.5</v>
      </c>
      <c r="F170">
        <v>7</v>
      </c>
      <c r="G170" t="s">
        <v>186</v>
      </c>
      <c r="H170" t="s">
        <v>184</v>
      </c>
    </row>
    <row r="171" spans="1:8" x14ac:dyDescent="0.3">
      <c r="A171" s="14">
        <v>41426</v>
      </c>
      <c r="B171">
        <f>YEAR(EVOLUTIVO_ALQ[[#This Row],[FECHA]])</f>
        <v>2013</v>
      </c>
      <c r="C171" s="1">
        <v>5.2</v>
      </c>
      <c r="D171">
        <v>0.4</v>
      </c>
      <c r="E171">
        <v>0</v>
      </c>
      <c r="F171">
        <v>5.4</v>
      </c>
      <c r="G171" t="s">
        <v>183</v>
      </c>
      <c r="H171" t="s">
        <v>184</v>
      </c>
    </row>
    <row r="172" spans="1:8" x14ac:dyDescent="0.3">
      <c r="A172" s="14">
        <v>41426</v>
      </c>
      <c r="B172">
        <f>YEAR(EVOLUTIVO_ALQ[[#This Row],[FECHA]])</f>
        <v>2013</v>
      </c>
      <c r="C172" s="1">
        <v>6.5</v>
      </c>
      <c r="D172">
        <v>0.2</v>
      </c>
      <c r="E172">
        <v>2.5</v>
      </c>
      <c r="F172">
        <v>12.5</v>
      </c>
      <c r="G172" t="s">
        <v>187</v>
      </c>
      <c r="H172" t="s">
        <v>184</v>
      </c>
    </row>
    <row r="173" spans="1:8" x14ac:dyDescent="0.3">
      <c r="A173" s="14">
        <v>41426</v>
      </c>
      <c r="B173">
        <f>YEAR(EVOLUTIVO_ALQ[[#This Row],[FECHA]])</f>
        <v>2013</v>
      </c>
      <c r="C173" s="1">
        <v>9.8000000000000007</v>
      </c>
      <c r="D173">
        <v>0</v>
      </c>
      <c r="E173">
        <v>0.8</v>
      </c>
      <c r="F173">
        <v>6.9</v>
      </c>
      <c r="G173" t="s">
        <v>186</v>
      </c>
      <c r="H173" t="s">
        <v>184</v>
      </c>
    </row>
    <row r="174" spans="1:8" x14ac:dyDescent="0.3">
      <c r="A174" s="14">
        <v>41456</v>
      </c>
      <c r="B174">
        <f>YEAR(EVOLUTIVO_ALQ[[#This Row],[FECHA]])</f>
        <v>2013</v>
      </c>
      <c r="C174" s="1">
        <v>5.2</v>
      </c>
      <c r="D174">
        <v>0.3</v>
      </c>
      <c r="E174">
        <v>0.4</v>
      </c>
      <c r="F174">
        <v>5.2</v>
      </c>
      <c r="G174" t="s">
        <v>183</v>
      </c>
      <c r="H174" t="s">
        <v>184</v>
      </c>
    </row>
    <row r="175" spans="1:8" x14ac:dyDescent="0.3">
      <c r="A175" s="14">
        <v>41456</v>
      </c>
      <c r="B175">
        <f>YEAR(EVOLUTIVO_ALQ[[#This Row],[FECHA]])</f>
        <v>2013</v>
      </c>
      <c r="C175" s="1">
        <v>6.5</v>
      </c>
      <c r="D175">
        <v>0.3</v>
      </c>
      <c r="E175">
        <v>0.6</v>
      </c>
      <c r="F175">
        <v>12.2</v>
      </c>
      <c r="G175" t="s">
        <v>187</v>
      </c>
      <c r="H175" t="s">
        <v>184</v>
      </c>
    </row>
    <row r="176" spans="1:8" x14ac:dyDescent="0.3">
      <c r="A176" s="14">
        <v>41456</v>
      </c>
      <c r="B176">
        <f>YEAR(EVOLUTIVO_ALQ[[#This Row],[FECHA]])</f>
        <v>2013</v>
      </c>
      <c r="C176" s="1">
        <v>9.9</v>
      </c>
      <c r="D176">
        <v>0.4</v>
      </c>
      <c r="E176">
        <v>0.1</v>
      </c>
      <c r="F176">
        <v>6.5</v>
      </c>
      <c r="G176" t="s">
        <v>186</v>
      </c>
      <c r="H176" t="s">
        <v>184</v>
      </c>
    </row>
    <row r="177" spans="1:8" x14ac:dyDescent="0.3">
      <c r="A177" s="14">
        <v>41487</v>
      </c>
      <c r="B177">
        <f>YEAR(EVOLUTIVO_ALQ[[#This Row],[FECHA]])</f>
        <v>2013</v>
      </c>
      <c r="C177" s="1">
        <v>5.3</v>
      </c>
      <c r="D177">
        <v>1</v>
      </c>
      <c r="E177">
        <v>0.2</v>
      </c>
      <c r="F177">
        <v>4.3</v>
      </c>
      <c r="G177" t="s">
        <v>183</v>
      </c>
      <c r="H177" t="s">
        <v>184</v>
      </c>
    </row>
    <row r="178" spans="1:8" x14ac:dyDescent="0.3">
      <c r="A178" s="14">
        <v>41487</v>
      </c>
      <c r="B178">
        <f>YEAR(EVOLUTIVO_ALQ[[#This Row],[FECHA]])</f>
        <v>2013</v>
      </c>
      <c r="C178" s="1">
        <v>6.5</v>
      </c>
      <c r="D178">
        <v>0.1</v>
      </c>
      <c r="E178">
        <v>0.4</v>
      </c>
      <c r="F178">
        <v>10.4</v>
      </c>
      <c r="G178" t="s">
        <v>187</v>
      </c>
      <c r="H178" t="s">
        <v>184</v>
      </c>
    </row>
    <row r="179" spans="1:8" x14ac:dyDescent="0.3">
      <c r="A179" s="14">
        <v>41487</v>
      </c>
      <c r="B179">
        <f>YEAR(EVOLUTIVO_ALQ[[#This Row],[FECHA]])</f>
        <v>2013</v>
      </c>
      <c r="C179" s="1">
        <v>9.9</v>
      </c>
      <c r="D179">
        <v>0.2</v>
      </c>
      <c r="E179">
        <v>0.6</v>
      </c>
      <c r="F179">
        <v>6</v>
      </c>
      <c r="G179" t="s">
        <v>186</v>
      </c>
      <c r="H179" t="s">
        <v>184</v>
      </c>
    </row>
    <row r="180" spans="1:8" x14ac:dyDescent="0.3">
      <c r="A180" s="14">
        <v>41518</v>
      </c>
      <c r="B180">
        <f>YEAR(EVOLUTIVO_ALQ[[#This Row],[FECHA]])</f>
        <v>2013</v>
      </c>
      <c r="C180" s="1">
        <v>5.3</v>
      </c>
      <c r="D180">
        <v>0.9</v>
      </c>
      <c r="E180">
        <v>1.6</v>
      </c>
      <c r="F180">
        <v>3.4</v>
      </c>
      <c r="G180" t="s">
        <v>183</v>
      </c>
      <c r="H180" t="s">
        <v>184</v>
      </c>
    </row>
    <row r="181" spans="1:8" x14ac:dyDescent="0.3">
      <c r="A181" s="14">
        <v>41518</v>
      </c>
      <c r="B181">
        <f>YEAR(EVOLUTIVO_ALQ[[#This Row],[FECHA]])</f>
        <v>2013</v>
      </c>
      <c r="C181" s="1">
        <v>6.5</v>
      </c>
      <c r="D181">
        <v>0.2</v>
      </c>
      <c r="E181">
        <v>0.3</v>
      </c>
      <c r="F181">
        <v>10</v>
      </c>
      <c r="G181" t="s">
        <v>187</v>
      </c>
      <c r="H181" t="s">
        <v>184</v>
      </c>
    </row>
    <row r="182" spans="1:8" x14ac:dyDescent="0.3">
      <c r="A182" s="14">
        <v>41518</v>
      </c>
      <c r="B182">
        <f>YEAR(EVOLUTIVO_ALQ[[#This Row],[FECHA]])</f>
        <v>2013</v>
      </c>
      <c r="C182" s="1">
        <v>9.9</v>
      </c>
      <c r="D182">
        <v>0.3</v>
      </c>
      <c r="E182">
        <v>0.9</v>
      </c>
      <c r="F182">
        <v>5.3</v>
      </c>
      <c r="G182" t="s">
        <v>186</v>
      </c>
      <c r="H182" t="s">
        <v>184</v>
      </c>
    </row>
    <row r="183" spans="1:8" x14ac:dyDescent="0.3">
      <c r="A183" s="14">
        <v>41548</v>
      </c>
      <c r="B183">
        <f>YEAR(EVOLUTIVO_ALQ[[#This Row],[FECHA]])</f>
        <v>2013</v>
      </c>
      <c r="C183" s="1">
        <v>5.2</v>
      </c>
      <c r="D183">
        <v>1.8</v>
      </c>
      <c r="E183">
        <v>0</v>
      </c>
      <c r="F183">
        <v>1.5</v>
      </c>
      <c r="G183" t="s">
        <v>183</v>
      </c>
      <c r="H183" t="s">
        <v>184</v>
      </c>
    </row>
    <row r="184" spans="1:8" x14ac:dyDescent="0.3">
      <c r="A184" s="14">
        <v>41548</v>
      </c>
      <c r="B184">
        <f>YEAR(EVOLUTIVO_ALQ[[#This Row],[FECHA]])</f>
        <v>2013</v>
      </c>
      <c r="C184" s="1">
        <v>6.5</v>
      </c>
      <c r="D184">
        <v>0.2</v>
      </c>
      <c r="E184">
        <v>0.2</v>
      </c>
      <c r="F184">
        <v>9.8000000000000007</v>
      </c>
      <c r="G184" t="s">
        <v>187</v>
      </c>
      <c r="H184" t="s">
        <v>184</v>
      </c>
    </row>
    <row r="185" spans="1:8" x14ac:dyDescent="0.3">
      <c r="A185" s="14">
        <v>41548</v>
      </c>
      <c r="B185">
        <f>YEAR(EVOLUTIVO_ALQ[[#This Row],[FECHA]])</f>
        <v>2013</v>
      </c>
      <c r="C185" s="1">
        <v>9.9</v>
      </c>
      <c r="D185">
        <v>0.1</v>
      </c>
      <c r="E185">
        <v>0.7</v>
      </c>
      <c r="F185">
        <v>4.7</v>
      </c>
      <c r="G185" t="s">
        <v>186</v>
      </c>
      <c r="H185" t="s">
        <v>184</v>
      </c>
    </row>
    <row r="186" spans="1:8" x14ac:dyDescent="0.3">
      <c r="A186" s="14">
        <v>41579</v>
      </c>
      <c r="B186">
        <f>YEAR(EVOLUTIVO_ALQ[[#This Row],[FECHA]])</f>
        <v>2013</v>
      </c>
      <c r="C186" s="1">
        <v>5.2</v>
      </c>
      <c r="D186">
        <v>0.2</v>
      </c>
      <c r="E186">
        <v>1.1000000000000001</v>
      </c>
      <c r="F186">
        <v>1.7</v>
      </c>
      <c r="G186" t="s">
        <v>183</v>
      </c>
      <c r="H186" t="s">
        <v>184</v>
      </c>
    </row>
    <row r="187" spans="1:8" x14ac:dyDescent="0.3">
      <c r="A187" s="14">
        <v>41579</v>
      </c>
      <c r="B187">
        <f>YEAR(EVOLUTIVO_ALQ[[#This Row],[FECHA]])</f>
        <v>2013</v>
      </c>
      <c r="C187" s="1">
        <v>6.5</v>
      </c>
      <c r="D187">
        <v>0.5</v>
      </c>
      <c r="E187">
        <v>0.5</v>
      </c>
      <c r="F187">
        <v>9.4</v>
      </c>
      <c r="G187" t="s">
        <v>187</v>
      </c>
      <c r="H187" t="s">
        <v>184</v>
      </c>
    </row>
    <row r="188" spans="1:8" x14ac:dyDescent="0.3">
      <c r="A188" s="14">
        <v>41579</v>
      </c>
      <c r="B188">
        <f>YEAR(EVOLUTIVO_ALQ[[#This Row],[FECHA]])</f>
        <v>2013</v>
      </c>
      <c r="C188" s="1">
        <v>9.9</v>
      </c>
      <c r="D188">
        <v>0.6</v>
      </c>
      <c r="E188">
        <v>0.2</v>
      </c>
      <c r="F188">
        <v>3.9</v>
      </c>
      <c r="G188" t="s">
        <v>186</v>
      </c>
      <c r="H188" t="s">
        <v>184</v>
      </c>
    </row>
    <row r="189" spans="1:8" x14ac:dyDescent="0.3">
      <c r="A189" s="14">
        <v>41609</v>
      </c>
      <c r="B189">
        <f>YEAR(EVOLUTIVO_ALQ[[#This Row],[FECHA]])</f>
        <v>2013</v>
      </c>
      <c r="C189" s="1">
        <v>5.0999999999999996</v>
      </c>
      <c r="D189">
        <v>2.4</v>
      </c>
      <c r="E189">
        <v>4.4000000000000004</v>
      </c>
      <c r="F189">
        <v>2.7</v>
      </c>
      <c r="G189" t="s">
        <v>183</v>
      </c>
      <c r="H189" t="s">
        <v>184</v>
      </c>
    </row>
    <row r="190" spans="1:8" x14ac:dyDescent="0.3">
      <c r="A190" s="14">
        <v>41609</v>
      </c>
      <c r="B190">
        <f>YEAR(EVOLUTIVO_ALQ[[#This Row],[FECHA]])</f>
        <v>2013</v>
      </c>
      <c r="C190" s="1">
        <v>6.4</v>
      </c>
      <c r="D190">
        <v>1.6</v>
      </c>
      <c r="E190">
        <v>2.2999999999999998</v>
      </c>
      <c r="F190">
        <v>9.8000000000000007</v>
      </c>
      <c r="G190" t="s">
        <v>187</v>
      </c>
      <c r="H190" t="s">
        <v>184</v>
      </c>
    </row>
    <row r="191" spans="1:8" x14ac:dyDescent="0.3">
      <c r="A191" s="14">
        <v>41609</v>
      </c>
      <c r="B191">
        <f>YEAR(EVOLUTIVO_ALQ[[#This Row],[FECHA]])</f>
        <v>2013</v>
      </c>
      <c r="C191" s="1">
        <v>9.8000000000000007</v>
      </c>
      <c r="D191">
        <v>0.6</v>
      </c>
      <c r="E191">
        <v>1.1000000000000001</v>
      </c>
      <c r="F191">
        <v>2.7</v>
      </c>
      <c r="G191" t="s">
        <v>186</v>
      </c>
      <c r="H191" t="s">
        <v>184</v>
      </c>
    </row>
    <row r="192" spans="1:8" x14ac:dyDescent="0.3">
      <c r="A192" s="14">
        <v>41640</v>
      </c>
      <c r="B192">
        <f>YEAR(EVOLUTIVO_ALQ[[#This Row],[FECHA]])</f>
        <v>2014</v>
      </c>
      <c r="C192" s="1">
        <v>5.0999999999999996</v>
      </c>
      <c r="D192">
        <v>0</v>
      </c>
      <c r="E192">
        <v>2.6</v>
      </c>
      <c r="F192">
        <v>2.8</v>
      </c>
      <c r="G192" t="s">
        <v>183</v>
      </c>
      <c r="H192" t="s">
        <v>184</v>
      </c>
    </row>
    <row r="193" spans="1:8" x14ac:dyDescent="0.3">
      <c r="A193" s="14">
        <v>41640</v>
      </c>
      <c r="B193">
        <f>YEAR(EVOLUTIVO_ALQ[[#This Row],[FECHA]])</f>
        <v>2014</v>
      </c>
      <c r="C193" s="1">
        <v>6.3</v>
      </c>
      <c r="D193">
        <v>0.7</v>
      </c>
      <c r="E193">
        <v>2.7</v>
      </c>
      <c r="F193">
        <v>9.1</v>
      </c>
      <c r="G193" t="s">
        <v>187</v>
      </c>
      <c r="H193" t="s">
        <v>184</v>
      </c>
    </row>
    <row r="194" spans="1:8" x14ac:dyDescent="0.3">
      <c r="A194" s="14">
        <v>41640</v>
      </c>
      <c r="B194">
        <f>YEAR(EVOLUTIVO_ALQ[[#This Row],[FECHA]])</f>
        <v>2014</v>
      </c>
      <c r="C194" s="1">
        <v>9.8000000000000007</v>
      </c>
      <c r="D194">
        <v>0.1</v>
      </c>
      <c r="E194">
        <v>1.3</v>
      </c>
      <c r="F194">
        <v>1.9</v>
      </c>
      <c r="G194" t="s">
        <v>186</v>
      </c>
      <c r="H194" t="s">
        <v>184</v>
      </c>
    </row>
    <row r="195" spans="1:8" x14ac:dyDescent="0.3">
      <c r="A195" s="14">
        <v>41671</v>
      </c>
      <c r="B195">
        <f>YEAR(EVOLUTIVO_ALQ[[#This Row],[FECHA]])</f>
        <v>2014</v>
      </c>
      <c r="C195" s="1">
        <v>5.0999999999999996</v>
      </c>
      <c r="D195">
        <v>0</v>
      </c>
      <c r="E195">
        <v>2.4</v>
      </c>
      <c r="F195">
        <v>2.4</v>
      </c>
      <c r="G195" t="s">
        <v>183</v>
      </c>
      <c r="H195" t="s">
        <v>184</v>
      </c>
    </row>
    <row r="196" spans="1:8" x14ac:dyDescent="0.3">
      <c r="A196" s="14">
        <v>41671</v>
      </c>
      <c r="B196">
        <f>YEAR(EVOLUTIVO_ALQ[[#This Row],[FECHA]])</f>
        <v>2014</v>
      </c>
      <c r="C196" s="1">
        <v>6.3</v>
      </c>
      <c r="D196">
        <v>0.7</v>
      </c>
      <c r="E196">
        <v>2.9</v>
      </c>
      <c r="F196">
        <v>8.4</v>
      </c>
      <c r="G196" t="s">
        <v>187</v>
      </c>
      <c r="H196" t="s">
        <v>184</v>
      </c>
    </row>
    <row r="197" spans="1:8" x14ac:dyDescent="0.3">
      <c r="A197" s="14">
        <v>41671</v>
      </c>
      <c r="B197">
        <f>YEAR(EVOLUTIVO_ALQ[[#This Row],[FECHA]])</f>
        <v>2014</v>
      </c>
      <c r="C197" s="1">
        <v>9.8000000000000007</v>
      </c>
      <c r="D197">
        <v>0.4</v>
      </c>
      <c r="E197">
        <v>0.3</v>
      </c>
      <c r="F197">
        <v>1.4</v>
      </c>
      <c r="G197" t="s">
        <v>186</v>
      </c>
      <c r="H197" t="s">
        <v>184</v>
      </c>
    </row>
    <row r="198" spans="1:8" x14ac:dyDescent="0.3">
      <c r="A198" s="14">
        <v>41699</v>
      </c>
      <c r="B198">
        <f>YEAR(EVOLUTIVO_ALQ[[#This Row],[FECHA]])</f>
        <v>2014</v>
      </c>
      <c r="C198" s="1">
        <v>5.0999999999999996</v>
      </c>
      <c r="D198">
        <v>0.1</v>
      </c>
      <c r="E198">
        <v>0.1</v>
      </c>
      <c r="F198">
        <v>2.9</v>
      </c>
      <c r="G198" t="s">
        <v>183</v>
      </c>
      <c r="H198" t="s">
        <v>184</v>
      </c>
    </row>
    <row r="199" spans="1:8" x14ac:dyDescent="0.3">
      <c r="A199" s="14">
        <v>41699</v>
      </c>
      <c r="B199">
        <f>YEAR(EVOLUTIVO_ALQ[[#This Row],[FECHA]])</f>
        <v>2014</v>
      </c>
      <c r="C199" s="1">
        <v>6.4</v>
      </c>
      <c r="D199">
        <v>1</v>
      </c>
      <c r="E199">
        <v>0.4</v>
      </c>
      <c r="F199">
        <v>4.8</v>
      </c>
      <c r="G199" t="s">
        <v>187</v>
      </c>
      <c r="H199" t="s">
        <v>184</v>
      </c>
    </row>
    <row r="200" spans="1:8" x14ac:dyDescent="0.3">
      <c r="A200" s="14">
        <v>41699</v>
      </c>
      <c r="B200">
        <f>YEAR(EVOLUTIVO_ALQ[[#This Row],[FECHA]])</f>
        <v>2014</v>
      </c>
      <c r="C200" s="1">
        <v>9.8000000000000007</v>
      </c>
      <c r="D200">
        <v>0.1</v>
      </c>
      <c r="E200">
        <v>0.4</v>
      </c>
      <c r="F200">
        <v>0.6</v>
      </c>
      <c r="G200" t="s">
        <v>186</v>
      </c>
      <c r="H200" t="s">
        <v>184</v>
      </c>
    </row>
    <row r="201" spans="1:8" x14ac:dyDescent="0.3">
      <c r="A201" s="14">
        <v>41730</v>
      </c>
      <c r="B201">
        <f>YEAR(EVOLUTIVO_ALQ[[#This Row],[FECHA]])</f>
        <v>2014</v>
      </c>
      <c r="C201" s="1">
        <v>5</v>
      </c>
      <c r="D201">
        <v>1.2</v>
      </c>
      <c r="E201">
        <v>1.3</v>
      </c>
      <c r="F201">
        <v>4.2</v>
      </c>
      <c r="G201" t="s">
        <v>183</v>
      </c>
      <c r="H201" t="s">
        <v>184</v>
      </c>
    </row>
    <row r="202" spans="1:8" x14ac:dyDescent="0.3">
      <c r="A202" s="14">
        <v>41730</v>
      </c>
      <c r="B202">
        <f>YEAR(EVOLUTIVO_ALQ[[#This Row],[FECHA]])</f>
        <v>2014</v>
      </c>
      <c r="C202" s="1">
        <v>6.4</v>
      </c>
      <c r="D202">
        <v>0</v>
      </c>
      <c r="E202">
        <v>0.3</v>
      </c>
      <c r="F202">
        <v>3.2</v>
      </c>
      <c r="G202" t="s">
        <v>187</v>
      </c>
      <c r="H202" t="s">
        <v>184</v>
      </c>
    </row>
    <row r="203" spans="1:8" x14ac:dyDescent="0.3">
      <c r="A203" s="14">
        <v>41730</v>
      </c>
      <c r="B203">
        <f>YEAR(EVOLUTIVO_ALQ[[#This Row],[FECHA]])</f>
        <v>2014</v>
      </c>
      <c r="C203" s="1">
        <v>9.9</v>
      </c>
      <c r="D203">
        <v>0.3</v>
      </c>
      <c r="E203">
        <v>0.7</v>
      </c>
      <c r="F203">
        <v>0</v>
      </c>
      <c r="G203" t="s">
        <v>186</v>
      </c>
      <c r="H203" t="s">
        <v>184</v>
      </c>
    </row>
    <row r="204" spans="1:8" x14ac:dyDescent="0.3">
      <c r="A204" s="14">
        <v>41760</v>
      </c>
      <c r="B204">
        <f>YEAR(EVOLUTIVO_ALQ[[#This Row],[FECHA]])</f>
        <v>2014</v>
      </c>
      <c r="C204" s="1">
        <v>5</v>
      </c>
      <c r="D204">
        <v>0.5</v>
      </c>
      <c r="E204">
        <v>0.8</v>
      </c>
      <c r="F204">
        <v>4</v>
      </c>
      <c r="G204" t="s">
        <v>183</v>
      </c>
      <c r="H204" t="s">
        <v>184</v>
      </c>
    </row>
    <row r="205" spans="1:8" x14ac:dyDescent="0.3">
      <c r="A205" s="14">
        <v>41760</v>
      </c>
      <c r="B205">
        <f>YEAR(EVOLUTIVO_ALQ[[#This Row],[FECHA]])</f>
        <v>2014</v>
      </c>
      <c r="C205" s="1">
        <v>6.3</v>
      </c>
      <c r="D205">
        <v>0.7</v>
      </c>
      <c r="E205">
        <v>0.3</v>
      </c>
      <c r="F205">
        <v>2.8</v>
      </c>
      <c r="G205" t="s">
        <v>187</v>
      </c>
      <c r="H205" t="s">
        <v>184</v>
      </c>
    </row>
    <row r="206" spans="1:8" x14ac:dyDescent="0.3">
      <c r="A206" s="14">
        <v>41760</v>
      </c>
      <c r="B206">
        <f>YEAR(EVOLUTIVO_ALQ[[#This Row],[FECHA]])</f>
        <v>2014</v>
      </c>
      <c r="C206" s="1">
        <v>9.9</v>
      </c>
      <c r="D206">
        <v>0</v>
      </c>
      <c r="E206">
        <v>0.3</v>
      </c>
      <c r="F206">
        <v>0.5</v>
      </c>
      <c r="G206" t="s">
        <v>186</v>
      </c>
      <c r="H206" t="s">
        <v>184</v>
      </c>
    </row>
    <row r="207" spans="1:8" x14ac:dyDescent="0.3">
      <c r="A207" s="14">
        <v>41791</v>
      </c>
      <c r="B207">
        <f>YEAR(EVOLUTIVO_ALQ[[#This Row],[FECHA]])</f>
        <v>2014</v>
      </c>
      <c r="C207" s="1">
        <v>5.0999999999999996</v>
      </c>
      <c r="D207">
        <v>0.2</v>
      </c>
      <c r="E207">
        <v>0.5</v>
      </c>
      <c r="F207">
        <v>3.4</v>
      </c>
      <c r="G207" t="s">
        <v>183</v>
      </c>
      <c r="H207" t="s">
        <v>184</v>
      </c>
    </row>
    <row r="208" spans="1:8" x14ac:dyDescent="0.3">
      <c r="A208" s="14">
        <v>41791</v>
      </c>
      <c r="B208">
        <f>YEAR(EVOLUTIVO_ALQ[[#This Row],[FECHA]])</f>
        <v>2014</v>
      </c>
      <c r="C208" s="1">
        <v>6.3</v>
      </c>
      <c r="D208">
        <v>0.4</v>
      </c>
      <c r="E208">
        <v>0.3</v>
      </c>
      <c r="F208">
        <v>2.6</v>
      </c>
      <c r="G208" t="s">
        <v>187</v>
      </c>
      <c r="H208" t="s">
        <v>184</v>
      </c>
    </row>
    <row r="209" spans="1:8" x14ac:dyDescent="0.3">
      <c r="A209" s="14">
        <v>41791</v>
      </c>
      <c r="B209">
        <f>YEAR(EVOLUTIVO_ALQ[[#This Row],[FECHA]])</f>
        <v>2014</v>
      </c>
      <c r="C209" s="1">
        <v>9.9</v>
      </c>
      <c r="D209">
        <v>0.4</v>
      </c>
      <c r="E209">
        <v>0.7</v>
      </c>
      <c r="F209">
        <v>0.9</v>
      </c>
      <c r="G209" t="s">
        <v>186</v>
      </c>
      <c r="H209" t="s">
        <v>184</v>
      </c>
    </row>
    <row r="210" spans="1:8" x14ac:dyDescent="0.3">
      <c r="A210" s="14">
        <v>41821</v>
      </c>
      <c r="B210">
        <f>YEAR(EVOLUTIVO_ALQ[[#This Row],[FECHA]])</f>
        <v>2014</v>
      </c>
      <c r="C210" s="1">
        <v>10</v>
      </c>
      <c r="D210">
        <v>0.7</v>
      </c>
      <c r="E210">
        <v>1.1000000000000001</v>
      </c>
      <c r="F210">
        <v>1.2</v>
      </c>
      <c r="G210" t="s">
        <v>186</v>
      </c>
      <c r="H210" t="s">
        <v>184</v>
      </c>
    </row>
    <row r="211" spans="1:8" x14ac:dyDescent="0.3">
      <c r="A211" s="14">
        <v>41821</v>
      </c>
      <c r="B211">
        <f>YEAR(EVOLUTIVO_ALQ[[#This Row],[FECHA]])</f>
        <v>2014</v>
      </c>
      <c r="C211" s="1">
        <v>5.0999999999999996</v>
      </c>
      <c r="D211">
        <v>1</v>
      </c>
      <c r="E211">
        <v>1.7</v>
      </c>
      <c r="F211">
        <v>2.2000000000000002</v>
      </c>
      <c r="G211" t="s">
        <v>183</v>
      </c>
      <c r="H211" t="s">
        <v>184</v>
      </c>
    </row>
    <row r="212" spans="1:8" x14ac:dyDescent="0.3">
      <c r="A212" s="14">
        <v>41821</v>
      </c>
      <c r="B212">
        <f>YEAR(EVOLUTIVO_ALQ[[#This Row],[FECHA]])</f>
        <v>2014</v>
      </c>
      <c r="C212" s="1">
        <v>6.4</v>
      </c>
      <c r="D212">
        <v>1.5</v>
      </c>
      <c r="E212">
        <v>1.2</v>
      </c>
      <c r="F212">
        <v>1.4</v>
      </c>
      <c r="G212" t="s">
        <v>187</v>
      </c>
      <c r="H212" t="s">
        <v>184</v>
      </c>
    </row>
    <row r="213" spans="1:8" x14ac:dyDescent="0.3">
      <c r="A213" s="14">
        <v>41852</v>
      </c>
      <c r="B213">
        <f>YEAR(EVOLUTIVO_ALQ[[#This Row],[FECHA]])</f>
        <v>2014</v>
      </c>
      <c r="C213" s="1">
        <v>10</v>
      </c>
      <c r="D213">
        <v>0.5</v>
      </c>
      <c r="E213">
        <v>1.7</v>
      </c>
      <c r="F213">
        <v>1.5</v>
      </c>
      <c r="G213" t="s">
        <v>186</v>
      </c>
      <c r="H213" t="s">
        <v>184</v>
      </c>
    </row>
    <row r="214" spans="1:8" x14ac:dyDescent="0.3">
      <c r="A214" s="14">
        <v>41852</v>
      </c>
      <c r="B214">
        <f>YEAR(EVOLUTIVO_ALQ[[#This Row],[FECHA]])</f>
        <v>2014</v>
      </c>
      <c r="C214" s="1">
        <v>5.2</v>
      </c>
      <c r="D214">
        <v>1.1000000000000001</v>
      </c>
      <c r="E214">
        <v>2.2999999999999998</v>
      </c>
      <c r="F214">
        <v>2</v>
      </c>
      <c r="G214" t="s">
        <v>183</v>
      </c>
      <c r="H214" t="s">
        <v>184</v>
      </c>
    </row>
    <row r="215" spans="1:8" x14ac:dyDescent="0.3">
      <c r="A215" s="14">
        <v>41852</v>
      </c>
      <c r="B215">
        <f>YEAR(EVOLUTIVO_ALQ[[#This Row],[FECHA]])</f>
        <v>2014</v>
      </c>
      <c r="C215" s="1">
        <v>6.5</v>
      </c>
      <c r="D215">
        <v>0.7</v>
      </c>
      <c r="E215">
        <v>2.7</v>
      </c>
      <c r="F215">
        <v>0.6</v>
      </c>
      <c r="G215" t="s">
        <v>187</v>
      </c>
      <c r="H215" t="s">
        <v>184</v>
      </c>
    </row>
    <row r="216" spans="1:8" x14ac:dyDescent="0.3">
      <c r="A216" s="14">
        <v>41883</v>
      </c>
      <c r="B216">
        <f>YEAR(EVOLUTIVO_ALQ[[#This Row],[FECHA]])</f>
        <v>2014</v>
      </c>
      <c r="C216" s="1">
        <v>10.1</v>
      </c>
      <c r="D216">
        <v>0.5</v>
      </c>
      <c r="E216">
        <v>1.8</v>
      </c>
      <c r="F216">
        <v>1.7</v>
      </c>
      <c r="G216" t="s">
        <v>186</v>
      </c>
      <c r="H216" t="s">
        <v>184</v>
      </c>
    </row>
    <row r="217" spans="1:8" x14ac:dyDescent="0.3">
      <c r="A217" s="14">
        <v>41883</v>
      </c>
      <c r="B217">
        <f>YEAR(EVOLUTIVO_ALQ[[#This Row],[FECHA]])</f>
        <v>2014</v>
      </c>
      <c r="C217" s="1">
        <v>5.2</v>
      </c>
      <c r="D217">
        <v>0</v>
      </c>
      <c r="E217">
        <v>2</v>
      </c>
      <c r="F217">
        <v>3</v>
      </c>
      <c r="G217" t="s">
        <v>183</v>
      </c>
      <c r="H217" t="s">
        <v>184</v>
      </c>
    </row>
    <row r="218" spans="1:8" x14ac:dyDescent="0.3">
      <c r="A218" s="14">
        <v>41883</v>
      </c>
      <c r="B218">
        <f>YEAR(EVOLUTIVO_ALQ[[#This Row],[FECHA]])</f>
        <v>2014</v>
      </c>
      <c r="C218" s="1">
        <v>6.5</v>
      </c>
      <c r="D218">
        <v>0.2</v>
      </c>
      <c r="E218">
        <v>2.4</v>
      </c>
      <c r="F218">
        <v>0.6</v>
      </c>
      <c r="G218" t="s">
        <v>187</v>
      </c>
      <c r="H218" t="s">
        <v>184</v>
      </c>
    </row>
    <row r="219" spans="1:8" x14ac:dyDescent="0.3">
      <c r="A219" s="14">
        <v>41913</v>
      </c>
      <c r="B219">
        <f>YEAR(EVOLUTIVO_ALQ[[#This Row],[FECHA]])</f>
        <v>2014</v>
      </c>
      <c r="C219" s="1">
        <v>10.1</v>
      </c>
      <c r="D219">
        <v>0</v>
      </c>
      <c r="E219">
        <v>1.1000000000000001</v>
      </c>
      <c r="F219">
        <v>1.6</v>
      </c>
      <c r="G219" t="s">
        <v>186</v>
      </c>
      <c r="H219" t="s">
        <v>184</v>
      </c>
    </row>
    <row r="220" spans="1:8" x14ac:dyDescent="0.3">
      <c r="A220" s="14">
        <v>41913</v>
      </c>
      <c r="B220">
        <f>YEAR(EVOLUTIVO_ALQ[[#This Row],[FECHA]])</f>
        <v>2014</v>
      </c>
      <c r="C220" s="1">
        <v>5.2</v>
      </c>
      <c r="D220">
        <v>0.2</v>
      </c>
      <c r="E220">
        <v>1.2</v>
      </c>
      <c r="F220">
        <v>1</v>
      </c>
      <c r="G220" t="s">
        <v>183</v>
      </c>
      <c r="H220" t="s">
        <v>184</v>
      </c>
    </row>
    <row r="221" spans="1:8" x14ac:dyDescent="0.3">
      <c r="A221" s="14">
        <v>41913</v>
      </c>
      <c r="B221">
        <f>YEAR(EVOLUTIVO_ALQ[[#This Row],[FECHA]])</f>
        <v>2014</v>
      </c>
      <c r="C221" s="1">
        <v>6.5</v>
      </c>
      <c r="D221">
        <v>0.4</v>
      </c>
      <c r="E221">
        <v>0.5</v>
      </c>
      <c r="F221">
        <v>0.7</v>
      </c>
      <c r="G221" t="s">
        <v>187</v>
      </c>
      <c r="H221" t="s">
        <v>184</v>
      </c>
    </row>
    <row r="222" spans="1:8" x14ac:dyDescent="0.3">
      <c r="A222" s="14">
        <v>41944</v>
      </c>
      <c r="B222">
        <f>YEAR(EVOLUTIVO_ALQ[[#This Row],[FECHA]])</f>
        <v>2014</v>
      </c>
      <c r="C222" s="1">
        <v>10.1</v>
      </c>
      <c r="D222">
        <v>0.2</v>
      </c>
      <c r="E222">
        <v>0.4</v>
      </c>
      <c r="F222">
        <v>2.1</v>
      </c>
      <c r="G222" t="s">
        <v>186</v>
      </c>
      <c r="H222" t="s">
        <v>184</v>
      </c>
    </row>
    <row r="223" spans="1:8" x14ac:dyDescent="0.3">
      <c r="A223" s="14">
        <v>41944</v>
      </c>
      <c r="B223">
        <f>YEAR(EVOLUTIVO_ALQ[[#This Row],[FECHA]])</f>
        <v>2014</v>
      </c>
      <c r="C223" s="1">
        <v>5.2</v>
      </c>
      <c r="D223">
        <v>0.8</v>
      </c>
      <c r="E223">
        <v>0.9</v>
      </c>
      <c r="F223">
        <v>0</v>
      </c>
      <c r="G223" t="s">
        <v>183</v>
      </c>
      <c r="H223" t="s">
        <v>184</v>
      </c>
    </row>
    <row r="224" spans="1:8" x14ac:dyDescent="0.3">
      <c r="A224" s="14">
        <v>41944</v>
      </c>
      <c r="B224">
        <f>YEAR(EVOLUTIVO_ALQ[[#This Row],[FECHA]])</f>
        <v>2014</v>
      </c>
      <c r="C224" s="1">
        <v>6.5</v>
      </c>
      <c r="D224">
        <v>0.2</v>
      </c>
      <c r="E224">
        <v>0.4</v>
      </c>
      <c r="F224">
        <v>0.5</v>
      </c>
      <c r="G224" t="s">
        <v>187</v>
      </c>
      <c r="H224" t="s">
        <v>184</v>
      </c>
    </row>
    <row r="225" spans="1:8" x14ac:dyDescent="0.3">
      <c r="A225" s="14">
        <v>41974</v>
      </c>
      <c r="B225">
        <f>YEAR(EVOLUTIVO_ALQ[[#This Row],[FECHA]])</f>
        <v>2014</v>
      </c>
      <c r="C225" s="1">
        <v>10</v>
      </c>
      <c r="D225">
        <v>0.5</v>
      </c>
      <c r="E225">
        <v>0.6</v>
      </c>
      <c r="F225">
        <v>2.2000000000000002</v>
      </c>
      <c r="G225" t="s">
        <v>186</v>
      </c>
      <c r="H225" t="s">
        <v>184</v>
      </c>
    </row>
    <row r="226" spans="1:8" x14ac:dyDescent="0.3">
      <c r="A226" s="14">
        <v>41974</v>
      </c>
      <c r="B226">
        <f>YEAR(EVOLUTIVO_ALQ[[#This Row],[FECHA]])</f>
        <v>2014</v>
      </c>
      <c r="C226" s="1">
        <v>5.2</v>
      </c>
      <c r="D226">
        <v>0.7</v>
      </c>
      <c r="E226">
        <v>0.2</v>
      </c>
      <c r="F226">
        <v>1.7</v>
      </c>
      <c r="G226" t="s">
        <v>183</v>
      </c>
      <c r="H226" t="s">
        <v>184</v>
      </c>
    </row>
    <row r="227" spans="1:8" x14ac:dyDescent="0.3">
      <c r="A227" s="14">
        <v>41974</v>
      </c>
      <c r="B227">
        <f>YEAR(EVOLUTIVO_ALQ[[#This Row],[FECHA]])</f>
        <v>2014</v>
      </c>
      <c r="C227" s="1">
        <v>6.4</v>
      </c>
      <c r="D227">
        <v>1.2</v>
      </c>
      <c r="E227">
        <v>1.8</v>
      </c>
      <c r="F227">
        <v>0.1</v>
      </c>
      <c r="G227" t="s">
        <v>187</v>
      </c>
      <c r="H227" t="s">
        <v>184</v>
      </c>
    </row>
    <row r="228" spans="1:8" x14ac:dyDescent="0.3">
      <c r="A228" s="14">
        <v>42005</v>
      </c>
      <c r="B228">
        <f>YEAR(EVOLUTIVO_ALQ[[#This Row],[FECHA]])</f>
        <v>2015</v>
      </c>
      <c r="C228" s="1">
        <v>10</v>
      </c>
      <c r="D228">
        <v>0.2</v>
      </c>
      <c r="E228">
        <v>0.8</v>
      </c>
      <c r="F228">
        <v>2.1</v>
      </c>
      <c r="G228" t="s">
        <v>186</v>
      </c>
      <c r="H228" t="s">
        <v>184</v>
      </c>
    </row>
    <row r="229" spans="1:8" x14ac:dyDescent="0.3">
      <c r="A229" s="14">
        <v>42005</v>
      </c>
      <c r="B229">
        <f>YEAR(EVOLUTIVO_ALQ[[#This Row],[FECHA]])</f>
        <v>2015</v>
      </c>
      <c r="C229" s="1">
        <v>5.2</v>
      </c>
      <c r="D229">
        <v>0.1</v>
      </c>
      <c r="E229">
        <v>0</v>
      </c>
      <c r="F229">
        <v>1.6</v>
      </c>
      <c r="G229" t="s">
        <v>183</v>
      </c>
      <c r="H229" t="s">
        <v>184</v>
      </c>
    </row>
    <row r="230" spans="1:8" x14ac:dyDescent="0.3">
      <c r="A230" s="14">
        <v>42005</v>
      </c>
      <c r="B230">
        <f>YEAR(EVOLUTIVO_ALQ[[#This Row],[FECHA]])</f>
        <v>2015</v>
      </c>
      <c r="C230" s="1">
        <v>6.3</v>
      </c>
      <c r="D230">
        <v>0.5</v>
      </c>
      <c r="E230">
        <v>2</v>
      </c>
      <c r="F230">
        <v>0</v>
      </c>
      <c r="G230" t="s">
        <v>187</v>
      </c>
      <c r="H230" t="s">
        <v>184</v>
      </c>
    </row>
    <row r="231" spans="1:8" x14ac:dyDescent="0.3">
      <c r="A231" s="14">
        <v>42036</v>
      </c>
      <c r="B231">
        <f>YEAR(EVOLUTIVO_ALQ[[#This Row],[FECHA]])</f>
        <v>2015</v>
      </c>
      <c r="C231" s="1">
        <v>10.1</v>
      </c>
      <c r="D231">
        <v>0.8</v>
      </c>
      <c r="E231">
        <v>0.1</v>
      </c>
      <c r="F231">
        <v>2.5</v>
      </c>
      <c r="G231" t="s">
        <v>186</v>
      </c>
      <c r="H231" t="s">
        <v>184</v>
      </c>
    </row>
    <row r="232" spans="1:8" x14ac:dyDescent="0.3">
      <c r="A232" s="14">
        <v>42036</v>
      </c>
      <c r="B232">
        <f>YEAR(EVOLUTIVO_ALQ[[#This Row],[FECHA]])</f>
        <v>2015</v>
      </c>
      <c r="C232" s="1">
        <v>5.0999999999999996</v>
      </c>
      <c r="D232">
        <v>0.3</v>
      </c>
      <c r="E232">
        <v>1</v>
      </c>
      <c r="F232">
        <v>1.3</v>
      </c>
      <c r="G232" t="s">
        <v>183</v>
      </c>
      <c r="H232" t="s">
        <v>184</v>
      </c>
    </row>
    <row r="233" spans="1:8" x14ac:dyDescent="0.3">
      <c r="A233" s="14">
        <v>42036</v>
      </c>
      <c r="B233">
        <f>YEAR(EVOLUTIVO_ALQ[[#This Row],[FECHA]])</f>
        <v>2015</v>
      </c>
      <c r="C233" s="1">
        <v>6.4</v>
      </c>
      <c r="D233">
        <v>1</v>
      </c>
      <c r="E233">
        <v>0.8</v>
      </c>
      <c r="F233">
        <v>1.7</v>
      </c>
      <c r="G233" t="s">
        <v>187</v>
      </c>
      <c r="H233" t="s">
        <v>184</v>
      </c>
    </row>
    <row r="234" spans="1:8" x14ac:dyDescent="0.3">
      <c r="A234" s="14">
        <v>42064</v>
      </c>
      <c r="B234">
        <f>YEAR(EVOLUTIVO_ALQ[[#This Row],[FECHA]])</f>
        <v>2015</v>
      </c>
      <c r="C234" s="1">
        <v>10.199999999999999</v>
      </c>
      <c r="D234">
        <v>0.7</v>
      </c>
      <c r="E234">
        <v>1.3</v>
      </c>
      <c r="F234">
        <v>3.2</v>
      </c>
      <c r="G234" t="s">
        <v>186</v>
      </c>
      <c r="H234" t="s">
        <v>184</v>
      </c>
    </row>
    <row r="235" spans="1:8" x14ac:dyDescent="0.3">
      <c r="A235" s="14">
        <v>42064</v>
      </c>
      <c r="B235">
        <f>YEAR(EVOLUTIVO_ALQ[[#This Row],[FECHA]])</f>
        <v>2015</v>
      </c>
      <c r="C235" s="1">
        <v>5.0999999999999996</v>
      </c>
      <c r="D235">
        <v>0.5</v>
      </c>
      <c r="E235">
        <v>0.9</v>
      </c>
      <c r="F235">
        <v>0.9</v>
      </c>
      <c r="G235" t="s">
        <v>183</v>
      </c>
      <c r="H235" t="s">
        <v>184</v>
      </c>
    </row>
    <row r="236" spans="1:8" x14ac:dyDescent="0.3">
      <c r="A236" s="14">
        <v>42064</v>
      </c>
      <c r="B236">
        <f>YEAR(EVOLUTIVO_ALQ[[#This Row],[FECHA]])</f>
        <v>2015</v>
      </c>
      <c r="C236" s="1">
        <v>6.4</v>
      </c>
      <c r="D236">
        <v>0.4</v>
      </c>
      <c r="E236">
        <v>0.8</v>
      </c>
      <c r="F236">
        <v>1.1000000000000001</v>
      </c>
      <c r="G236" t="s">
        <v>187</v>
      </c>
      <c r="H236" t="s">
        <v>184</v>
      </c>
    </row>
    <row r="237" spans="1:8" x14ac:dyDescent="0.3">
      <c r="A237" s="14">
        <v>42095</v>
      </c>
      <c r="B237">
        <f>YEAR(EVOLUTIVO_ALQ[[#This Row],[FECHA]])</f>
        <v>2015</v>
      </c>
      <c r="C237" s="1">
        <v>10.199999999999999</v>
      </c>
      <c r="D237">
        <v>0.3</v>
      </c>
      <c r="E237">
        <v>1.7</v>
      </c>
      <c r="F237">
        <v>3.2</v>
      </c>
      <c r="G237" t="s">
        <v>186</v>
      </c>
      <c r="H237" t="s">
        <v>184</v>
      </c>
    </row>
    <row r="238" spans="1:8" x14ac:dyDescent="0.3">
      <c r="A238" s="14">
        <v>42095</v>
      </c>
      <c r="B238">
        <f>YEAR(EVOLUTIVO_ALQ[[#This Row],[FECHA]])</f>
        <v>2015</v>
      </c>
      <c r="C238" s="1">
        <v>5.0999999999999996</v>
      </c>
      <c r="D238">
        <v>0.5</v>
      </c>
      <c r="E238">
        <v>0.3</v>
      </c>
      <c r="F238">
        <v>2.6</v>
      </c>
      <c r="G238" t="s">
        <v>183</v>
      </c>
      <c r="H238" t="s">
        <v>184</v>
      </c>
    </row>
    <row r="239" spans="1:8" x14ac:dyDescent="0.3">
      <c r="A239" s="14">
        <v>42095</v>
      </c>
      <c r="B239">
        <f>YEAR(EVOLUTIVO_ALQ[[#This Row],[FECHA]])</f>
        <v>2015</v>
      </c>
      <c r="C239" s="1">
        <v>6.5</v>
      </c>
      <c r="D239">
        <v>1.3</v>
      </c>
      <c r="E239">
        <v>2.7</v>
      </c>
      <c r="F239">
        <v>2.5</v>
      </c>
      <c r="G239" t="s">
        <v>187</v>
      </c>
      <c r="H239" t="s">
        <v>184</v>
      </c>
    </row>
    <row r="240" spans="1:8" x14ac:dyDescent="0.3">
      <c r="A240" s="14">
        <v>42125</v>
      </c>
      <c r="B240">
        <f>YEAR(EVOLUTIVO_ALQ[[#This Row],[FECHA]])</f>
        <v>2015</v>
      </c>
      <c r="C240" s="1">
        <v>10.3</v>
      </c>
      <c r="D240">
        <v>0.8</v>
      </c>
      <c r="E240">
        <v>1.7</v>
      </c>
      <c r="F240">
        <v>3.9</v>
      </c>
      <c r="G240" t="s">
        <v>186</v>
      </c>
      <c r="H240" t="s">
        <v>184</v>
      </c>
    </row>
    <row r="241" spans="1:8" x14ac:dyDescent="0.3">
      <c r="A241" s="14">
        <v>42125</v>
      </c>
      <c r="B241">
        <f>YEAR(EVOLUTIVO_ALQ[[#This Row],[FECHA]])</f>
        <v>2015</v>
      </c>
      <c r="C241" s="1">
        <v>5.2</v>
      </c>
      <c r="D241">
        <v>1</v>
      </c>
      <c r="E241">
        <v>0.9</v>
      </c>
      <c r="F241">
        <v>3.1</v>
      </c>
      <c r="G241" t="s">
        <v>183</v>
      </c>
      <c r="H241" t="s">
        <v>184</v>
      </c>
    </row>
    <row r="242" spans="1:8" x14ac:dyDescent="0.3">
      <c r="A242" s="14">
        <v>42125</v>
      </c>
      <c r="B242">
        <f>YEAR(EVOLUTIVO_ALQ[[#This Row],[FECHA]])</f>
        <v>2015</v>
      </c>
      <c r="C242" s="1">
        <v>6.5</v>
      </c>
      <c r="D242">
        <v>0.3</v>
      </c>
      <c r="E242">
        <v>2</v>
      </c>
      <c r="F242">
        <v>3.5</v>
      </c>
      <c r="G242" t="s">
        <v>187</v>
      </c>
      <c r="H242" t="s">
        <v>184</v>
      </c>
    </row>
    <row r="243" spans="1:8" x14ac:dyDescent="0.3">
      <c r="A243" s="14">
        <v>42156</v>
      </c>
      <c r="B243">
        <f>YEAR(EVOLUTIVO_ALQ[[#This Row],[FECHA]])</f>
        <v>2015</v>
      </c>
      <c r="C243" s="1">
        <v>10.3</v>
      </c>
      <c r="D243">
        <v>0.8</v>
      </c>
      <c r="E243">
        <v>1.9</v>
      </c>
      <c r="F243">
        <v>4.4000000000000004</v>
      </c>
      <c r="G243" t="s">
        <v>186</v>
      </c>
      <c r="H243" t="s">
        <v>184</v>
      </c>
    </row>
    <row r="244" spans="1:8" x14ac:dyDescent="0.3">
      <c r="A244" s="14">
        <v>42156</v>
      </c>
      <c r="B244">
        <f>YEAR(EVOLUTIVO_ALQ[[#This Row],[FECHA]])</f>
        <v>2015</v>
      </c>
      <c r="C244" s="1">
        <v>5.2</v>
      </c>
      <c r="D244">
        <v>0.2</v>
      </c>
      <c r="E244">
        <v>1.7</v>
      </c>
      <c r="F244">
        <v>3</v>
      </c>
      <c r="G244" t="s">
        <v>183</v>
      </c>
      <c r="H244" t="s">
        <v>184</v>
      </c>
    </row>
    <row r="245" spans="1:8" x14ac:dyDescent="0.3">
      <c r="A245" s="14">
        <v>42156</v>
      </c>
      <c r="B245">
        <f>YEAR(EVOLUTIVO_ALQ[[#This Row],[FECHA]])</f>
        <v>2015</v>
      </c>
      <c r="C245" s="1">
        <v>6.6</v>
      </c>
      <c r="D245">
        <v>1.1000000000000001</v>
      </c>
      <c r="E245">
        <v>2.8</v>
      </c>
      <c r="F245">
        <v>4.2</v>
      </c>
      <c r="G245" t="s">
        <v>187</v>
      </c>
      <c r="H245" t="s">
        <v>184</v>
      </c>
    </row>
    <row r="246" spans="1:8" x14ac:dyDescent="0.3">
      <c r="A246" s="14">
        <v>42186</v>
      </c>
      <c r="B246">
        <f>YEAR(EVOLUTIVO_ALQ[[#This Row],[FECHA]])</f>
        <v>2015</v>
      </c>
      <c r="C246" s="1">
        <v>10.5</v>
      </c>
      <c r="D246">
        <v>1</v>
      </c>
      <c r="E246">
        <v>2.6</v>
      </c>
      <c r="F246">
        <v>4.7</v>
      </c>
      <c r="G246" t="s">
        <v>186</v>
      </c>
      <c r="H246" t="s">
        <v>184</v>
      </c>
    </row>
    <row r="247" spans="1:8" x14ac:dyDescent="0.3">
      <c r="A247" s="14">
        <v>42186</v>
      </c>
      <c r="B247">
        <f>YEAR(EVOLUTIVO_ALQ[[#This Row],[FECHA]])</f>
        <v>2015</v>
      </c>
      <c r="C247" s="1">
        <v>5.2</v>
      </c>
      <c r="D247">
        <v>0.2</v>
      </c>
      <c r="E247">
        <v>1.4</v>
      </c>
      <c r="F247">
        <v>2.2999999999999998</v>
      </c>
      <c r="G247" t="s">
        <v>183</v>
      </c>
      <c r="H247" t="s">
        <v>184</v>
      </c>
    </row>
    <row r="248" spans="1:8" x14ac:dyDescent="0.3">
      <c r="A248" s="14">
        <v>42186</v>
      </c>
      <c r="B248">
        <f>YEAR(EVOLUTIVO_ALQ[[#This Row],[FECHA]])</f>
        <v>2015</v>
      </c>
      <c r="C248" s="1">
        <v>6.7</v>
      </c>
      <c r="D248">
        <v>1.8</v>
      </c>
      <c r="E248">
        <v>3.3</v>
      </c>
      <c r="F248">
        <v>4.5</v>
      </c>
      <c r="G248" t="s">
        <v>187</v>
      </c>
      <c r="H248" t="s">
        <v>184</v>
      </c>
    </row>
    <row r="249" spans="1:8" x14ac:dyDescent="0.3">
      <c r="A249" s="14">
        <v>42217</v>
      </c>
      <c r="B249">
        <f>YEAR(EVOLUTIVO_ALQ[[#This Row],[FECHA]])</f>
        <v>2015</v>
      </c>
      <c r="C249" s="1">
        <v>10.6</v>
      </c>
      <c r="D249">
        <v>1.3</v>
      </c>
      <c r="E249">
        <v>3.2</v>
      </c>
      <c r="F249">
        <v>5.5</v>
      </c>
      <c r="G249" t="s">
        <v>186</v>
      </c>
      <c r="H249" t="s">
        <v>184</v>
      </c>
    </row>
    <row r="250" spans="1:8" x14ac:dyDescent="0.3">
      <c r="A250" s="14">
        <v>42217</v>
      </c>
      <c r="B250">
        <f>YEAR(EVOLUTIVO_ALQ[[#This Row],[FECHA]])</f>
        <v>2015</v>
      </c>
      <c r="C250" s="1">
        <v>5.2</v>
      </c>
      <c r="D250">
        <v>0.5</v>
      </c>
      <c r="E250">
        <v>0.1</v>
      </c>
      <c r="F250">
        <v>0.7</v>
      </c>
      <c r="G250" t="s">
        <v>183</v>
      </c>
      <c r="H250" t="s">
        <v>184</v>
      </c>
    </row>
    <row r="251" spans="1:8" x14ac:dyDescent="0.3">
      <c r="A251" s="14">
        <v>42217</v>
      </c>
      <c r="B251">
        <f>YEAR(EVOLUTIVO_ALQ[[#This Row],[FECHA]])</f>
        <v>2015</v>
      </c>
      <c r="C251" s="1">
        <v>6.8</v>
      </c>
      <c r="D251">
        <v>1.4</v>
      </c>
      <c r="E251">
        <v>4.4000000000000004</v>
      </c>
      <c r="F251">
        <v>5.2</v>
      </c>
      <c r="G251" t="s">
        <v>187</v>
      </c>
      <c r="H251" t="s">
        <v>184</v>
      </c>
    </row>
    <row r="252" spans="1:8" x14ac:dyDescent="0.3">
      <c r="A252" s="14">
        <v>42248</v>
      </c>
      <c r="B252">
        <f>YEAR(EVOLUTIVO_ALQ[[#This Row],[FECHA]])</f>
        <v>2015</v>
      </c>
      <c r="C252" s="1">
        <v>10.7</v>
      </c>
      <c r="D252">
        <v>0.8</v>
      </c>
      <c r="E252">
        <v>3.1</v>
      </c>
      <c r="F252">
        <v>5.8</v>
      </c>
      <c r="G252" t="s">
        <v>186</v>
      </c>
      <c r="H252" t="s">
        <v>184</v>
      </c>
    </row>
    <row r="253" spans="1:8" x14ac:dyDescent="0.3">
      <c r="A253" s="14">
        <v>42248</v>
      </c>
      <c r="B253">
        <f>YEAR(EVOLUTIVO_ALQ[[#This Row],[FECHA]])</f>
        <v>2015</v>
      </c>
      <c r="C253" s="1">
        <v>5.2</v>
      </c>
      <c r="D253">
        <v>0.7</v>
      </c>
      <c r="E253">
        <v>0.4</v>
      </c>
      <c r="F253">
        <v>1.4</v>
      </c>
      <c r="G253" t="s">
        <v>183</v>
      </c>
      <c r="H253" t="s">
        <v>184</v>
      </c>
    </row>
    <row r="254" spans="1:8" x14ac:dyDescent="0.3">
      <c r="A254" s="14">
        <v>42248</v>
      </c>
      <c r="B254">
        <f>YEAR(EVOLUTIVO_ALQ[[#This Row],[FECHA]])</f>
        <v>2015</v>
      </c>
      <c r="C254" s="1">
        <v>6.8</v>
      </c>
      <c r="D254">
        <v>0.2</v>
      </c>
      <c r="E254">
        <v>3.4</v>
      </c>
      <c r="F254">
        <v>5.2</v>
      </c>
      <c r="G254" t="s">
        <v>187</v>
      </c>
      <c r="H254" t="s">
        <v>184</v>
      </c>
    </row>
    <row r="255" spans="1:8" x14ac:dyDescent="0.3">
      <c r="A255" s="14">
        <v>42278</v>
      </c>
      <c r="B255">
        <f>YEAR(EVOLUTIVO_ALQ[[#This Row],[FECHA]])</f>
        <v>2015</v>
      </c>
      <c r="C255" s="1">
        <v>10.7</v>
      </c>
      <c r="D255">
        <v>0.1</v>
      </c>
      <c r="E255">
        <v>2.2000000000000002</v>
      </c>
      <c r="F255">
        <v>5.8</v>
      </c>
      <c r="G255" t="s">
        <v>186</v>
      </c>
      <c r="H255" t="s">
        <v>184</v>
      </c>
    </row>
    <row r="256" spans="1:8" x14ac:dyDescent="0.3">
      <c r="A256" s="14">
        <v>42278</v>
      </c>
      <c r="B256">
        <f>YEAR(EVOLUTIVO_ALQ[[#This Row],[FECHA]])</f>
        <v>2015</v>
      </c>
      <c r="C256" s="1">
        <v>5.2</v>
      </c>
      <c r="D256">
        <v>0.2</v>
      </c>
      <c r="E256">
        <v>0</v>
      </c>
      <c r="F256">
        <v>1</v>
      </c>
      <c r="G256" t="s">
        <v>183</v>
      </c>
      <c r="H256" t="s">
        <v>184</v>
      </c>
    </row>
    <row r="257" spans="1:8" x14ac:dyDescent="0.3">
      <c r="A257" s="14">
        <v>42278</v>
      </c>
      <c r="B257">
        <f>YEAR(EVOLUTIVO_ALQ[[#This Row],[FECHA]])</f>
        <v>2015</v>
      </c>
      <c r="C257" s="1">
        <v>6.8</v>
      </c>
      <c r="D257">
        <v>0.4</v>
      </c>
      <c r="E257">
        <v>1.2</v>
      </c>
      <c r="F257">
        <v>5.2</v>
      </c>
      <c r="G257" t="s">
        <v>187</v>
      </c>
      <c r="H257" t="s">
        <v>184</v>
      </c>
    </row>
    <row r="258" spans="1:8" x14ac:dyDescent="0.3">
      <c r="A258" s="14">
        <v>42309</v>
      </c>
      <c r="B258">
        <f>YEAR(EVOLUTIVO_ALQ[[#This Row],[FECHA]])</f>
        <v>2015</v>
      </c>
      <c r="C258" s="1">
        <v>10.6</v>
      </c>
      <c r="D258">
        <v>0.4</v>
      </c>
      <c r="E258">
        <v>0.4</v>
      </c>
      <c r="F258">
        <v>5.6</v>
      </c>
      <c r="G258" t="s">
        <v>186</v>
      </c>
      <c r="H258" t="s">
        <v>184</v>
      </c>
    </row>
    <row r="259" spans="1:8" x14ac:dyDescent="0.3">
      <c r="A259" s="14">
        <v>42309</v>
      </c>
      <c r="B259">
        <f>YEAR(EVOLUTIVO_ALQ[[#This Row],[FECHA]])</f>
        <v>2015</v>
      </c>
      <c r="C259" s="1">
        <v>5.2</v>
      </c>
      <c r="D259">
        <v>0</v>
      </c>
      <c r="E259">
        <v>0.5</v>
      </c>
      <c r="F259">
        <v>0.3</v>
      </c>
      <c r="G259" t="s">
        <v>183</v>
      </c>
      <c r="H259" t="s">
        <v>184</v>
      </c>
    </row>
    <row r="260" spans="1:8" x14ac:dyDescent="0.3">
      <c r="A260" s="14">
        <v>42309</v>
      </c>
      <c r="B260">
        <f>YEAR(EVOLUTIVO_ALQ[[#This Row],[FECHA]])</f>
        <v>2015</v>
      </c>
      <c r="C260" s="1">
        <v>6.8</v>
      </c>
      <c r="D260">
        <v>0.4</v>
      </c>
      <c r="E260">
        <v>0.6</v>
      </c>
      <c r="F260">
        <v>5</v>
      </c>
      <c r="G260" t="s">
        <v>187</v>
      </c>
      <c r="H260" t="s">
        <v>184</v>
      </c>
    </row>
    <row r="261" spans="1:8" x14ac:dyDescent="0.3">
      <c r="A261" s="14">
        <v>42339</v>
      </c>
      <c r="B261">
        <f>YEAR(EVOLUTIVO_ALQ[[#This Row],[FECHA]])</f>
        <v>2015</v>
      </c>
      <c r="C261" s="1">
        <v>10.5</v>
      </c>
      <c r="D261">
        <v>1.1000000000000001</v>
      </c>
      <c r="E261">
        <v>1.4</v>
      </c>
      <c r="F261">
        <v>4.9000000000000004</v>
      </c>
      <c r="G261" t="s">
        <v>186</v>
      </c>
      <c r="H261" t="s">
        <v>184</v>
      </c>
    </row>
    <row r="262" spans="1:8" x14ac:dyDescent="0.3">
      <c r="A262" s="14">
        <v>42339</v>
      </c>
      <c r="B262">
        <f>YEAR(EVOLUTIVO_ALQ[[#This Row],[FECHA]])</f>
        <v>2015</v>
      </c>
      <c r="C262" s="1">
        <v>5.3</v>
      </c>
      <c r="D262">
        <v>0.7</v>
      </c>
      <c r="E262">
        <v>0.4</v>
      </c>
      <c r="F262">
        <v>1.6</v>
      </c>
      <c r="G262" t="s">
        <v>183</v>
      </c>
      <c r="H262" t="s">
        <v>184</v>
      </c>
    </row>
    <row r="263" spans="1:8" x14ac:dyDescent="0.3">
      <c r="A263" s="14">
        <v>42339</v>
      </c>
      <c r="B263">
        <f>YEAR(EVOLUTIVO_ALQ[[#This Row],[FECHA]])</f>
        <v>2015</v>
      </c>
      <c r="C263" s="1">
        <v>6.7</v>
      </c>
      <c r="D263">
        <v>0.7</v>
      </c>
      <c r="E263">
        <v>1.5</v>
      </c>
      <c r="F263">
        <v>5.6</v>
      </c>
      <c r="G263" t="s">
        <v>187</v>
      </c>
      <c r="H263" t="s">
        <v>184</v>
      </c>
    </row>
    <row r="264" spans="1:8" x14ac:dyDescent="0.3">
      <c r="A264" s="14">
        <v>42370</v>
      </c>
      <c r="B264">
        <f>YEAR(EVOLUTIVO_ALQ[[#This Row],[FECHA]])</f>
        <v>2016</v>
      </c>
      <c r="C264" s="1">
        <v>10.6</v>
      </c>
      <c r="D264">
        <v>0.5</v>
      </c>
      <c r="E264">
        <v>1</v>
      </c>
      <c r="F264">
        <v>5.6</v>
      </c>
      <c r="G264" t="s">
        <v>186</v>
      </c>
      <c r="H264" t="s">
        <v>184</v>
      </c>
    </row>
    <row r="265" spans="1:8" x14ac:dyDescent="0.3">
      <c r="A265" s="14">
        <v>42370</v>
      </c>
      <c r="B265">
        <f>YEAR(EVOLUTIVO_ALQ[[#This Row],[FECHA]])</f>
        <v>2016</v>
      </c>
      <c r="C265" s="1">
        <v>5.2</v>
      </c>
      <c r="D265">
        <v>1.2</v>
      </c>
      <c r="E265">
        <v>0.5</v>
      </c>
      <c r="F265">
        <v>0.6</v>
      </c>
      <c r="G265" t="s">
        <v>183</v>
      </c>
      <c r="H265" t="s">
        <v>184</v>
      </c>
    </row>
    <row r="266" spans="1:8" x14ac:dyDescent="0.3">
      <c r="A266" s="14">
        <v>42370</v>
      </c>
      <c r="B266">
        <f>YEAR(EVOLUTIVO_ALQ[[#This Row],[FECHA]])</f>
        <v>2016</v>
      </c>
      <c r="C266" s="1">
        <v>6.7</v>
      </c>
      <c r="D266">
        <v>0.2</v>
      </c>
      <c r="E266">
        <v>0.9</v>
      </c>
      <c r="F266">
        <v>6.3</v>
      </c>
      <c r="G266" t="s">
        <v>187</v>
      </c>
      <c r="H266" t="s">
        <v>184</v>
      </c>
    </row>
    <row r="267" spans="1:8" x14ac:dyDescent="0.3">
      <c r="A267" s="14">
        <v>42401</v>
      </c>
      <c r="B267">
        <f>YEAR(EVOLUTIVO_ALQ[[#This Row],[FECHA]])</f>
        <v>2016</v>
      </c>
      <c r="C267" s="1">
        <v>10.6</v>
      </c>
      <c r="D267">
        <v>0.6</v>
      </c>
      <c r="E267">
        <v>0</v>
      </c>
      <c r="F267">
        <v>5.5</v>
      </c>
      <c r="G267" t="s">
        <v>186</v>
      </c>
      <c r="H267" t="s">
        <v>184</v>
      </c>
    </row>
    <row r="268" spans="1:8" x14ac:dyDescent="0.3">
      <c r="A268" s="14">
        <v>42401</v>
      </c>
      <c r="B268">
        <f>YEAR(EVOLUTIVO_ALQ[[#This Row],[FECHA]])</f>
        <v>2016</v>
      </c>
      <c r="C268" s="1">
        <v>5.4</v>
      </c>
      <c r="D268">
        <v>3.9</v>
      </c>
      <c r="E268">
        <v>3.4</v>
      </c>
      <c r="F268">
        <v>4.7</v>
      </c>
      <c r="G268" t="s">
        <v>183</v>
      </c>
      <c r="H268" t="s">
        <v>184</v>
      </c>
    </row>
    <row r="269" spans="1:8" x14ac:dyDescent="0.3">
      <c r="A269" s="14">
        <v>42401</v>
      </c>
      <c r="B269">
        <f>YEAR(EVOLUTIVO_ALQ[[#This Row],[FECHA]])</f>
        <v>2016</v>
      </c>
      <c r="C269" s="1">
        <v>6.8</v>
      </c>
      <c r="D269">
        <v>0.4</v>
      </c>
      <c r="E269">
        <v>0.2</v>
      </c>
      <c r="F269">
        <v>5.7</v>
      </c>
      <c r="G269" t="s">
        <v>187</v>
      </c>
      <c r="H269" t="s">
        <v>184</v>
      </c>
    </row>
    <row r="270" spans="1:8" x14ac:dyDescent="0.3">
      <c r="A270" s="14">
        <v>42430</v>
      </c>
      <c r="B270">
        <f>YEAR(EVOLUTIVO_ALQ[[#This Row],[FECHA]])</f>
        <v>2016</v>
      </c>
      <c r="C270" s="1">
        <v>10.7</v>
      </c>
      <c r="D270">
        <v>0.7</v>
      </c>
      <c r="E270">
        <v>1.9</v>
      </c>
      <c r="F270">
        <v>5.5</v>
      </c>
      <c r="G270" t="s">
        <v>186</v>
      </c>
      <c r="H270" t="s">
        <v>184</v>
      </c>
    </row>
    <row r="271" spans="1:8" x14ac:dyDescent="0.3">
      <c r="A271" s="14">
        <v>42430</v>
      </c>
      <c r="B271">
        <f>YEAR(EVOLUTIVO_ALQ[[#This Row],[FECHA]])</f>
        <v>2016</v>
      </c>
      <c r="C271" s="1">
        <v>5.5</v>
      </c>
      <c r="D271">
        <v>1.9</v>
      </c>
      <c r="E271">
        <v>4.5999999999999996</v>
      </c>
      <c r="F271">
        <v>7.3</v>
      </c>
      <c r="G271" t="s">
        <v>183</v>
      </c>
      <c r="H271" t="s">
        <v>184</v>
      </c>
    </row>
    <row r="272" spans="1:8" x14ac:dyDescent="0.3">
      <c r="A272" s="14">
        <v>42430</v>
      </c>
      <c r="B272">
        <f>YEAR(EVOLUTIVO_ALQ[[#This Row],[FECHA]])</f>
        <v>2016</v>
      </c>
      <c r="C272" s="1">
        <v>6.8</v>
      </c>
      <c r="D272">
        <v>0.5</v>
      </c>
      <c r="E272">
        <v>1</v>
      </c>
      <c r="F272">
        <v>5.8</v>
      </c>
      <c r="G272" t="s">
        <v>187</v>
      </c>
      <c r="H272" t="s">
        <v>184</v>
      </c>
    </row>
    <row r="273" spans="1:8" x14ac:dyDescent="0.3">
      <c r="A273" s="14">
        <v>42461</v>
      </c>
      <c r="B273">
        <f>YEAR(EVOLUTIVO_ALQ[[#This Row],[FECHA]])</f>
        <v>2016</v>
      </c>
      <c r="C273" s="1">
        <v>10.9</v>
      </c>
      <c r="D273">
        <v>1.4</v>
      </c>
      <c r="E273">
        <v>2.7</v>
      </c>
      <c r="F273">
        <v>6.7</v>
      </c>
      <c r="G273" t="s">
        <v>186</v>
      </c>
      <c r="H273" t="s">
        <v>184</v>
      </c>
    </row>
    <row r="274" spans="1:8" x14ac:dyDescent="0.3">
      <c r="A274" s="14">
        <v>42461</v>
      </c>
      <c r="B274">
        <f>YEAR(EVOLUTIVO_ALQ[[#This Row],[FECHA]])</f>
        <v>2016</v>
      </c>
      <c r="C274" s="1">
        <v>5.5</v>
      </c>
      <c r="D274">
        <v>0.7</v>
      </c>
      <c r="E274">
        <v>5.0999999999999996</v>
      </c>
      <c r="F274">
        <v>6.1</v>
      </c>
      <c r="G274" t="s">
        <v>183</v>
      </c>
      <c r="H274" t="s">
        <v>184</v>
      </c>
    </row>
    <row r="275" spans="1:8" x14ac:dyDescent="0.3">
      <c r="A275" s="14">
        <v>42461</v>
      </c>
      <c r="B275">
        <f>YEAR(EVOLUTIVO_ALQ[[#This Row],[FECHA]])</f>
        <v>2016</v>
      </c>
      <c r="C275" s="1">
        <v>6.9</v>
      </c>
      <c r="D275">
        <v>0.9</v>
      </c>
      <c r="E275">
        <v>1.7</v>
      </c>
      <c r="F275">
        <v>5.3</v>
      </c>
      <c r="G275" t="s">
        <v>187</v>
      </c>
      <c r="H275" t="s">
        <v>184</v>
      </c>
    </row>
    <row r="276" spans="1:8" x14ac:dyDescent="0.3">
      <c r="A276" s="14">
        <v>42491</v>
      </c>
      <c r="B276">
        <f>YEAR(EVOLUTIVO_ALQ[[#This Row],[FECHA]])</f>
        <v>2016</v>
      </c>
      <c r="C276" s="1">
        <v>10.9</v>
      </c>
      <c r="D276">
        <v>0.3</v>
      </c>
      <c r="E276">
        <v>2.4</v>
      </c>
      <c r="F276">
        <v>6.2</v>
      </c>
      <c r="G276" t="s">
        <v>186</v>
      </c>
      <c r="H276" t="s">
        <v>184</v>
      </c>
    </row>
    <row r="277" spans="1:8" x14ac:dyDescent="0.3">
      <c r="A277" s="14">
        <v>42491</v>
      </c>
      <c r="B277">
        <f>YEAR(EVOLUTIVO_ALQ[[#This Row],[FECHA]])</f>
        <v>2016</v>
      </c>
      <c r="C277" s="1">
        <v>5.4</v>
      </c>
      <c r="D277">
        <v>0.9</v>
      </c>
      <c r="E277">
        <v>0.2</v>
      </c>
      <c r="F277">
        <v>4.0999999999999996</v>
      </c>
      <c r="G277" t="s">
        <v>183</v>
      </c>
      <c r="H277" t="s">
        <v>184</v>
      </c>
    </row>
    <row r="278" spans="1:8" x14ac:dyDescent="0.3">
      <c r="A278" s="14">
        <v>42491</v>
      </c>
      <c r="B278">
        <f>YEAR(EVOLUTIVO_ALQ[[#This Row],[FECHA]])</f>
        <v>2016</v>
      </c>
      <c r="C278" s="1">
        <v>6.9</v>
      </c>
      <c r="D278">
        <v>0.7</v>
      </c>
      <c r="E278">
        <v>2.1</v>
      </c>
      <c r="F278">
        <v>5.7</v>
      </c>
      <c r="G278" t="s">
        <v>187</v>
      </c>
      <c r="H278" t="s">
        <v>184</v>
      </c>
    </row>
    <row r="279" spans="1:8" x14ac:dyDescent="0.3">
      <c r="A279" s="14">
        <v>42522</v>
      </c>
      <c r="B279">
        <f>YEAR(EVOLUTIVO_ALQ[[#This Row],[FECHA]])</f>
        <v>2016</v>
      </c>
      <c r="C279" s="1">
        <v>11</v>
      </c>
      <c r="D279">
        <v>1.2</v>
      </c>
      <c r="E279">
        <v>2.9</v>
      </c>
      <c r="F279">
        <v>6.6</v>
      </c>
      <c r="G279" t="s">
        <v>186</v>
      </c>
      <c r="H279" t="s">
        <v>184</v>
      </c>
    </row>
    <row r="280" spans="1:8" x14ac:dyDescent="0.3">
      <c r="A280" s="14">
        <v>42522</v>
      </c>
      <c r="B280">
        <f>YEAR(EVOLUTIVO_ALQ[[#This Row],[FECHA]])</f>
        <v>2016</v>
      </c>
      <c r="C280" s="1">
        <v>5.3</v>
      </c>
      <c r="D280">
        <v>1.7</v>
      </c>
      <c r="E280">
        <v>3.3</v>
      </c>
      <c r="F280">
        <v>2</v>
      </c>
      <c r="G280" t="s">
        <v>183</v>
      </c>
      <c r="H280" t="s">
        <v>184</v>
      </c>
    </row>
    <row r="281" spans="1:8" x14ac:dyDescent="0.3">
      <c r="A281" s="14">
        <v>42522</v>
      </c>
      <c r="B281">
        <f>YEAR(EVOLUTIVO_ALQ[[#This Row],[FECHA]])</f>
        <v>2016</v>
      </c>
      <c r="C281" s="1">
        <v>7</v>
      </c>
      <c r="D281">
        <v>1.6</v>
      </c>
      <c r="E281">
        <v>3.2</v>
      </c>
      <c r="F281">
        <v>6.2</v>
      </c>
      <c r="G281" t="s">
        <v>187</v>
      </c>
      <c r="H281" t="s">
        <v>184</v>
      </c>
    </row>
    <row r="282" spans="1:8" x14ac:dyDescent="0.3">
      <c r="A282" s="14">
        <v>42552</v>
      </c>
      <c r="B282">
        <f>YEAR(EVOLUTIVO_ALQ[[#This Row],[FECHA]])</f>
        <v>2016</v>
      </c>
      <c r="C282" s="1">
        <v>11.2</v>
      </c>
      <c r="D282">
        <v>1.7</v>
      </c>
      <c r="E282">
        <v>3.2</v>
      </c>
      <c r="F282">
        <v>7.3</v>
      </c>
      <c r="G282" t="s">
        <v>186</v>
      </c>
      <c r="H282" t="s">
        <v>184</v>
      </c>
    </row>
    <row r="283" spans="1:8" x14ac:dyDescent="0.3">
      <c r="A283" s="14">
        <v>42552</v>
      </c>
      <c r="B283">
        <f>YEAR(EVOLUTIVO_ALQ[[#This Row],[FECHA]])</f>
        <v>2016</v>
      </c>
      <c r="C283" s="1">
        <v>5.5</v>
      </c>
      <c r="D283">
        <v>2.6</v>
      </c>
      <c r="E283">
        <v>0.1</v>
      </c>
      <c r="F283">
        <v>4.5</v>
      </c>
      <c r="G283" t="s">
        <v>183</v>
      </c>
      <c r="H283" t="s">
        <v>184</v>
      </c>
    </row>
    <row r="284" spans="1:8" x14ac:dyDescent="0.3">
      <c r="A284" s="14">
        <v>42552</v>
      </c>
      <c r="B284">
        <f>YEAR(EVOLUTIVO_ALQ[[#This Row],[FECHA]])</f>
        <v>2016</v>
      </c>
      <c r="C284" s="1">
        <v>7.1</v>
      </c>
      <c r="D284">
        <v>1.4</v>
      </c>
      <c r="E284">
        <v>3.7</v>
      </c>
      <c r="F284">
        <v>5.7</v>
      </c>
      <c r="G284" t="s">
        <v>187</v>
      </c>
      <c r="H284" t="s">
        <v>184</v>
      </c>
    </row>
    <row r="285" spans="1:8" x14ac:dyDescent="0.3">
      <c r="A285" s="14">
        <v>42583</v>
      </c>
      <c r="B285">
        <f>YEAR(EVOLUTIVO_ALQ[[#This Row],[FECHA]])</f>
        <v>2016</v>
      </c>
      <c r="C285" s="1">
        <v>11.3</v>
      </c>
      <c r="D285">
        <v>1.2</v>
      </c>
      <c r="E285">
        <v>4.0999999999999996</v>
      </c>
      <c r="F285">
        <v>7.2</v>
      </c>
      <c r="G285" t="s">
        <v>186</v>
      </c>
      <c r="H285" t="s">
        <v>184</v>
      </c>
    </row>
    <row r="286" spans="1:8" x14ac:dyDescent="0.3">
      <c r="A286" s="14">
        <v>42583</v>
      </c>
      <c r="B286">
        <f>YEAR(EVOLUTIVO_ALQ[[#This Row],[FECHA]])</f>
        <v>2016</v>
      </c>
      <c r="C286" s="1">
        <v>5.5</v>
      </c>
      <c r="D286">
        <v>0.2</v>
      </c>
      <c r="E286">
        <v>1</v>
      </c>
      <c r="F286">
        <v>5.2</v>
      </c>
      <c r="G286" t="s">
        <v>183</v>
      </c>
      <c r="H286" t="s">
        <v>184</v>
      </c>
    </row>
    <row r="287" spans="1:8" x14ac:dyDescent="0.3">
      <c r="A287" s="14">
        <v>42583</v>
      </c>
      <c r="B287">
        <f>YEAR(EVOLUTIVO_ALQ[[#This Row],[FECHA]])</f>
        <v>2016</v>
      </c>
      <c r="C287" s="1">
        <v>7.2</v>
      </c>
      <c r="D287">
        <v>0.7</v>
      </c>
      <c r="E287">
        <v>3.7</v>
      </c>
      <c r="F287">
        <v>5</v>
      </c>
      <c r="G287" t="s">
        <v>187</v>
      </c>
      <c r="H287" t="s">
        <v>184</v>
      </c>
    </row>
    <row r="288" spans="1:8" x14ac:dyDescent="0.3">
      <c r="A288" s="14">
        <v>42614</v>
      </c>
      <c r="B288">
        <f>YEAR(EVOLUTIVO_ALQ[[#This Row],[FECHA]])</f>
        <v>2016</v>
      </c>
      <c r="C288" s="1">
        <v>11.5</v>
      </c>
      <c r="D288">
        <v>1</v>
      </c>
      <c r="E288">
        <v>3.9</v>
      </c>
      <c r="F288">
        <v>7.4</v>
      </c>
      <c r="G288" t="s">
        <v>186</v>
      </c>
      <c r="H288" t="s">
        <v>184</v>
      </c>
    </row>
    <row r="289" spans="1:8" x14ac:dyDescent="0.3">
      <c r="A289" s="14">
        <v>42614</v>
      </c>
      <c r="B289">
        <f>YEAR(EVOLUTIVO_ALQ[[#This Row],[FECHA]])</f>
        <v>2016</v>
      </c>
      <c r="C289" s="1">
        <v>5.4</v>
      </c>
      <c r="D289">
        <v>0.9</v>
      </c>
      <c r="E289">
        <v>1.8</v>
      </c>
      <c r="F289">
        <v>3.5</v>
      </c>
      <c r="G289" t="s">
        <v>183</v>
      </c>
      <c r="H289" t="s">
        <v>184</v>
      </c>
    </row>
    <row r="290" spans="1:8" x14ac:dyDescent="0.3">
      <c r="A290" s="14">
        <v>42614</v>
      </c>
      <c r="B290">
        <f>YEAR(EVOLUTIVO_ALQ[[#This Row],[FECHA]])</f>
        <v>2016</v>
      </c>
      <c r="C290" s="1">
        <v>7.1</v>
      </c>
      <c r="D290">
        <v>0.3</v>
      </c>
      <c r="E290">
        <v>1.8</v>
      </c>
      <c r="F290">
        <v>4.5</v>
      </c>
      <c r="G290" t="s">
        <v>187</v>
      </c>
      <c r="H290" t="s">
        <v>184</v>
      </c>
    </row>
    <row r="291" spans="1:8" x14ac:dyDescent="0.3">
      <c r="A291" s="14">
        <v>42644</v>
      </c>
      <c r="B291">
        <f>YEAR(EVOLUTIVO_ALQ[[#This Row],[FECHA]])</f>
        <v>2016</v>
      </c>
      <c r="C291" s="1">
        <v>11.5</v>
      </c>
      <c r="D291">
        <v>0.5</v>
      </c>
      <c r="E291">
        <v>2.7</v>
      </c>
      <c r="F291">
        <v>7.9</v>
      </c>
      <c r="G291" t="s">
        <v>186</v>
      </c>
      <c r="H291" t="s">
        <v>184</v>
      </c>
    </row>
    <row r="292" spans="1:8" x14ac:dyDescent="0.3">
      <c r="A292" s="14">
        <v>42644</v>
      </c>
      <c r="B292">
        <f>YEAR(EVOLUTIVO_ALQ[[#This Row],[FECHA]])</f>
        <v>2016</v>
      </c>
      <c r="C292" s="1">
        <v>5.4</v>
      </c>
      <c r="D292">
        <v>0.7</v>
      </c>
      <c r="E292">
        <v>0.1</v>
      </c>
      <c r="F292">
        <v>4.4000000000000004</v>
      </c>
      <c r="G292" t="s">
        <v>183</v>
      </c>
      <c r="H292" t="s">
        <v>184</v>
      </c>
    </row>
    <row r="293" spans="1:8" x14ac:dyDescent="0.3">
      <c r="A293" s="14">
        <v>42644</v>
      </c>
      <c r="B293">
        <f>YEAR(EVOLUTIVO_ALQ[[#This Row],[FECHA]])</f>
        <v>2016</v>
      </c>
      <c r="C293" s="1">
        <v>7.1</v>
      </c>
      <c r="D293">
        <v>0.3</v>
      </c>
      <c r="E293">
        <v>0.1</v>
      </c>
      <c r="F293">
        <v>4.7</v>
      </c>
      <c r="G293" t="s">
        <v>187</v>
      </c>
      <c r="H293" t="s">
        <v>184</v>
      </c>
    </row>
    <row r="294" spans="1:8" x14ac:dyDescent="0.3">
      <c r="A294" s="14">
        <v>42675</v>
      </c>
      <c r="B294">
        <f>YEAR(EVOLUTIVO_ALQ[[#This Row],[FECHA]])</f>
        <v>2016</v>
      </c>
      <c r="C294" s="1">
        <v>11.4</v>
      </c>
      <c r="D294">
        <v>0.7</v>
      </c>
      <c r="E294">
        <v>0.9</v>
      </c>
      <c r="F294">
        <v>7.6</v>
      </c>
      <c r="G294" t="s">
        <v>186</v>
      </c>
      <c r="H294" t="s">
        <v>184</v>
      </c>
    </row>
    <row r="295" spans="1:8" x14ac:dyDescent="0.3">
      <c r="A295" s="14">
        <v>42675</v>
      </c>
      <c r="B295">
        <f>YEAR(EVOLUTIVO_ALQ[[#This Row],[FECHA]])</f>
        <v>2016</v>
      </c>
      <c r="C295" s="1">
        <v>5.5</v>
      </c>
      <c r="D295">
        <v>1.7</v>
      </c>
      <c r="E295">
        <v>1.5</v>
      </c>
      <c r="F295">
        <v>6.2</v>
      </c>
      <c r="G295" t="s">
        <v>183</v>
      </c>
      <c r="H295" t="s">
        <v>184</v>
      </c>
    </row>
    <row r="296" spans="1:8" x14ac:dyDescent="0.3">
      <c r="A296" s="14">
        <v>42675</v>
      </c>
      <c r="B296">
        <f>YEAR(EVOLUTIVO_ALQ[[#This Row],[FECHA]])</f>
        <v>2016</v>
      </c>
      <c r="C296" s="1">
        <v>7.1</v>
      </c>
      <c r="D296">
        <v>0.2</v>
      </c>
      <c r="E296">
        <v>0.8</v>
      </c>
      <c r="F296">
        <v>4.8</v>
      </c>
      <c r="G296" t="s">
        <v>187</v>
      </c>
      <c r="H296" t="s">
        <v>184</v>
      </c>
    </row>
    <row r="297" spans="1:8" x14ac:dyDescent="0.3">
      <c r="A297" s="14">
        <v>42705</v>
      </c>
      <c r="B297">
        <f>YEAR(EVOLUTIVO_ALQ[[#This Row],[FECHA]])</f>
        <v>2016</v>
      </c>
      <c r="C297" s="1">
        <v>11.6</v>
      </c>
      <c r="D297">
        <v>1.3</v>
      </c>
      <c r="E297">
        <v>1.1000000000000001</v>
      </c>
      <c r="F297">
        <v>10.199999999999999</v>
      </c>
      <c r="G297" t="s">
        <v>186</v>
      </c>
      <c r="H297" t="s">
        <v>184</v>
      </c>
    </row>
    <row r="298" spans="1:8" x14ac:dyDescent="0.3">
      <c r="A298" s="14">
        <v>42705</v>
      </c>
      <c r="B298">
        <f>YEAR(EVOLUTIVO_ALQ[[#This Row],[FECHA]])</f>
        <v>2016</v>
      </c>
      <c r="C298" s="1">
        <v>5.6</v>
      </c>
      <c r="D298">
        <v>1</v>
      </c>
      <c r="E298">
        <v>3.4</v>
      </c>
      <c r="F298">
        <v>6.5</v>
      </c>
      <c r="G298" t="s">
        <v>183</v>
      </c>
      <c r="H298" t="s">
        <v>184</v>
      </c>
    </row>
    <row r="299" spans="1:8" x14ac:dyDescent="0.3">
      <c r="A299" s="14">
        <v>42705</v>
      </c>
      <c r="B299">
        <f>YEAR(EVOLUTIVO_ALQ[[#This Row],[FECHA]])</f>
        <v>2016</v>
      </c>
      <c r="C299" s="1">
        <v>7.1</v>
      </c>
      <c r="D299">
        <v>0.2</v>
      </c>
      <c r="E299">
        <v>0.7</v>
      </c>
      <c r="F299">
        <v>5.4</v>
      </c>
      <c r="G299" t="s">
        <v>187</v>
      </c>
      <c r="H299" t="s">
        <v>184</v>
      </c>
    </row>
    <row r="300" spans="1:8" x14ac:dyDescent="0.3">
      <c r="A300" s="14">
        <v>42736</v>
      </c>
      <c r="B300">
        <f>YEAR(EVOLUTIVO_ALQ[[#This Row],[FECHA]])</f>
        <v>2017</v>
      </c>
      <c r="C300" s="1">
        <v>11.7</v>
      </c>
      <c r="D300">
        <v>0.9</v>
      </c>
      <c r="E300">
        <v>1.5</v>
      </c>
      <c r="F300">
        <v>10.6</v>
      </c>
      <c r="G300" t="s">
        <v>186</v>
      </c>
      <c r="H300" t="s">
        <v>184</v>
      </c>
    </row>
    <row r="301" spans="1:8" x14ac:dyDescent="0.3">
      <c r="A301" s="14">
        <v>42736</v>
      </c>
      <c r="B301">
        <f>YEAR(EVOLUTIVO_ALQ[[#This Row],[FECHA]])</f>
        <v>2017</v>
      </c>
      <c r="C301" s="1">
        <v>5.7</v>
      </c>
      <c r="D301">
        <v>1.7</v>
      </c>
      <c r="E301">
        <v>4.4000000000000004</v>
      </c>
      <c r="F301">
        <v>9.6</v>
      </c>
      <c r="G301" t="s">
        <v>183</v>
      </c>
      <c r="H301" t="s">
        <v>184</v>
      </c>
    </row>
    <row r="302" spans="1:8" x14ac:dyDescent="0.3">
      <c r="A302" s="14">
        <v>42736</v>
      </c>
      <c r="B302">
        <f>YEAR(EVOLUTIVO_ALQ[[#This Row],[FECHA]])</f>
        <v>2017</v>
      </c>
      <c r="C302" s="1">
        <v>7.1</v>
      </c>
      <c r="D302">
        <v>0.3</v>
      </c>
      <c r="E302">
        <v>0.7</v>
      </c>
      <c r="F302">
        <v>4.9000000000000004</v>
      </c>
      <c r="G302" t="s">
        <v>187</v>
      </c>
      <c r="H302" t="s">
        <v>184</v>
      </c>
    </row>
    <row r="303" spans="1:8" x14ac:dyDescent="0.3">
      <c r="A303" s="14">
        <v>42767</v>
      </c>
      <c r="B303">
        <f>YEAR(EVOLUTIVO_ALQ[[#This Row],[FECHA]])</f>
        <v>2017</v>
      </c>
      <c r="C303" s="1">
        <v>11.9</v>
      </c>
      <c r="D303">
        <v>1.6</v>
      </c>
      <c r="E303">
        <v>3.9</v>
      </c>
      <c r="F303">
        <v>11.7</v>
      </c>
      <c r="G303" t="s">
        <v>186</v>
      </c>
      <c r="H303" t="s">
        <v>184</v>
      </c>
    </row>
    <row r="304" spans="1:8" x14ac:dyDescent="0.3">
      <c r="A304" s="14">
        <v>42767</v>
      </c>
      <c r="B304">
        <f>YEAR(EVOLUTIVO_ALQ[[#This Row],[FECHA]])</f>
        <v>2017</v>
      </c>
      <c r="C304" s="1">
        <v>5.8</v>
      </c>
      <c r="D304">
        <v>1.3</v>
      </c>
      <c r="E304">
        <v>4</v>
      </c>
      <c r="F304">
        <v>6.8</v>
      </c>
      <c r="G304" t="s">
        <v>183</v>
      </c>
      <c r="H304" t="s">
        <v>184</v>
      </c>
    </row>
    <row r="305" spans="1:8" x14ac:dyDescent="0.3">
      <c r="A305" s="14">
        <v>42767</v>
      </c>
      <c r="B305">
        <f>YEAR(EVOLUTIVO_ALQ[[#This Row],[FECHA]])</f>
        <v>2017</v>
      </c>
      <c r="C305" s="1">
        <v>7.1</v>
      </c>
      <c r="D305">
        <v>0.1</v>
      </c>
      <c r="E305">
        <v>0.4</v>
      </c>
      <c r="F305">
        <v>4.5999999999999996</v>
      </c>
      <c r="G305" t="s">
        <v>187</v>
      </c>
      <c r="H305" t="s">
        <v>184</v>
      </c>
    </row>
    <row r="306" spans="1:8" x14ac:dyDescent="0.3">
      <c r="A306" s="14">
        <v>42795</v>
      </c>
      <c r="B306">
        <f>YEAR(EVOLUTIVO_ALQ[[#This Row],[FECHA]])</f>
        <v>2017</v>
      </c>
      <c r="C306" s="1">
        <v>11.8</v>
      </c>
      <c r="D306">
        <v>0.6</v>
      </c>
      <c r="E306">
        <v>1.9</v>
      </c>
      <c r="F306">
        <v>10.199999999999999</v>
      </c>
      <c r="G306" t="s">
        <v>186</v>
      </c>
      <c r="H306" t="s">
        <v>184</v>
      </c>
    </row>
    <row r="307" spans="1:8" x14ac:dyDescent="0.3">
      <c r="A307" s="14">
        <v>42795</v>
      </c>
      <c r="B307">
        <f>YEAR(EVOLUTIVO_ALQ[[#This Row],[FECHA]])</f>
        <v>2017</v>
      </c>
      <c r="C307" s="1">
        <v>5.9</v>
      </c>
      <c r="D307">
        <v>1.8</v>
      </c>
      <c r="E307">
        <v>4.9000000000000004</v>
      </c>
      <c r="F307">
        <v>6.8</v>
      </c>
      <c r="G307" t="s">
        <v>183</v>
      </c>
      <c r="H307" t="s">
        <v>184</v>
      </c>
    </row>
    <row r="308" spans="1:8" x14ac:dyDescent="0.3">
      <c r="A308" s="14">
        <v>42795</v>
      </c>
      <c r="B308">
        <f>YEAR(EVOLUTIVO_ALQ[[#This Row],[FECHA]])</f>
        <v>2017</v>
      </c>
      <c r="C308" s="1">
        <v>7.2</v>
      </c>
      <c r="D308">
        <v>1.2</v>
      </c>
      <c r="E308">
        <v>0.9</v>
      </c>
      <c r="F308">
        <v>5.3</v>
      </c>
      <c r="G308" t="s">
        <v>187</v>
      </c>
      <c r="H308" t="s">
        <v>184</v>
      </c>
    </row>
    <row r="309" spans="1:8" x14ac:dyDescent="0.3">
      <c r="A309" s="14">
        <v>42826</v>
      </c>
      <c r="B309">
        <f>YEAR(EVOLUTIVO_ALQ[[#This Row],[FECHA]])</f>
        <v>2017</v>
      </c>
      <c r="C309" s="1">
        <v>11.9</v>
      </c>
      <c r="D309">
        <v>1</v>
      </c>
      <c r="E309">
        <v>2</v>
      </c>
      <c r="F309">
        <v>9.8000000000000007</v>
      </c>
      <c r="G309" t="s">
        <v>186</v>
      </c>
      <c r="H309" t="s">
        <v>184</v>
      </c>
    </row>
    <row r="310" spans="1:8" x14ac:dyDescent="0.3">
      <c r="A310" s="14">
        <v>42826</v>
      </c>
      <c r="B310">
        <f>YEAR(EVOLUTIVO_ALQ[[#This Row],[FECHA]])</f>
        <v>2017</v>
      </c>
      <c r="C310" s="1">
        <v>5.8</v>
      </c>
      <c r="D310">
        <v>0.4</v>
      </c>
      <c r="E310">
        <v>2.7</v>
      </c>
      <c r="F310">
        <v>7</v>
      </c>
      <c r="G310" t="s">
        <v>183</v>
      </c>
      <c r="H310" t="s">
        <v>184</v>
      </c>
    </row>
    <row r="311" spans="1:8" x14ac:dyDescent="0.3">
      <c r="A311" s="14">
        <v>42826</v>
      </c>
      <c r="B311">
        <f>YEAR(EVOLUTIVO_ALQ[[#This Row],[FECHA]])</f>
        <v>2017</v>
      </c>
      <c r="C311" s="1">
        <v>7.2</v>
      </c>
      <c r="D311">
        <v>0.6</v>
      </c>
      <c r="E311">
        <v>1.8</v>
      </c>
      <c r="F311">
        <v>5</v>
      </c>
      <c r="G311" t="s">
        <v>187</v>
      </c>
      <c r="H311" t="s">
        <v>184</v>
      </c>
    </row>
    <row r="312" spans="1:8" x14ac:dyDescent="0.3">
      <c r="A312" s="14">
        <v>42856</v>
      </c>
      <c r="B312">
        <f>YEAR(EVOLUTIVO_ALQ[[#This Row],[FECHA]])</f>
        <v>2017</v>
      </c>
      <c r="C312" s="1">
        <v>12</v>
      </c>
      <c r="D312">
        <v>0.9</v>
      </c>
      <c r="E312">
        <v>1.3</v>
      </c>
      <c r="F312">
        <v>10.5</v>
      </c>
      <c r="G312" t="s">
        <v>186</v>
      </c>
      <c r="H312" t="s">
        <v>184</v>
      </c>
    </row>
    <row r="313" spans="1:8" x14ac:dyDescent="0.3">
      <c r="A313" s="14">
        <v>42856</v>
      </c>
      <c r="B313">
        <f>YEAR(EVOLUTIVO_ALQ[[#This Row],[FECHA]])</f>
        <v>2017</v>
      </c>
      <c r="C313" s="1">
        <v>5.7</v>
      </c>
      <c r="D313">
        <v>2.2000000000000002</v>
      </c>
      <c r="E313">
        <v>0.9</v>
      </c>
      <c r="F313">
        <v>5.6</v>
      </c>
      <c r="G313" t="s">
        <v>183</v>
      </c>
      <c r="H313" t="s">
        <v>184</v>
      </c>
    </row>
    <row r="314" spans="1:8" x14ac:dyDescent="0.3">
      <c r="A314" s="14">
        <v>42856</v>
      </c>
      <c r="B314">
        <f>YEAR(EVOLUTIVO_ALQ[[#This Row],[FECHA]])</f>
        <v>2017</v>
      </c>
      <c r="C314" s="1">
        <v>7.3</v>
      </c>
      <c r="D314">
        <v>0.9</v>
      </c>
      <c r="E314">
        <v>2.6</v>
      </c>
      <c r="F314">
        <v>5.0999999999999996</v>
      </c>
      <c r="G314" t="s">
        <v>187</v>
      </c>
      <c r="H314" t="s">
        <v>184</v>
      </c>
    </row>
    <row r="315" spans="1:8" x14ac:dyDescent="0.3">
      <c r="A315" s="14">
        <v>42887</v>
      </c>
      <c r="B315">
        <f>YEAR(EVOLUTIVO_ALQ[[#This Row],[FECHA]])</f>
        <v>2017</v>
      </c>
      <c r="C315" s="1">
        <v>12.1</v>
      </c>
      <c r="D315">
        <v>0.9</v>
      </c>
      <c r="E315">
        <v>2.8</v>
      </c>
      <c r="F315">
        <v>10.1</v>
      </c>
      <c r="G315" t="s">
        <v>186</v>
      </c>
      <c r="H315" t="s">
        <v>184</v>
      </c>
    </row>
    <row r="316" spans="1:8" x14ac:dyDescent="0.3">
      <c r="A316" s="14">
        <v>42887</v>
      </c>
      <c r="B316">
        <f>YEAR(EVOLUTIVO_ALQ[[#This Row],[FECHA]])</f>
        <v>2017</v>
      </c>
      <c r="C316" s="1">
        <v>5.6</v>
      </c>
      <c r="D316">
        <v>1.3</v>
      </c>
      <c r="E316">
        <v>3.9</v>
      </c>
      <c r="F316">
        <v>6.1</v>
      </c>
      <c r="G316" t="s">
        <v>183</v>
      </c>
      <c r="H316" t="s">
        <v>184</v>
      </c>
    </row>
    <row r="317" spans="1:8" x14ac:dyDescent="0.3">
      <c r="A317" s="14">
        <v>42887</v>
      </c>
      <c r="B317">
        <f>YEAR(EVOLUTIVO_ALQ[[#This Row],[FECHA]])</f>
        <v>2017</v>
      </c>
      <c r="C317" s="1">
        <v>7.3</v>
      </c>
      <c r="D317">
        <v>0.1</v>
      </c>
      <c r="E317">
        <v>1.5</v>
      </c>
      <c r="F317">
        <v>3.6</v>
      </c>
      <c r="G317" t="s">
        <v>187</v>
      </c>
      <c r="H317" t="s">
        <v>184</v>
      </c>
    </row>
    <row r="318" spans="1:8" x14ac:dyDescent="0.3">
      <c r="A318" s="14">
        <v>42917</v>
      </c>
      <c r="B318">
        <f>YEAR(EVOLUTIVO_ALQ[[#This Row],[FECHA]])</f>
        <v>2017</v>
      </c>
      <c r="C318" s="1">
        <v>12.4</v>
      </c>
      <c r="D318">
        <v>1.8</v>
      </c>
      <c r="E318">
        <v>3.5</v>
      </c>
      <c r="F318">
        <v>10.1</v>
      </c>
      <c r="G318" t="s">
        <v>186</v>
      </c>
      <c r="H318" t="s">
        <v>184</v>
      </c>
    </row>
    <row r="319" spans="1:8" x14ac:dyDescent="0.3">
      <c r="A319" s="14">
        <v>42917</v>
      </c>
      <c r="B319">
        <f>YEAR(EVOLUTIVO_ALQ[[#This Row],[FECHA]])</f>
        <v>2017</v>
      </c>
      <c r="C319" s="1">
        <v>5.6</v>
      </c>
      <c r="D319">
        <v>0.1</v>
      </c>
      <c r="E319">
        <v>3.4</v>
      </c>
      <c r="F319">
        <v>3.4</v>
      </c>
      <c r="G319" t="s">
        <v>183</v>
      </c>
      <c r="H319" t="s">
        <v>184</v>
      </c>
    </row>
    <row r="320" spans="1:8" x14ac:dyDescent="0.3">
      <c r="A320" s="14">
        <v>42917</v>
      </c>
      <c r="B320">
        <f>YEAR(EVOLUTIVO_ALQ[[#This Row],[FECHA]])</f>
        <v>2017</v>
      </c>
      <c r="C320" s="1">
        <v>7.4</v>
      </c>
      <c r="D320">
        <v>1.8</v>
      </c>
      <c r="E320">
        <v>2.8</v>
      </c>
      <c r="F320">
        <v>4</v>
      </c>
      <c r="G320" t="s">
        <v>187</v>
      </c>
      <c r="H320" t="s">
        <v>184</v>
      </c>
    </row>
    <row r="321" spans="1:8" x14ac:dyDescent="0.3">
      <c r="A321" s="14">
        <v>42948</v>
      </c>
      <c r="B321">
        <f>YEAR(EVOLUTIVO_ALQ[[#This Row],[FECHA]])</f>
        <v>2017</v>
      </c>
      <c r="C321" s="1">
        <v>12.5</v>
      </c>
      <c r="D321">
        <v>1.3</v>
      </c>
      <c r="E321">
        <v>3.9</v>
      </c>
      <c r="F321">
        <v>10.3</v>
      </c>
      <c r="G321" t="s">
        <v>186</v>
      </c>
      <c r="H321" t="s">
        <v>184</v>
      </c>
    </row>
    <row r="322" spans="1:8" x14ac:dyDescent="0.3">
      <c r="A322" s="14">
        <v>42948</v>
      </c>
      <c r="B322">
        <f>YEAR(EVOLUTIVO_ALQ[[#This Row],[FECHA]])</f>
        <v>2017</v>
      </c>
      <c r="C322" s="1">
        <v>5.7</v>
      </c>
      <c r="D322">
        <v>1.9</v>
      </c>
      <c r="E322">
        <v>0.7</v>
      </c>
      <c r="F322">
        <v>5.3</v>
      </c>
      <c r="G322" t="s">
        <v>183</v>
      </c>
      <c r="H322" t="s">
        <v>184</v>
      </c>
    </row>
    <row r="323" spans="1:8" x14ac:dyDescent="0.3">
      <c r="A323" s="14">
        <v>42948</v>
      </c>
      <c r="B323">
        <f>YEAR(EVOLUTIVO_ALQ[[#This Row],[FECHA]])</f>
        <v>2017</v>
      </c>
      <c r="C323" s="1">
        <v>7.6</v>
      </c>
      <c r="D323">
        <v>2.1</v>
      </c>
      <c r="E323">
        <v>4</v>
      </c>
      <c r="F323">
        <v>5.5</v>
      </c>
      <c r="G323" t="s">
        <v>187</v>
      </c>
      <c r="H323" t="s">
        <v>184</v>
      </c>
    </row>
    <row r="324" spans="1:8" x14ac:dyDescent="0.3">
      <c r="A324" s="14">
        <v>42979</v>
      </c>
      <c r="B324">
        <f>YEAR(EVOLUTIVO_ALQ[[#This Row],[FECHA]])</f>
        <v>2017</v>
      </c>
      <c r="C324" s="1">
        <v>12.7</v>
      </c>
      <c r="D324">
        <v>1.7</v>
      </c>
      <c r="E324">
        <v>4.8</v>
      </c>
      <c r="F324">
        <v>11</v>
      </c>
      <c r="G324" t="s">
        <v>186</v>
      </c>
      <c r="H324" t="s">
        <v>184</v>
      </c>
    </row>
    <row r="325" spans="1:8" x14ac:dyDescent="0.3">
      <c r="A325" s="14">
        <v>42979</v>
      </c>
      <c r="B325">
        <f>YEAR(EVOLUTIVO_ALQ[[#This Row],[FECHA]])</f>
        <v>2017</v>
      </c>
      <c r="C325" s="1">
        <v>5.7</v>
      </c>
      <c r="D325">
        <v>0.9</v>
      </c>
      <c r="E325">
        <v>1.1000000000000001</v>
      </c>
      <c r="F325">
        <v>5.3</v>
      </c>
      <c r="G325" t="s">
        <v>183</v>
      </c>
      <c r="H325" t="s">
        <v>184</v>
      </c>
    </row>
    <row r="326" spans="1:8" x14ac:dyDescent="0.3">
      <c r="A326" s="14">
        <v>42979</v>
      </c>
      <c r="B326">
        <f>YEAR(EVOLUTIVO_ALQ[[#This Row],[FECHA]])</f>
        <v>2017</v>
      </c>
      <c r="C326" s="1">
        <v>7.6</v>
      </c>
      <c r="D326">
        <v>0.5</v>
      </c>
      <c r="E326">
        <v>4.4000000000000004</v>
      </c>
      <c r="F326">
        <v>6.3</v>
      </c>
      <c r="G326" t="s">
        <v>187</v>
      </c>
      <c r="H326" t="s">
        <v>184</v>
      </c>
    </row>
    <row r="327" spans="1:8" x14ac:dyDescent="0.3">
      <c r="A327" s="14">
        <v>43009</v>
      </c>
      <c r="B327">
        <f>YEAR(EVOLUTIVO_ALQ[[#This Row],[FECHA]])</f>
        <v>2017</v>
      </c>
      <c r="C327" s="1">
        <v>12.7</v>
      </c>
      <c r="D327">
        <v>0.4</v>
      </c>
      <c r="E327">
        <v>2.6</v>
      </c>
      <c r="F327">
        <v>10</v>
      </c>
      <c r="G327" t="s">
        <v>186</v>
      </c>
      <c r="H327" t="s">
        <v>184</v>
      </c>
    </row>
    <row r="328" spans="1:8" x14ac:dyDescent="0.3">
      <c r="A328" s="14">
        <v>43009</v>
      </c>
      <c r="B328">
        <f>YEAR(EVOLUTIVO_ALQ[[#This Row],[FECHA]])</f>
        <v>2017</v>
      </c>
      <c r="C328" s="1">
        <v>5.7</v>
      </c>
      <c r="D328">
        <v>0.8</v>
      </c>
      <c r="E328">
        <v>0.2</v>
      </c>
      <c r="F328">
        <v>3.8</v>
      </c>
      <c r="G328" t="s">
        <v>183</v>
      </c>
      <c r="H328" t="s">
        <v>184</v>
      </c>
    </row>
    <row r="329" spans="1:8" x14ac:dyDescent="0.3">
      <c r="A329" s="14">
        <v>43009</v>
      </c>
      <c r="B329">
        <f>YEAR(EVOLUTIVO_ALQ[[#This Row],[FECHA]])</f>
        <v>2017</v>
      </c>
      <c r="C329" s="1">
        <v>7.6</v>
      </c>
      <c r="D329">
        <v>0.3</v>
      </c>
      <c r="E329">
        <v>2.9</v>
      </c>
      <c r="F329">
        <v>6.9</v>
      </c>
      <c r="G329" t="s">
        <v>187</v>
      </c>
      <c r="H329" t="s">
        <v>184</v>
      </c>
    </row>
    <row r="330" spans="1:8" x14ac:dyDescent="0.3">
      <c r="A330" s="14">
        <v>43040</v>
      </c>
      <c r="B330">
        <f>YEAR(EVOLUTIVO_ALQ[[#This Row],[FECHA]])</f>
        <v>2017</v>
      </c>
      <c r="C330" s="1">
        <v>12.7</v>
      </c>
      <c r="D330">
        <v>0.1</v>
      </c>
      <c r="E330">
        <v>1.1000000000000001</v>
      </c>
      <c r="F330">
        <v>10.6</v>
      </c>
      <c r="G330" t="s">
        <v>186</v>
      </c>
      <c r="H330" t="s">
        <v>184</v>
      </c>
    </row>
    <row r="331" spans="1:8" x14ac:dyDescent="0.3">
      <c r="A331" s="14">
        <v>43040</v>
      </c>
      <c r="B331">
        <f>YEAR(EVOLUTIVO_ALQ[[#This Row],[FECHA]])</f>
        <v>2017</v>
      </c>
      <c r="C331" s="1">
        <v>5.7</v>
      </c>
      <c r="D331">
        <v>0.5</v>
      </c>
      <c r="E331">
        <v>1.2</v>
      </c>
      <c r="F331">
        <v>2.5</v>
      </c>
      <c r="G331" t="s">
        <v>183</v>
      </c>
      <c r="H331" t="s">
        <v>184</v>
      </c>
    </row>
    <row r="332" spans="1:8" x14ac:dyDescent="0.3">
      <c r="A332" s="14">
        <v>43040</v>
      </c>
      <c r="B332">
        <f>YEAR(EVOLUTIVO_ALQ[[#This Row],[FECHA]])</f>
        <v>2017</v>
      </c>
      <c r="C332" s="1">
        <v>7.6</v>
      </c>
      <c r="D332">
        <v>0.2</v>
      </c>
      <c r="E332">
        <v>1</v>
      </c>
      <c r="F332">
        <v>7.3</v>
      </c>
      <c r="G332" t="s">
        <v>187</v>
      </c>
      <c r="H332" t="s">
        <v>184</v>
      </c>
    </row>
    <row r="333" spans="1:8" x14ac:dyDescent="0.3">
      <c r="A333" s="14">
        <v>43070</v>
      </c>
      <c r="B333">
        <f>YEAR(EVOLUTIVO_ALQ[[#This Row],[FECHA]])</f>
        <v>2017</v>
      </c>
      <c r="C333" s="1">
        <v>12.7</v>
      </c>
      <c r="D333">
        <v>0</v>
      </c>
      <c r="E333">
        <v>0.6</v>
      </c>
      <c r="F333">
        <v>9.1</v>
      </c>
      <c r="G333" t="s">
        <v>186</v>
      </c>
      <c r="H333" t="s">
        <v>184</v>
      </c>
    </row>
    <row r="334" spans="1:8" x14ac:dyDescent="0.3">
      <c r="A334" s="14">
        <v>43070</v>
      </c>
      <c r="B334">
        <f>YEAR(EVOLUTIVO_ALQ[[#This Row],[FECHA]])</f>
        <v>2017</v>
      </c>
      <c r="C334" s="1">
        <v>5.7</v>
      </c>
      <c r="D334">
        <v>0.2</v>
      </c>
      <c r="E334">
        <v>0.1</v>
      </c>
      <c r="F334">
        <v>1.8</v>
      </c>
      <c r="G334" t="s">
        <v>183</v>
      </c>
      <c r="H334" t="s">
        <v>184</v>
      </c>
    </row>
    <row r="335" spans="1:8" x14ac:dyDescent="0.3">
      <c r="A335" s="14">
        <v>43070</v>
      </c>
      <c r="B335">
        <f>YEAR(EVOLUTIVO_ALQ[[#This Row],[FECHA]])</f>
        <v>2017</v>
      </c>
      <c r="C335" s="1">
        <v>7.7</v>
      </c>
      <c r="D335">
        <v>0.6</v>
      </c>
      <c r="E335">
        <v>1</v>
      </c>
      <c r="F335">
        <v>8.1</v>
      </c>
      <c r="G335" t="s">
        <v>187</v>
      </c>
      <c r="H335" t="s">
        <v>184</v>
      </c>
    </row>
    <row r="336" spans="1:8" x14ac:dyDescent="0.3">
      <c r="A336" s="14">
        <v>43101</v>
      </c>
      <c r="B336">
        <f>YEAR(EVOLUTIVO_ALQ[[#This Row],[FECHA]])</f>
        <v>2018</v>
      </c>
      <c r="C336" s="1">
        <v>12.8</v>
      </c>
      <c r="D336">
        <v>1.2</v>
      </c>
      <c r="E336">
        <v>1</v>
      </c>
      <c r="F336">
        <v>9.5</v>
      </c>
      <c r="G336" t="s">
        <v>186</v>
      </c>
      <c r="H336" t="s">
        <v>184</v>
      </c>
    </row>
    <row r="337" spans="1:8" x14ac:dyDescent="0.3">
      <c r="A337" s="14">
        <v>43101</v>
      </c>
      <c r="B337">
        <f>YEAR(EVOLUTIVO_ALQ[[#This Row],[FECHA]])</f>
        <v>2018</v>
      </c>
      <c r="C337" s="1">
        <v>5.7</v>
      </c>
      <c r="D337">
        <v>0.9</v>
      </c>
      <c r="E337">
        <v>1.7</v>
      </c>
      <c r="F337">
        <v>1</v>
      </c>
      <c r="G337" t="s">
        <v>183</v>
      </c>
      <c r="H337" t="s">
        <v>184</v>
      </c>
    </row>
    <row r="338" spans="1:8" x14ac:dyDescent="0.3">
      <c r="A338" s="14">
        <v>43101</v>
      </c>
      <c r="B338">
        <f>YEAR(EVOLUTIVO_ALQ[[#This Row],[FECHA]])</f>
        <v>2018</v>
      </c>
      <c r="C338" s="1">
        <v>7.7</v>
      </c>
      <c r="D338">
        <v>1</v>
      </c>
      <c r="E338">
        <v>1.7</v>
      </c>
      <c r="F338">
        <v>9.5</v>
      </c>
      <c r="G338" t="s">
        <v>187</v>
      </c>
      <c r="H338" t="s">
        <v>184</v>
      </c>
    </row>
    <row r="339" spans="1:8" x14ac:dyDescent="0.3">
      <c r="A339" s="14">
        <v>43132</v>
      </c>
      <c r="B339">
        <f>YEAR(EVOLUTIVO_ALQ[[#This Row],[FECHA]])</f>
        <v>2018</v>
      </c>
      <c r="C339" s="1">
        <v>13</v>
      </c>
      <c r="D339">
        <v>1.3</v>
      </c>
      <c r="E339">
        <v>2.5</v>
      </c>
      <c r="F339">
        <v>9.1</v>
      </c>
      <c r="G339" t="s">
        <v>186</v>
      </c>
      <c r="H339" t="s">
        <v>184</v>
      </c>
    </row>
    <row r="340" spans="1:8" x14ac:dyDescent="0.3">
      <c r="A340" s="14">
        <v>43132</v>
      </c>
      <c r="B340">
        <f>YEAR(EVOLUTIVO_ALQ[[#This Row],[FECHA]])</f>
        <v>2018</v>
      </c>
      <c r="C340" s="1">
        <v>5.7</v>
      </c>
      <c r="D340">
        <v>1.1000000000000001</v>
      </c>
      <c r="E340">
        <v>0</v>
      </c>
      <c r="F340">
        <v>1.4</v>
      </c>
      <c r="G340" t="s">
        <v>183</v>
      </c>
      <c r="H340" t="s">
        <v>184</v>
      </c>
    </row>
    <row r="341" spans="1:8" x14ac:dyDescent="0.3">
      <c r="A341" s="14">
        <v>43132</v>
      </c>
      <c r="B341">
        <f>YEAR(EVOLUTIVO_ALQ[[#This Row],[FECHA]])</f>
        <v>2018</v>
      </c>
      <c r="C341" s="1">
        <v>7.8</v>
      </c>
      <c r="D341">
        <v>0.9</v>
      </c>
      <c r="E341">
        <v>2.4</v>
      </c>
      <c r="F341">
        <v>10.4</v>
      </c>
      <c r="G341" t="s">
        <v>187</v>
      </c>
      <c r="H341" t="s">
        <v>184</v>
      </c>
    </row>
    <row r="342" spans="1:8" x14ac:dyDescent="0.3">
      <c r="A342" s="14">
        <v>43160</v>
      </c>
      <c r="B342">
        <f>YEAR(EVOLUTIVO_ALQ[[#This Row],[FECHA]])</f>
        <v>2018</v>
      </c>
      <c r="C342" s="1">
        <v>13.2</v>
      </c>
      <c r="D342">
        <v>1.4</v>
      </c>
      <c r="E342">
        <v>4</v>
      </c>
      <c r="F342">
        <v>11.3</v>
      </c>
      <c r="G342" t="s">
        <v>186</v>
      </c>
      <c r="H342" t="s">
        <v>184</v>
      </c>
    </row>
    <row r="343" spans="1:8" x14ac:dyDescent="0.3">
      <c r="A343" s="14">
        <v>43160</v>
      </c>
      <c r="B343">
        <f>YEAR(EVOLUTIVO_ALQ[[#This Row],[FECHA]])</f>
        <v>2018</v>
      </c>
      <c r="C343" s="1">
        <v>5.8</v>
      </c>
      <c r="D343">
        <v>1.3</v>
      </c>
      <c r="E343">
        <v>1.2</v>
      </c>
      <c r="F343">
        <v>1.8</v>
      </c>
      <c r="G343" t="s">
        <v>183</v>
      </c>
      <c r="H343" t="s">
        <v>184</v>
      </c>
    </row>
    <row r="344" spans="1:8" x14ac:dyDescent="0.3">
      <c r="A344" s="14">
        <v>43160</v>
      </c>
      <c r="B344">
        <f>YEAR(EVOLUTIVO_ALQ[[#This Row],[FECHA]])</f>
        <v>2018</v>
      </c>
      <c r="C344" s="1">
        <v>7.9</v>
      </c>
      <c r="D344">
        <v>0.5</v>
      </c>
      <c r="E344">
        <v>2.2999999999999998</v>
      </c>
      <c r="F344">
        <v>9.6999999999999993</v>
      </c>
      <c r="G344" t="s">
        <v>187</v>
      </c>
      <c r="H344" t="s">
        <v>184</v>
      </c>
    </row>
    <row r="345" spans="1:8" x14ac:dyDescent="0.3">
      <c r="A345" s="14">
        <v>43191</v>
      </c>
      <c r="B345">
        <f>YEAR(EVOLUTIVO_ALQ[[#This Row],[FECHA]])</f>
        <v>2018</v>
      </c>
      <c r="C345" s="1">
        <v>13.4</v>
      </c>
      <c r="D345">
        <v>1.6</v>
      </c>
      <c r="E345">
        <v>4.4000000000000004</v>
      </c>
      <c r="F345">
        <v>12</v>
      </c>
      <c r="G345" t="s">
        <v>186</v>
      </c>
      <c r="H345" t="s">
        <v>184</v>
      </c>
    </row>
    <row r="346" spans="1:8" x14ac:dyDescent="0.3">
      <c r="A346" s="14">
        <v>43191</v>
      </c>
      <c r="B346">
        <f>YEAR(EVOLUTIVO_ALQ[[#This Row],[FECHA]])</f>
        <v>2018</v>
      </c>
      <c r="C346" s="1">
        <v>5.8</v>
      </c>
      <c r="D346">
        <v>0.9</v>
      </c>
      <c r="E346">
        <v>1.1000000000000001</v>
      </c>
      <c r="F346">
        <v>0.5</v>
      </c>
      <c r="G346" t="s">
        <v>183</v>
      </c>
      <c r="H346" t="s">
        <v>184</v>
      </c>
    </row>
    <row r="347" spans="1:8" x14ac:dyDescent="0.3">
      <c r="A347" s="14">
        <v>43191</v>
      </c>
      <c r="B347">
        <f>YEAR(EVOLUTIVO_ALQ[[#This Row],[FECHA]])</f>
        <v>2018</v>
      </c>
      <c r="C347" s="1">
        <v>7.8</v>
      </c>
      <c r="D347">
        <v>0.4</v>
      </c>
      <c r="E347">
        <v>0.9</v>
      </c>
      <c r="F347">
        <v>8.6</v>
      </c>
      <c r="G347" t="s">
        <v>187</v>
      </c>
      <c r="H347" t="s">
        <v>184</v>
      </c>
    </row>
    <row r="348" spans="1:8" x14ac:dyDescent="0.3">
      <c r="A348" s="14">
        <v>43221</v>
      </c>
      <c r="B348">
        <f>YEAR(EVOLUTIVO_ALQ[[#This Row],[FECHA]])</f>
        <v>2018</v>
      </c>
      <c r="C348" s="1">
        <v>13.4</v>
      </c>
      <c r="D348">
        <v>0.4</v>
      </c>
      <c r="E348">
        <v>3.4</v>
      </c>
      <c r="F348">
        <v>11.4</v>
      </c>
      <c r="G348" t="s">
        <v>186</v>
      </c>
      <c r="H348" t="s">
        <v>184</v>
      </c>
    </row>
    <row r="349" spans="1:8" x14ac:dyDescent="0.3">
      <c r="A349" s="14">
        <v>43221</v>
      </c>
      <c r="B349">
        <f>YEAR(EVOLUTIVO_ALQ[[#This Row],[FECHA]])</f>
        <v>2018</v>
      </c>
      <c r="C349" s="1">
        <v>5.8</v>
      </c>
      <c r="D349">
        <v>0.1</v>
      </c>
      <c r="E349">
        <v>2.1</v>
      </c>
      <c r="F349">
        <v>1.7</v>
      </c>
      <c r="G349" t="s">
        <v>183</v>
      </c>
      <c r="H349" t="s">
        <v>184</v>
      </c>
    </row>
    <row r="350" spans="1:8" x14ac:dyDescent="0.3">
      <c r="A350" s="14">
        <v>43221</v>
      </c>
      <c r="B350">
        <f>YEAR(EVOLUTIVO_ALQ[[#This Row],[FECHA]])</f>
        <v>2018</v>
      </c>
      <c r="C350" s="1">
        <v>7.8</v>
      </c>
      <c r="D350">
        <v>0.3</v>
      </c>
      <c r="E350">
        <v>0.4</v>
      </c>
      <c r="F350">
        <v>8</v>
      </c>
      <c r="G350" t="s">
        <v>187</v>
      </c>
      <c r="H350" t="s">
        <v>184</v>
      </c>
    </row>
    <row r="351" spans="1:8" x14ac:dyDescent="0.3">
      <c r="A351" s="14">
        <v>43252</v>
      </c>
      <c r="B351">
        <f>YEAR(EVOLUTIVO_ALQ[[#This Row],[FECHA]])</f>
        <v>2018</v>
      </c>
      <c r="C351" s="1">
        <v>13.6</v>
      </c>
      <c r="D351">
        <v>1.1000000000000001</v>
      </c>
      <c r="E351">
        <v>3.1</v>
      </c>
      <c r="F351">
        <v>11.7</v>
      </c>
      <c r="G351" t="s">
        <v>186</v>
      </c>
      <c r="H351" t="s">
        <v>184</v>
      </c>
    </row>
    <row r="352" spans="1:8" x14ac:dyDescent="0.3">
      <c r="A352" s="14">
        <v>43252</v>
      </c>
      <c r="B352">
        <f>YEAR(EVOLUTIVO_ALQ[[#This Row],[FECHA]])</f>
        <v>2018</v>
      </c>
      <c r="C352" s="1">
        <v>5.8</v>
      </c>
      <c r="D352">
        <v>0.1</v>
      </c>
      <c r="E352">
        <v>0.7</v>
      </c>
      <c r="F352">
        <v>2.9</v>
      </c>
      <c r="G352" t="s">
        <v>183</v>
      </c>
      <c r="H352" t="s">
        <v>184</v>
      </c>
    </row>
    <row r="353" spans="1:8" x14ac:dyDescent="0.3">
      <c r="A353" s="14">
        <v>43252</v>
      </c>
      <c r="B353">
        <f>YEAR(EVOLUTIVO_ALQ[[#This Row],[FECHA]])</f>
        <v>2018</v>
      </c>
      <c r="C353" s="1">
        <v>8</v>
      </c>
      <c r="D353">
        <v>1.6</v>
      </c>
      <c r="E353">
        <v>1.5</v>
      </c>
      <c r="F353">
        <v>9.6</v>
      </c>
      <c r="G353" t="s">
        <v>187</v>
      </c>
      <c r="H353" t="s">
        <v>184</v>
      </c>
    </row>
    <row r="354" spans="1:8" x14ac:dyDescent="0.3">
      <c r="A354" s="14">
        <v>43282</v>
      </c>
      <c r="B354">
        <f>YEAR(EVOLUTIVO_ALQ[[#This Row],[FECHA]])</f>
        <v>2018</v>
      </c>
      <c r="C354" s="1">
        <v>13.7</v>
      </c>
      <c r="D354">
        <v>0.8</v>
      </c>
      <c r="E354">
        <v>2.4</v>
      </c>
      <c r="F354">
        <v>10.7</v>
      </c>
      <c r="G354" t="s">
        <v>186</v>
      </c>
      <c r="H354" t="s">
        <v>184</v>
      </c>
    </row>
    <row r="355" spans="1:8" x14ac:dyDescent="0.3">
      <c r="A355" s="14">
        <v>43282</v>
      </c>
      <c r="B355">
        <f>YEAR(EVOLUTIVO_ALQ[[#This Row],[FECHA]])</f>
        <v>2018</v>
      </c>
      <c r="C355" s="1">
        <v>5.8</v>
      </c>
      <c r="D355">
        <v>0.5</v>
      </c>
      <c r="E355">
        <v>0.3</v>
      </c>
      <c r="F355">
        <v>3.4</v>
      </c>
      <c r="G355" t="s">
        <v>183</v>
      </c>
      <c r="H355" t="s">
        <v>184</v>
      </c>
    </row>
    <row r="356" spans="1:8" x14ac:dyDescent="0.3">
      <c r="A356" s="14">
        <v>43282</v>
      </c>
      <c r="B356">
        <f>YEAR(EVOLUTIVO_ALQ[[#This Row],[FECHA]])</f>
        <v>2018</v>
      </c>
      <c r="C356" s="1">
        <v>8.1999999999999993</v>
      </c>
      <c r="D356">
        <v>2.8</v>
      </c>
      <c r="E356">
        <v>4.8</v>
      </c>
      <c r="F356">
        <v>10.7</v>
      </c>
      <c r="G356" t="s">
        <v>187</v>
      </c>
      <c r="H356" t="s">
        <v>184</v>
      </c>
    </row>
    <row r="357" spans="1:8" x14ac:dyDescent="0.3">
      <c r="A357" s="14">
        <v>43313</v>
      </c>
      <c r="B357">
        <f>YEAR(EVOLUTIVO_ALQ[[#This Row],[FECHA]])</f>
        <v>2018</v>
      </c>
      <c r="C357" s="1">
        <v>13.8</v>
      </c>
      <c r="D357">
        <v>1.1000000000000001</v>
      </c>
      <c r="E357">
        <v>3.2</v>
      </c>
      <c r="F357">
        <v>10.6</v>
      </c>
      <c r="G357" t="s">
        <v>186</v>
      </c>
      <c r="H357" t="s">
        <v>184</v>
      </c>
    </row>
    <row r="358" spans="1:8" x14ac:dyDescent="0.3">
      <c r="A358" s="14">
        <v>43313</v>
      </c>
      <c r="B358">
        <f>YEAR(EVOLUTIVO_ALQ[[#This Row],[FECHA]])</f>
        <v>2018</v>
      </c>
      <c r="C358" s="1">
        <v>5.8</v>
      </c>
      <c r="D358">
        <v>0.8</v>
      </c>
      <c r="E358">
        <v>0.4</v>
      </c>
      <c r="F358">
        <v>0.6</v>
      </c>
      <c r="G358" t="s">
        <v>183</v>
      </c>
      <c r="H358" t="s">
        <v>184</v>
      </c>
    </row>
    <row r="359" spans="1:8" x14ac:dyDescent="0.3">
      <c r="A359" s="14">
        <v>43313</v>
      </c>
      <c r="B359">
        <f>YEAR(EVOLUTIVO_ALQ[[#This Row],[FECHA]])</f>
        <v>2018</v>
      </c>
      <c r="C359" s="1">
        <v>8.1999999999999993</v>
      </c>
      <c r="D359">
        <v>0.5</v>
      </c>
      <c r="E359">
        <v>5</v>
      </c>
      <c r="F359">
        <v>9</v>
      </c>
      <c r="G359" t="s">
        <v>187</v>
      </c>
      <c r="H359" t="s">
        <v>184</v>
      </c>
    </row>
    <row r="360" spans="1:8" x14ac:dyDescent="0.3">
      <c r="A360" s="14">
        <v>43344</v>
      </c>
      <c r="B360">
        <f>YEAR(EVOLUTIVO_ALQ[[#This Row],[FECHA]])</f>
        <v>2018</v>
      </c>
      <c r="C360" s="1">
        <v>14</v>
      </c>
      <c r="D360">
        <v>0.9</v>
      </c>
      <c r="E360">
        <v>2.9</v>
      </c>
      <c r="F360">
        <v>9.6999999999999993</v>
      </c>
      <c r="G360" t="s">
        <v>186</v>
      </c>
      <c r="H360" t="s">
        <v>184</v>
      </c>
    </row>
    <row r="361" spans="1:8" x14ac:dyDescent="0.3">
      <c r="A361" s="14">
        <v>43344</v>
      </c>
      <c r="B361">
        <f>YEAR(EVOLUTIVO_ALQ[[#This Row],[FECHA]])</f>
        <v>2018</v>
      </c>
      <c r="C361" s="1">
        <v>5.8</v>
      </c>
      <c r="D361">
        <v>1.1000000000000001</v>
      </c>
      <c r="E361">
        <v>0.9</v>
      </c>
      <c r="F361">
        <v>2.7</v>
      </c>
      <c r="G361" t="s">
        <v>183</v>
      </c>
      <c r="H361" t="s">
        <v>184</v>
      </c>
    </row>
    <row r="362" spans="1:8" x14ac:dyDescent="0.3">
      <c r="A362" s="14">
        <v>43344</v>
      </c>
      <c r="B362">
        <f>YEAR(EVOLUTIVO_ALQ[[#This Row],[FECHA]])</f>
        <v>2018</v>
      </c>
      <c r="C362" s="1">
        <v>8.1999999999999993</v>
      </c>
      <c r="D362">
        <v>0.9</v>
      </c>
      <c r="E362">
        <v>2.4</v>
      </c>
      <c r="F362">
        <v>7.5</v>
      </c>
      <c r="G362" t="s">
        <v>187</v>
      </c>
      <c r="H362" t="s">
        <v>184</v>
      </c>
    </row>
    <row r="363" spans="1:8" x14ac:dyDescent="0.3">
      <c r="A363" s="14">
        <v>43374</v>
      </c>
      <c r="B363">
        <f>YEAR(EVOLUTIVO_ALQ[[#This Row],[FECHA]])</f>
        <v>2018</v>
      </c>
      <c r="C363" s="1">
        <v>14</v>
      </c>
      <c r="D363">
        <v>0.5</v>
      </c>
      <c r="E363">
        <v>2.6</v>
      </c>
      <c r="F363">
        <v>10.8</v>
      </c>
      <c r="G363" t="s">
        <v>186</v>
      </c>
      <c r="H363" t="s">
        <v>184</v>
      </c>
    </row>
    <row r="364" spans="1:8" x14ac:dyDescent="0.3">
      <c r="A364" s="14">
        <v>43374</v>
      </c>
      <c r="B364">
        <f>YEAR(EVOLUTIVO_ALQ[[#This Row],[FECHA]])</f>
        <v>2018</v>
      </c>
      <c r="C364" s="1">
        <v>5.8</v>
      </c>
      <c r="D364">
        <v>0.8</v>
      </c>
      <c r="E364">
        <v>0.5</v>
      </c>
      <c r="F364">
        <v>2.6</v>
      </c>
      <c r="G364" t="s">
        <v>183</v>
      </c>
      <c r="H364" t="s">
        <v>184</v>
      </c>
    </row>
    <row r="365" spans="1:8" x14ac:dyDescent="0.3">
      <c r="A365" s="14">
        <v>43374</v>
      </c>
      <c r="B365">
        <f>YEAR(EVOLUTIVO_ALQ[[#This Row],[FECHA]])</f>
        <v>2018</v>
      </c>
      <c r="C365" s="1">
        <v>8.1</v>
      </c>
      <c r="D365">
        <v>0.9</v>
      </c>
      <c r="E365">
        <v>1.3</v>
      </c>
      <c r="F365">
        <v>6.1</v>
      </c>
      <c r="G365" t="s">
        <v>187</v>
      </c>
      <c r="H365" t="s">
        <v>184</v>
      </c>
    </row>
    <row r="366" spans="1:8" x14ac:dyDescent="0.3">
      <c r="A366" s="14">
        <v>43405</v>
      </c>
      <c r="B366">
        <f>YEAR(EVOLUTIVO_ALQ[[#This Row],[FECHA]])</f>
        <v>2018</v>
      </c>
      <c r="C366" s="1">
        <v>13.9</v>
      </c>
      <c r="D366">
        <v>0.9</v>
      </c>
      <c r="E366">
        <v>0.6</v>
      </c>
      <c r="F366">
        <v>10</v>
      </c>
      <c r="G366" t="s">
        <v>186</v>
      </c>
      <c r="H366" t="s">
        <v>184</v>
      </c>
    </row>
    <row r="367" spans="1:8" x14ac:dyDescent="0.3">
      <c r="A367" s="14">
        <v>43405</v>
      </c>
      <c r="B367">
        <f>YEAR(EVOLUTIVO_ALQ[[#This Row],[FECHA]])</f>
        <v>2018</v>
      </c>
      <c r="C367" s="1">
        <v>5.9</v>
      </c>
      <c r="D367">
        <v>2.6</v>
      </c>
      <c r="E367">
        <v>2.9</v>
      </c>
      <c r="F367">
        <v>4.7</v>
      </c>
      <c r="G367" t="s">
        <v>183</v>
      </c>
      <c r="H367" t="s">
        <v>184</v>
      </c>
    </row>
    <row r="368" spans="1:8" x14ac:dyDescent="0.3">
      <c r="A368" s="14">
        <v>43405</v>
      </c>
      <c r="B368">
        <f>YEAR(EVOLUTIVO_ALQ[[#This Row],[FECHA]])</f>
        <v>2018</v>
      </c>
      <c r="C368" s="1">
        <v>8.1999999999999993</v>
      </c>
      <c r="D368">
        <v>1.4</v>
      </c>
      <c r="E368">
        <v>0.5</v>
      </c>
      <c r="F368">
        <v>7.4</v>
      </c>
      <c r="G368" t="s">
        <v>187</v>
      </c>
      <c r="H368" t="s">
        <v>184</v>
      </c>
    </row>
    <row r="369" spans="1:8" x14ac:dyDescent="0.3">
      <c r="A369" s="14">
        <v>43435</v>
      </c>
      <c r="B369">
        <f>YEAR(EVOLUTIVO_ALQ[[#This Row],[FECHA]])</f>
        <v>2018</v>
      </c>
      <c r="C369" s="1">
        <v>13.8</v>
      </c>
      <c r="D369">
        <v>0.7</v>
      </c>
      <c r="E369">
        <v>1.1000000000000001</v>
      </c>
      <c r="F369">
        <v>9.1999999999999993</v>
      </c>
      <c r="G369" t="s">
        <v>186</v>
      </c>
      <c r="H369" t="s">
        <v>184</v>
      </c>
    </row>
    <row r="370" spans="1:8" x14ac:dyDescent="0.3">
      <c r="A370" s="14">
        <v>43435</v>
      </c>
      <c r="B370">
        <f>YEAR(EVOLUTIVO_ALQ[[#This Row],[FECHA]])</f>
        <v>2018</v>
      </c>
      <c r="C370" s="1">
        <v>5.9</v>
      </c>
      <c r="D370">
        <v>0.4</v>
      </c>
      <c r="E370">
        <v>1.4</v>
      </c>
      <c r="F370">
        <v>4.0999999999999996</v>
      </c>
      <c r="G370" t="s">
        <v>183</v>
      </c>
      <c r="H370" t="s">
        <v>184</v>
      </c>
    </row>
    <row r="371" spans="1:8" x14ac:dyDescent="0.3">
      <c r="A371" s="14">
        <v>43435</v>
      </c>
      <c r="B371">
        <f>YEAR(EVOLUTIVO_ALQ[[#This Row],[FECHA]])</f>
        <v>2018</v>
      </c>
      <c r="C371" s="1">
        <v>8.1999999999999993</v>
      </c>
      <c r="D371">
        <v>0.2</v>
      </c>
      <c r="E371">
        <v>0.2</v>
      </c>
      <c r="F371">
        <v>6.6</v>
      </c>
      <c r="G371" t="s">
        <v>187</v>
      </c>
      <c r="H371" t="s">
        <v>184</v>
      </c>
    </row>
    <row r="372" spans="1:8" x14ac:dyDescent="0.3">
      <c r="A372" s="14">
        <v>43466</v>
      </c>
      <c r="B372">
        <f>YEAR(EVOLUTIVO_ALQ[[#This Row],[FECHA]])</f>
        <v>2019</v>
      </c>
      <c r="C372" s="1">
        <v>13.8</v>
      </c>
      <c r="D372">
        <v>0.1</v>
      </c>
      <c r="E372">
        <v>1.5</v>
      </c>
      <c r="F372">
        <v>8</v>
      </c>
      <c r="G372" t="s">
        <v>186</v>
      </c>
      <c r="H372" t="s">
        <v>184</v>
      </c>
    </row>
    <row r="373" spans="1:8" x14ac:dyDescent="0.3">
      <c r="A373" s="14">
        <v>43466</v>
      </c>
      <c r="B373">
        <f>YEAR(EVOLUTIVO_ALQ[[#This Row],[FECHA]])</f>
        <v>2019</v>
      </c>
      <c r="C373" s="1">
        <v>6</v>
      </c>
      <c r="D373">
        <v>0.6</v>
      </c>
      <c r="E373">
        <v>2.8</v>
      </c>
      <c r="F373">
        <v>3.7</v>
      </c>
      <c r="G373" t="s">
        <v>183</v>
      </c>
      <c r="H373" t="s">
        <v>184</v>
      </c>
    </row>
    <row r="374" spans="1:8" x14ac:dyDescent="0.3">
      <c r="A374" s="14">
        <v>43466</v>
      </c>
      <c r="B374">
        <f>YEAR(EVOLUTIVO_ALQ[[#This Row],[FECHA]])</f>
        <v>2019</v>
      </c>
      <c r="C374" s="1">
        <v>8.4</v>
      </c>
      <c r="D374">
        <v>2.2999999999999998</v>
      </c>
      <c r="E374">
        <v>3.5</v>
      </c>
      <c r="F374">
        <v>8.1</v>
      </c>
      <c r="G374" t="s">
        <v>187</v>
      </c>
      <c r="H374" t="s">
        <v>184</v>
      </c>
    </row>
    <row r="375" spans="1:8" x14ac:dyDescent="0.3">
      <c r="A375" s="14">
        <v>43497</v>
      </c>
      <c r="B375">
        <f>YEAR(EVOLUTIVO_ALQ[[#This Row],[FECHA]])</f>
        <v>2019</v>
      </c>
      <c r="C375" s="1">
        <v>13.9</v>
      </c>
      <c r="D375">
        <v>0.9</v>
      </c>
      <c r="E375">
        <v>0.2</v>
      </c>
      <c r="F375">
        <v>7.5</v>
      </c>
      <c r="G375" t="s">
        <v>186</v>
      </c>
      <c r="H375" t="s">
        <v>184</v>
      </c>
    </row>
    <row r="376" spans="1:8" x14ac:dyDescent="0.3">
      <c r="A376" s="14">
        <v>43497</v>
      </c>
      <c r="B376">
        <f>YEAR(EVOLUTIVO_ALQ[[#This Row],[FECHA]])</f>
        <v>2019</v>
      </c>
      <c r="C376" s="1">
        <v>5.9</v>
      </c>
      <c r="D376">
        <v>1.7</v>
      </c>
      <c r="E376">
        <v>1.4</v>
      </c>
      <c r="F376">
        <v>3.2</v>
      </c>
      <c r="G376" t="s">
        <v>183</v>
      </c>
      <c r="H376" t="s">
        <v>184</v>
      </c>
    </row>
    <row r="377" spans="1:8" x14ac:dyDescent="0.3">
      <c r="A377" s="14">
        <v>43497</v>
      </c>
      <c r="B377">
        <f>YEAR(EVOLUTIVO_ALQ[[#This Row],[FECHA]])</f>
        <v>2019</v>
      </c>
      <c r="C377" s="1">
        <v>8.5</v>
      </c>
      <c r="D377">
        <v>1.4</v>
      </c>
      <c r="E377">
        <v>3.6</v>
      </c>
      <c r="F377">
        <v>8.6</v>
      </c>
      <c r="G377" t="s">
        <v>187</v>
      </c>
      <c r="H377" t="s">
        <v>184</v>
      </c>
    </row>
    <row r="378" spans="1:8" x14ac:dyDescent="0.3">
      <c r="A378" s="14">
        <v>43525</v>
      </c>
      <c r="B378">
        <f>YEAR(EVOLUTIVO_ALQ[[#This Row],[FECHA]])</f>
        <v>2019</v>
      </c>
      <c r="C378" s="1">
        <v>14</v>
      </c>
      <c r="D378">
        <v>0.2</v>
      </c>
      <c r="E378">
        <v>1.2</v>
      </c>
      <c r="F378">
        <v>6.3</v>
      </c>
      <c r="G378" t="s">
        <v>186</v>
      </c>
      <c r="H378" t="s">
        <v>184</v>
      </c>
    </row>
    <row r="379" spans="1:8" x14ac:dyDescent="0.3">
      <c r="A379" s="14">
        <v>43525</v>
      </c>
      <c r="B379">
        <f>YEAR(EVOLUTIVO_ALQ[[#This Row],[FECHA]])</f>
        <v>2019</v>
      </c>
      <c r="C379" s="1">
        <v>5.9</v>
      </c>
      <c r="D379">
        <v>0.1</v>
      </c>
      <c r="E379">
        <v>1.2</v>
      </c>
      <c r="F379">
        <v>1.7</v>
      </c>
      <c r="G379" t="s">
        <v>183</v>
      </c>
      <c r="H379" t="s">
        <v>184</v>
      </c>
    </row>
    <row r="380" spans="1:8" x14ac:dyDescent="0.3">
      <c r="A380" s="14">
        <v>43525</v>
      </c>
      <c r="B380">
        <f>YEAR(EVOLUTIVO_ALQ[[#This Row],[FECHA]])</f>
        <v>2019</v>
      </c>
      <c r="C380" s="1">
        <v>8.4</v>
      </c>
      <c r="D380">
        <v>0.8</v>
      </c>
      <c r="E380">
        <v>2.9</v>
      </c>
      <c r="F380">
        <v>7.2</v>
      </c>
      <c r="G380" t="s">
        <v>187</v>
      </c>
      <c r="H380" t="s">
        <v>184</v>
      </c>
    </row>
    <row r="381" spans="1:8" x14ac:dyDescent="0.3">
      <c r="A381" s="14">
        <v>43556</v>
      </c>
      <c r="B381">
        <f>YEAR(EVOLUTIVO_ALQ[[#This Row],[FECHA]])</f>
        <v>2019</v>
      </c>
      <c r="C381" s="1">
        <v>14</v>
      </c>
      <c r="D381">
        <v>0.5</v>
      </c>
      <c r="E381">
        <v>1.6</v>
      </c>
      <c r="F381">
        <v>5.0999999999999996</v>
      </c>
      <c r="G381" t="s">
        <v>186</v>
      </c>
      <c r="H381" t="s">
        <v>184</v>
      </c>
    </row>
    <row r="382" spans="1:8" x14ac:dyDescent="0.3">
      <c r="A382" s="14">
        <v>43556</v>
      </c>
      <c r="B382">
        <f>YEAR(EVOLUTIVO_ALQ[[#This Row],[FECHA]])</f>
        <v>2019</v>
      </c>
      <c r="C382" s="1">
        <v>5.9</v>
      </c>
      <c r="D382">
        <v>0.2</v>
      </c>
      <c r="E382">
        <v>1.6</v>
      </c>
      <c r="F382">
        <v>1</v>
      </c>
      <c r="G382" t="s">
        <v>183</v>
      </c>
      <c r="H382" t="s">
        <v>184</v>
      </c>
    </row>
    <row r="383" spans="1:8" x14ac:dyDescent="0.3">
      <c r="A383" s="14">
        <v>43556</v>
      </c>
      <c r="B383">
        <f>YEAR(EVOLUTIVO_ALQ[[#This Row],[FECHA]])</f>
        <v>2019</v>
      </c>
      <c r="C383" s="1">
        <v>8.4</v>
      </c>
      <c r="D383">
        <v>0.1</v>
      </c>
      <c r="E383">
        <v>0.4</v>
      </c>
      <c r="F383">
        <v>7.5</v>
      </c>
      <c r="G383" t="s">
        <v>187</v>
      </c>
      <c r="H383" t="s">
        <v>184</v>
      </c>
    </row>
    <row r="384" spans="1:8" x14ac:dyDescent="0.3">
      <c r="A384" s="14">
        <v>43586</v>
      </c>
      <c r="B384">
        <f>YEAR(EVOLUTIVO_ALQ[[#This Row],[FECHA]])</f>
        <v>2019</v>
      </c>
      <c r="C384" s="1">
        <v>14.1</v>
      </c>
      <c r="D384">
        <v>0.5</v>
      </c>
      <c r="E384">
        <v>1.2</v>
      </c>
      <c r="F384">
        <v>5.3</v>
      </c>
      <c r="G384" t="s">
        <v>186</v>
      </c>
      <c r="H384" t="s">
        <v>184</v>
      </c>
    </row>
    <row r="385" spans="1:8" x14ac:dyDescent="0.3">
      <c r="A385" s="14">
        <v>43586</v>
      </c>
      <c r="B385">
        <f>YEAR(EVOLUTIVO_ALQ[[#This Row],[FECHA]])</f>
        <v>2019</v>
      </c>
      <c r="C385" s="1">
        <v>6</v>
      </c>
      <c r="D385">
        <v>1.4</v>
      </c>
      <c r="E385">
        <v>1.5</v>
      </c>
      <c r="F385">
        <v>2.6</v>
      </c>
      <c r="G385" t="s">
        <v>183</v>
      </c>
      <c r="H385" t="s">
        <v>184</v>
      </c>
    </row>
    <row r="386" spans="1:8" x14ac:dyDescent="0.3">
      <c r="A386" s="14">
        <v>43586</v>
      </c>
      <c r="B386">
        <f>YEAR(EVOLUTIVO_ALQ[[#This Row],[FECHA]])</f>
        <v>2019</v>
      </c>
      <c r="C386" s="1">
        <v>8.5</v>
      </c>
      <c r="D386">
        <v>1.6</v>
      </c>
      <c r="E386">
        <v>0.6</v>
      </c>
      <c r="F386">
        <v>8.9</v>
      </c>
      <c r="G386" t="s">
        <v>187</v>
      </c>
      <c r="H386" t="s">
        <v>184</v>
      </c>
    </row>
    <row r="387" spans="1:8" x14ac:dyDescent="0.3">
      <c r="A387" s="14">
        <v>43617</v>
      </c>
      <c r="B387">
        <f>YEAR(EVOLUTIVO_ALQ[[#This Row],[FECHA]])</f>
        <v>2019</v>
      </c>
      <c r="C387" s="1">
        <v>14.2</v>
      </c>
      <c r="D387">
        <v>0.5</v>
      </c>
      <c r="E387">
        <v>1.5</v>
      </c>
      <c r="F387">
        <v>4.5999999999999996</v>
      </c>
      <c r="G387" t="s">
        <v>186</v>
      </c>
      <c r="H387" t="s">
        <v>184</v>
      </c>
    </row>
    <row r="388" spans="1:8" x14ac:dyDescent="0.3">
      <c r="A388" s="14">
        <v>43617</v>
      </c>
      <c r="B388">
        <f>YEAR(EVOLUTIVO_ALQ[[#This Row],[FECHA]])</f>
        <v>2019</v>
      </c>
      <c r="C388" s="1">
        <v>6</v>
      </c>
      <c r="D388">
        <v>0</v>
      </c>
      <c r="E388">
        <v>1.7</v>
      </c>
      <c r="F388">
        <v>2.7</v>
      </c>
      <c r="G388" t="s">
        <v>183</v>
      </c>
      <c r="H388" t="s">
        <v>184</v>
      </c>
    </row>
    <row r="389" spans="1:8" x14ac:dyDescent="0.3">
      <c r="A389" s="14">
        <v>43617</v>
      </c>
      <c r="B389">
        <f>YEAR(EVOLUTIVO_ALQ[[#This Row],[FECHA]])</f>
        <v>2019</v>
      </c>
      <c r="C389" s="1">
        <v>8.6999999999999993</v>
      </c>
      <c r="D389">
        <v>1.4</v>
      </c>
      <c r="E389">
        <v>2.9</v>
      </c>
      <c r="F389">
        <v>8.6999999999999993</v>
      </c>
      <c r="G389" t="s">
        <v>187</v>
      </c>
      <c r="H389" t="s">
        <v>184</v>
      </c>
    </row>
    <row r="390" spans="1:8" x14ac:dyDescent="0.3">
      <c r="A390" s="14">
        <v>43647</v>
      </c>
      <c r="B390">
        <f>YEAR(EVOLUTIVO_ALQ[[#This Row],[FECHA]])</f>
        <v>2019</v>
      </c>
      <c r="C390" s="1">
        <v>14.2</v>
      </c>
      <c r="D390">
        <v>0</v>
      </c>
      <c r="E390">
        <v>1</v>
      </c>
      <c r="F390">
        <v>3.7</v>
      </c>
      <c r="G390" t="s">
        <v>186</v>
      </c>
      <c r="H390" t="s">
        <v>184</v>
      </c>
    </row>
    <row r="391" spans="1:8" x14ac:dyDescent="0.3">
      <c r="A391" s="14">
        <v>43647</v>
      </c>
      <c r="B391">
        <f>YEAR(EVOLUTIVO_ALQ[[#This Row],[FECHA]])</f>
        <v>2019</v>
      </c>
      <c r="C391" s="1">
        <v>6.1</v>
      </c>
      <c r="D391">
        <v>3</v>
      </c>
      <c r="E391">
        <v>4.5</v>
      </c>
      <c r="F391">
        <v>5.2</v>
      </c>
      <c r="G391" t="s">
        <v>183</v>
      </c>
      <c r="H391" t="s">
        <v>184</v>
      </c>
    </row>
    <row r="392" spans="1:8" x14ac:dyDescent="0.3">
      <c r="A392" s="14">
        <v>43647</v>
      </c>
      <c r="B392">
        <f>YEAR(EVOLUTIVO_ALQ[[#This Row],[FECHA]])</f>
        <v>2019</v>
      </c>
      <c r="C392" s="1">
        <v>8.8000000000000007</v>
      </c>
      <c r="D392">
        <v>1.7</v>
      </c>
      <c r="E392">
        <v>4.7</v>
      </c>
      <c r="F392">
        <v>7.5</v>
      </c>
      <c r="G392" t="s">
        <v>187</v>
      </c>
      <c r="H392" t="s">
        <v>184</v>
      </c>
    </row>
    <row r="393" spans="1:8" x14ac:dyDescent="0.3">
      <c r="A393" s="14">
        <v>43678</v>
      </c>
      <c r="B393">
        <f>YEAR(EVOLUTIVO_ALQ[[#This Row],[FECHA]])</f>
        <v>2019</v>
      </c>
      <c r="C393" s="1">
        <v>14.3</v>
      </c>
      <c r="D393">
        <v>0.8</v>
      </c>
      <c r="E393">
        <v>1.3</v>
      </c>
      <c r="F393">
        <v>3.3</v>
      </c>
      <c r="G393" t="s">
        <v>186</v>
      </c>
      <c r="H393" t="s">
        <v>184</v>
      </c>
    </row>
    <row r="394" spans="1:8" x14ac:dyDescent="0.3">
      <c r="A394" s="14">
        <v>43678</v>
      </c>
      <c r="B394">
        <f>YEAR(EVOLUTIVO_ALQ[[#This Row],[FECHA]])</f>
        <v>2019</v>
      </c>
      <c r="C394" s="1">
        <v>6.2</v>
      </c>
      <c r="D394">
        <v>1.7</v>
      </c>
      <c r="E394">
        <v>4.7</v>
      </c>
      <c r="F394">
        <v>7.8</v>
      </c>
      <c r="G394" t="s">
        <v>183</v>
      </c>
      <c r="H394" t="s">
        <v>184</v>
      </c>
    </row>
    <row r="395" spans="1:8" x14ac:dyDescent="0.3">
      <c r="A395" s="14">
        <v>43678</v>
      </c>
      <c r="B395">
        <f>YEAR(EVOLUTIVO_ALQ[[#This Row],[FECHA]])</f>
        <v>2019</v>
      </c>
      <c r="C395" s="1">
        <v>8.9</v>
      </c>
      <c r="D395">
        <v>0.6</v>
      </c>
      <c r="E395">
        <v>3.7</v>
      </c>
      <c r="F395">
        <v>7.6</v>
      </c>
      <c r="G395" t="s">
        <v>187</v>
      </c>
      <c r="H395" t="s">
        <v>184</v>
      </c>
    </row>
    <row r="396" spans="1:8" x14ac:dyDescent="0.3">
      <c r="A396" s="14">
        <v>43709</v>
      </c>
      <c r="B396">
        <f>YEAR(EVOLUTIVO_ALQ[[#This Row],[FECHA]])</f>
        <v>2019</v>
      </c>
      <c r="C396" s="1">
        <v>14.4</v>
      </c>
      <c r="D396">
        <v>0.9</v>
      </c>
      <c r="E396">
        <v>1.7</v>
      </c>
      <c r="F396">
        <v>3.4</v>
      </c>
      <c r="G396" t="s">
        <v>186</v>
      </c>
      <c r="H396" t="s">
        <v>184</v>
      </c>
    </row>
    <row r="397" spans="1:8" x14ac:dyDescent="0.3">
      <c r="A397" s="14">
        <v>43709</v>
      </c>
      <c r="B397">
        <f>YEAR(EVOLUTIVO_ALQ[[#This Row],[FECHA]])</f>
        <v>2019</v>
      </c>
      <c r="C397" s="1">
        <v>6.2</v>
      </c>
      <c r="D397">
        <v>0</v>
      </c>
      <c r="E397">
        <v>4.5999999999999996</v>
      </c>
      <c r="F397">
        <v>6.6</v>
      </c>
      <c r="G397" t="s">
        <v>183</v>
      </c>
      <c r="H397" t="s">
        <v>184</v>
      </c>
    </row>
    <row r="398" spans="1:8" x14ac:dyDescent="0.3">
      <c r="A398" s="14">
        <v>43709</v>
      </c>
      <c r="B398">
        <f>YEAR(EVOLUTIVO_ALQ[[#This Row],[FECHA]])</f>
        <v>2019</v>
      </c>
      <c r="C398" s="1">
        <v>8.8000000000000007</v>
      </c>
      <c r="D398">
        <v>0.5</v>
      </c>
      <c r="E398">
        <v>1.8</v>
      </c>
      <c r="F398">
        <v>8</v>
      </c>
      <c r="G398" t="s">
        <v>187</v>
      </c>
      <c r="H398" t="s">
        <v>184</v>
      </c>
    </row>
    <row r="399" spans="1:8" x14ac:dyDescent="0.3">
      <c r="A399" s="14">
        <v>43739</v>
      </c>
      <c r="B399">
        <f>YEAR(EVOLUTIVO_ALQ[[#This Row],[FECHA]])</f>
        <v>2019</v>
      </c>
      <c r="C399" s="1">
        <v>14.4</v>
      </c>
      <c r="D399">
        <v>0.1</v>
      </c>
      <c r="E399">
        <v>1.6</v>
      </c>
      <c r="F399">
        <v>2.7</v>
      </c>
      <c r="G399" t="s">
        <v>186</v>
      </c>
      <c r="H399" t="s">
        <v>184</v>
      </c>
    </row>
    <row r="400" spans="1:8" x14ac:dyDescent="0.3">
      <c r="A400" s="14">
        <v>43739</v>
      </c>
      <c r="B400">
        <f>YEAR(EVOLUTIVO_ALQ[[#This Row],[FECHA]])</f>
        <v>2019</v>
      </c>
      <c r="C400" s="1">
        <v>6.2</v>
      </c>
      <c r="D400">
        <v>0.3</v>
      </c>
      <c r="E400">
        <v>1.3</v>
      </c>
      <c r="F400">
        <v>7.1</v>
      </c>
      <c r="G400" t="s">
        <v>183</v>
      </c>
      <c r="H400" t="s">
        <v>184</v>
      </c>
    </row>
    <row r="401" spans="1:8" x14ac:dyDescent="0.3">
      <c r="A401" s="14">
        <v>43739</v>
      </c>
      <c r="B401">
        <f>YEAR(EVOLUTIVO_ALQ[[#This Row],[FECHA]])</f>
        <v>2019</v>
      </c>
      <c r="C401" s="1">
        <v>8.9</v>
      </c>
      <c r="D401">
        <v>0.4</v>
      </c>
      <c r="E401">
        <v>0.6</v>
      </c>
      <c r="F401">
        <v>9.5</v>
      </c>
      <c r="G401" t="s">
        <v>187</v>
      </c>
      <c r="H401" t="s">
        <v>184</v>
      </c>
    </row>
    <row r="402" spans="1:8" x14ac:dyDescent="0.3">
      <c r="A402" s="14">
        <v>43770</v>
      </c>
      <c r="B402">
        <f>YEAR(EVOLUTIVO_ALQ[[#This Row],[FECHA]])</f>
        <v>2019</v>
      </c>
      <c r="C402" s="1">
        <v>14.3</v>
      </c>
      <c r="D402">
        <v>1</v>
      </c>
      <c r="E402">
        <v>0.2</v>
      </c>
      <c r="F402">
        <v>2.6</v>
      </c>
      <c r="G402" t="s">
        <v>186</v>
      </c>
      <c r="H402" t="s">
        <v>184</v>
      </c>
    </row>
    <row r="403" spans="1:8" x14ac:dyDescent="0.3">
      <c r="A403" s="14">
        <v>43770</v>
      </c>
      <c r="B403">
        <f>YEAR(EVOLUTIVO_ALQ[[#This Row],[FECHA]])</f>
        <v>2019</v>
      </c>
      <c r="C403" s="1">
        <v>6.3</v>
      </c>
      <c r="D403">
        <v>1.4</v>
      </c>
      <c r="E403">
        <v>1</v>
      </c>
      <c r="F403">
        <v>5.9</v>
      </c>
      <c r="G403" t="s">
        <v>183</v>
      </c>
      <c r="H403" t="s">
        <v>184</v>
      </c>
    </row>
    <row r="404" spans="1:8" x14ac:dyDescent="0.3">
      <c r="A404" s="14">
        <v>43770</v>
      </c>
      <c r="B404">
        <f>YEAR(EVOLUTIVO_ALQ[[#This Row],[FECHA]])</f>
        <v>2019</v>
      </c>
      <c r="C404" s="1">
        <v>8.9</v>
      </c>
      <c r="D404">
        <v>0.2</v>
      </c>
      <c r="E404">
        <v>0.2</v>
      </c>
      <c r="F404">
        <v>8.3000000000000007</v>
      </c>
      <c r="G404" t="s">
        <v>187</v>
      </c>
      <c r="H404" t="s">
        <v>184</v>
      </c>
    </row>
    <row r="405" spans="1:8" x14ac:dyDescent="0.3">
      <c r="A405" s="14">
        <v>43800</v>
      </c>
      <c r="B405">
        <f>YEAR(EVOLUTIVO_ALQ[[#This Row],[FECHA]])</f>
        <v>2019</v>
      </c>
      <c r="C405" s="1">
        <v>14.1</v>
      </c>
      <c r="D405">
        <v>1.5</v>
      </c>
      <c r="E405">
        <v>2.6</v>
      </c>
      <c r="F405">
        <v>1.7</v>
      </c>
      <c r="G405" t="s">
        <v>186</v>
      </c>
      <c r="H405" t="s">
        <v>184</v>
      </c>
    </row>
    <row r="406" spans="1:8" x14ac:dyDescent="0.3">
      <c r="A406" s="14">
        <v>43800</v>
      </c>
      <c r="B406">
        <f>YEAR(EVOLUTIVO_ALQ[[#This Row],[FECHA]])</f>
        <v>2019</v>
      </c>
      <c r="C406" s="1">
        <v>6.3</v>
      </c>
      <c r="D406">
        <v>0</v>
      </c>
      <c r="E406">
        <v>1</v>
      </c>
      <c r="F406">
        <v>6.2</v>
      </c>
      <c r="G406" t="s">
        <v>183</v>
      </c>
      <c r="H406" t="s">
        <v>184</v>
      </c>
    </row>
    <row r="407" spans="1:8" x14ac:dyDescent="0.3">
      <c r="A407" s="14">
        <v>43800</v>
      </c>
      <c r="B407">
        <f>YEAR(EVOLUTIVO_ALQ[[#This Row],[FECHA]])</f>
        <v>2019</v>
      </c>
      <c r="C407" s="1">
        <v>8.8000000000000007</v>
      </c>
      <c r="D407">
        <v>1.1000000000000001</v>
      </c>
      <c r="E407">
        <v>0.5</v>
      </c>
      <c r="F407">
        <v>7.3</v>
      </c>
      <c r="G407" t="s">
        <v>187</v>
      </c>
      <c r="H407" t="s">
        <v>184</v>
      </c>
    </row>
    <row r="408" spans="1:8" x14ac:dyDescent="0.3">
      <c r="A408" s="14">
        <v>43831</v>
      </c>
      <c r="B408">
        <f>YEAR(EVOLUTIVO_ALQ[[#This Row],[FECHA]])</f>
        <v>2020</v>
      </c>
      <c r="C408" s="1">
        <v>14</v>
      </c>
      <c r="D408">
        <v>0.3</v>
      </c>
      <c r="E408">
        <v>2.8</v>
      </c>
      <c r="F408">
        <v>1.4</v>
      </c>
      <c r="G408" t="s">
        <v>186</v>
      </c>
      <c r="H408" t="s">
        <v>184</v>
      </c>
    </row>
    <row r="409" spans="1:8" x14ac:dyDescent="0.3">
      <c r="A409" s="14">
        <v>43831</v>
      </c>
      <c r="B409">
        <f>YEAR(EVOLUTIVO_ALQ[[#This Row],[FECHA]])</f>
        <v>2020</v>
      </c>
      <c r="C409" s="1">
        <v>6.3</v>
      </c>
      <c r="D409">
        <v>0.8</v>
      </c>
      <c r="E409">
        <v>2.2000000000000002</v>
      </c>
      <c r="F409">
        <v>6.5</v>
      </c>
      <c r="G409" t="s">
        <v>183</v>
      </c>
      <c r="H409" t="s">
        <v>184</v>
      </c>
    </row>
    <row r="410" spans="1:8" x14ac:dyDescent="0.3">
      <c r="A410" s="14">
        <v>43831</v>
      </c>
      <c r="B410">
        <f>YEAR(EVOLUTIVO_ALQ[[#This Row],[FECHA]])</f>
        <v>2020</v>
      </c>
      <c r="C410" s="1">
        <v>8.6999999999999993</v>
      </c>
      <c r="D410">
        <v>0.3</v>
      </c>
      <c r="E410">
        <v>1.2</v>
      </c>
      <c r="F410">
        <v>4.5</v>
      </c>
      <c r="G410" t="s">
        <v>187</v>
      </c>
      <c r="H410" t="s">
        <v>184</v>
      </c>
    </row>
    <row r="411" spans="1:8" x14ac:dyDescent="0.3">
      <c r="A411" s="14">
        <v>43862</v>
      </c>
      <c r="B411">
        <f>YEAR(EVOLUTIVO_ALQ[[#This Row],[FECHA]])</f>
        <v>2020</v>
      </c>
      <c r="C411" s="1">
        <v>14.2</v>
      </c>
      <c r="D411">
        <v>1.3</v>
      </c>
      <c r="E411">
        <v>0.5</v>
      </c>
      <c r="F411">
        <v>1.8</v>
      </c>
      <c r="G411" t="s">
        <v>186</v>
      </c>
      <c r="H411" t="s">
        <v>184</v>
      </c>
    </row>
    <row r="412" spans="1:8" x14ac:dyDescent="0.3">
      <c r="A412" s="14">
        <v>43862</v>
      </c>
      <c r="B412">
        <f>YEAR(EVOLUTIVO_ALQ[[#This Row],[FECHA]])</f>
        <v>2020</v>
      </c>
      <c r="C412" s="1">
        <v>6.3</v>
      </c>
      <c r="D412">
        <v>0.9</v>
      </c>
      <c r="E412">
        <v>0.1</v>
      </c>
      <c r="F412">
        <v>7.3</v>
      </c>
      <c r="G412" t="s">
        <v>183</v>
      </c>
      <c r="H412" t="s">
        <v>184</v>
      </c>
    </row>
    <row r="413" spans="1:8" x14ac:dyDescent="0.3">
      <c r="A413" s="14">
        <v>43862</v>
      </c>
      <c r="B413">
        <f>YEAR(EVOLUTIVO_ALQ[[#This Row],[FECHA]])</f>
        <v>2020</v>
      </c>
      <c r="C413" s="1">
        <v>8.9</v>
      </c>
      <c r="D413">
        <v>1.2</v>
      </c>
      <c r="E413">
        <v>0.2</v>
      </c>
      <c r="F413">
        <v>4.3</v>
      </c>
      <c r="G413" t="s">
        <v>187</v>
      </c>
      <c r="H413" t="s">
        <v>184</v>
      </c>
    </row>
    <row r="414" spans="1:8" x14ac:dyDescent="0.3">
      <c r="A414" s="14">
        <v>43891</v>
      </c>
      <c r="B414">
        <f>YEAR(EVOLUTIVO_ALQ[[#This Row],[FECHA]])</f>
        <v>2020</v>
      </c>
      <c r="C414" s="1">
        <v>14.3</v>
      </c>
      <c r="D414">
        <v>0.6</v>
      </c>
      <c r="E414">
        <v>1.6</v>
      </c>
      <c r="F414">
        <v>2.1</v>
      </c>
      <c r="G414" t="s">
        <v>186</v>
      </c>
      <c r="H414" t="s">
        <v>184</v>
      </c>
    </row>
    <row r="415" spans="1:8" x14ac:dyDescent="0.3">
      <c r="A415" s="14">
        <v>43891</v>
      </c>
      <c r="B415">
        <f>YEAR(EVOLUTIVO_ALQ[[#This Row],[FECHA]])</f>
        <v>2020</v>
      </c>
      <c r="C415" s="1">
        <v>6.3</v>
      </c>
      <c r="D415">
        <v>0.4</v>
      </c>
      <c r="E415">
        <v>0.3</v>
      </c>
      <c r="F415">
        <v>7.9</v>
      </c>
      <c r="G415" t="s">
        <v>183</v>
      </c>
      <c r="H415" t="s">
        <v>184</v>
      </c>
    </row>
    <row r="416" spans="1:8" x14ac:dyDescent="0.3">
      <c r="A416" s="14">
        <v>43891</v>
      </c>
      <c r="B416">
        <f>YEAR(EVOLUTIVO_ALQ[[#This Row],[FECHA]])</f>
        <v>2020</v>
      </c>
      <c r="C416" s="1">
        <v>8.9</v>
      </c>
      <c r="D416">
        <v>0.5</v>
      </c>
      <c r="E416">
        <v>1.4</v>
      </c>
      <c r="F416">
        <v>5.7</v>
      </c>
      <c r="G416" t="s">
        <v>187</v>
      </c>
      <c r="H416" t="s">
        <v>184</v>
      </c>
    </row>
    <row r="417" spans="1:8" x14ac:dyDescent="0.3">
      <c r="A417" s="14">
        <v>43922</v>
      </c>
      <c r="B417">
        <f>YEAR(EVOLUTIVO_ALQ[[#This Row],[FECHA]])</f>
        <v>2020</v>
      </c>
      <c r="C417" s="1">
        <v>14.4</v>
      </c>
      <c r="D417">
        <v>1</v>
      </c>
      <c r="E417">
        <v>2.9</v>
      </c>
      <c r="F417">
        <v>2.7</v>
      </c>
      <c r="G417" t="s">
        <v>186</v>
      </c>
      <c r="H417" t="s">
        <v>184</v>
      </c>
    </row>
    <row r="418" spans="1:8" x14ac:dyDescent="0.3">
      <c r="A418" s="14">
        <v>43922</v>
      </c>
      <c r="B418">
        <f>YEAR(EVOLUTIVO_ALQ[[#This Row],[FECHA]])</f>
        <v>2020</v>
      </c>
      <c r="C418" s="1">
        <v>6.4</v>
      </c>
      <c r="D418">
        <v>1.4</v>
      </c>
      <c r="E418">
        <v>0.9</v>
      </c>
      <c r="F418">
        <v>9.1999999999999993</v>
      </c>
      <c r="G418" t="s">
        <v>183</v>
      </c>
      <c r="H418" t="s">
        <v>184</v>
      </c>
    </row>
    <row r="419" spans="1:8" x14ac:dyDescent="0.3">
      <c r="A419" s="14">
        <v>43922</v>
      </c>
      <c r="B419">
        <f>YEAR(EVOLUTIVO_ALQ[[#This Row],[FECHA]])</f>
        <v>2020</v>
      </c>
      <c r="C419" s="1">
        <v>9.1</v>
      </c>
      <c r="D419">
        <v>2.2000000000000002</v>
      </c>
      <c r="E419">
        <v>4</v>
      </c>
      <c r="F419">
        <v>8.1999999999999993</v>
      </c>
      <c r="G419" t="s">
        <v>187</v>
      </c>
      <c r="H419" t="s">
        <v>184</v>
      </c>
    </row>
    <row r="420" spans="1:8" x14ac:dyDescent="0.3">
      <c r="A420" s="14">
        <v>43952</v>
      </c>
      <c r="B420">
        <f>YEAR(EVOLUTIVO_ALQ[[#This Row],[FECHA]])</f>
        <v>2020</v>
      </c>
      <c r="C420" s="1">
        <v>14.8</v>
      </c>
      <c r="D420">
        <v>2.6</v>
      </c>
      <c r="E420">
        <v>4.2</v>
      </c>
      <c r="F420">
        <v>4.8</v>
      </c>
      <c r="G420" t="s">
        <v>186</v>
      </c>
      <c r="H420" t="s">
        <v>184</v>
      </c>
    </row>
    <row r="421" spans="1:8" x14ac:dyDescent="0.3">
      <c r="A421" s="14">
        <v>43952</v>
      </c>
      <c r="B421">
        <f>YEAR(EVOLUTIVO_ALQ[[#This Row],[FECHA]])</f>
        <v>2020</v>
      </c>
      <c r="C421" s="1">
        <v>6.3</v>
      </c>
      <c r="D421">
        <v>1.4</v>
      </c>
      <c r="E421">
        <v>0.4</v>
      </c>
      <c r="F421">
        <v>6.2</v>
      </c>
      <c r="G421" t="s">
        <v>183</v>
      </c>
      <c r="H421" t="s">
        <v>184</v>
      </c>
    </row>
    <row r="422" spans="1:8" x14ac:dyDescent="0.3">
      <c r="A422" s="14">
        <v>43952</v>
      </c>
      <c r="B422">
        <f>YEAR(EVOLUTIVO_ALQ[[#This Row],[FECHA]])</f>
        <v>2020</v>
      </c>
      <c r="C422" s="1">
        <v>9.4</v>
      </c>
      <c r="D422">
        <v>3.1</v>
      </c>
      <c r="E422">
        <v>5.9</v>
      </c>
      <c r="F422">
        <v>9.8000000000000007</v>
      </c>
      <c r="G422" t="s">
        <v>187</v>
      </c>
      <c r="H422" t="s">
        <v>184</v>
      </c>
    </row>
    <row r="423" spans="1:8" x14ac:dyDescent="0.3">
      <c r="A423" s="14">
        <v>43983</v>
      </c>
      <c r="B423">
        <f>YEAR(EVOLUTIVO_ALQ[[#This Row],[FECHA]])</f>
        <v>2020</v>
      </c>
      <c r="C423" s="1">
        <v>14.9</v>
      </c>
      <c r="D423">
        <v>0.8</v>
      </c>
      <c r="E423">
        <v>4.5</v>
      </c>
      <c r="F423">
        <v>5.0999999999999996</v>
      </c>
      <c r="G423" t="s">
        <v>186</v>
      </c>
      <c r="H423" t="s">
        <v>184</v>
      </c>
    </row>
    <row r="424" spans="1:8" x14ac:dyDescent="0.3">
      <c r="A424" s="14">
        <v>43983</v>
      </c>
      <c r="B424">
        <f>YEAR(EVOLUTIVO_ALQ[[#This Row],[FECHA]])</f>
        <v>2020</v>
      </c>
      <c r="C424" s="1">
        <v>6.4</v>
      </c>
      <c r="D424">
        <v>0.6</v>
      </c>
      <c r="E424">
        <v>0.7</v>
      </c>
      <c r="F424">
        <v>6.8</v>
      </c>
      <c r="G424" t="s">
        <v>183</v>
      </c>
      <c r="H424" t="s">
        <v>184</v>
      </c>
    </row>
    <row r="425" spans="1:8" x14ac:dyDescent="0.3">
      <c r="A425" s="14">
        <v>43983</v>
      </c>
      <c r="B425">
        <f>YEAR(EVOLUTIVO_ALQ[[#This Row],[FECHA]])</f>
        <v>2020</v>
      </c>
      <c r="C425" s="1">
        <v>9.6</v>
      </c>
      <c r="D425">
        <v>1.9</v>
      </c>
      <c r="E425">
        <v>7.4</v>
      </c>
      <c r="F425">
        <v>10.4</v>
      </c>
      <c r="G425" t="s">
        <v>187</v>
      </c>
      <c r="H425" t="s">
        <v>184</v>
      </c>
    </row>
    <row r="426" spans="1:8" x14ac:dyDescent="0.3">
      <c r="A426" s="14">
        <v>44013</v>
      </c>
      <c r="B426">
        <f>YEAR(EVOLUTIVO_ALQ[[#This Row],[FECHA]])</f>
        <v>2020</v>
      </c>
      <c r="C426" s="1">
        <v>14.7</v>
      </c>
      <c r="D426">
        <v>1.1000000000000001</v>
      </c>
      <c r="E426">
        <v>2.2000000000000002</v>
      </c>
      <c r="F426">
        <v>3.9</v>
      </c>
      <c r="G426" t="s">
        <v>186</v>
      </c>
      <c r="H426" t="s">
        <v>184</v>
      </c>
    </row>
    <row r="427" spans="1:8" x14ac:dyDescent="0.3">
      <c r="A427" s="14">
        <v>44013</v>
      </c>
      <c r="B427">
        <f>YEAR(EVOLUTIVO_ALQ[[#This Row],[FECHA]])</f>
        <v>2020</v>
      </c>
      <c r="C427" s="1">
        <v>6.4</v>
      </c>
      <c r="D427">
        <v>1.2</v>
      </c>
      <c r="E427">
        <v>0.5</v>
      </c>
      <c r="F427">
        <v>5</v>
      </c>
      <c r="G427" t="s">
        <v>183</v>
      </c>
      <c r="H427" t="s">
        <v>184</v>
      </c>
    </row>
    <row r="428" spans="1:8" x14ac:dyDescent="0.3">
      <c r="A428" s="14">
        <v>44013</v>
      </c>
      <c r="B428">
        <f>YEAR(EVOLUTIVO_ALQ[[#This Row],[FECHA]])</f>
        <v>2020</v>
      </c>
      <c r="C428" s="1">
        <v>9.4</v>
      </c>
      <c r="D428">
        <v>1.7</v>
      </c>
      <c r="E428">
        <v>3.3</v>
      </c>
      <c r="F428">
        <v>6.7</v>
      </c>
      <c r="G428" t="s">
        <v>187</v>
      </c>
      <c r="H428" t="s">
        <v>184</v>
      </c>
    </row>
    <row r="429" spans="1:8" x14ac:dyDescent="0.3">
      <c r="A429" s="14">
        <v>44044</v>
      </c>
      <c r="B429">
        <f>YEAR(EVOLUTIVO_ALQ[[#This Row],[FECHA]])</f>
        <v>2020</v>
      </c>
      <c r="C429" s="1">
        <v>14.6</v>
      </c>
      <c r="D429">
        <v>0.8</v>
      </c>
      <c r="E429">
        <v>1.1000000000000001</v>
      </c>
      <c r="F429">
        <v>2.2999999999999998</v>
      </c>
      <c r="G429" t="s">
        <v>186</v>
      </c>
      <c r="H429" t="s">
        <v>184</v>
      </c>
    </row>
    <row r="430" spans="1:8" x14ac:dyDescent="0.3">
      <c r="A430" s="14">
        <v>44044</v>
      </c>
      <c r="B430">
        <f>YEAR(EVOLUTIVO_ALQ[[#This Row],[FECHA]])</f>
        <v>2020</v>
      </c>
      <c r="C430" s="1">
        <v>6.5</v>
      </c>
      <c r="D430">
        <v>0.6</v>
      </c>
      <c r="E430">
        <v>2.5</v>
      </c>
      <c r="F430">
        <v>3.9</v>
      </c>
      <c r="G430" t="s">
        <v>183</v>
      </c>
      <c r="H430" t="s">
        <v>184</v>
      </c>
    </row>
    <row r="431" spans="1:8" x14ac:dyDescent="0.3">
      <c r="A431" s="14">
        <v>44044</v>
      </c>
      <c r="B431">
        <f>YEAR(EVOLUTIVO_ALQ[[#This Row],[FECHA]])</f>
        <v>2020</v>
      </c>
      <c r="C431" s="1">
        <v>9.3000000000000007</v>
      </c>
      <c r="D431">
        <v>0.7</v>
      </c>
      <c r="E431">
        <v>0.5</v>
      </c>
      <c r="F431">
        <v>5.3</v>
      </c>
      <c r="G431" t="s">
        <v>187</v>
      </c>
      <c r="H431" t="s">
        <v>184</v>
      </c>
    </row>
    <row r="432" spans="1:8" x14ac:dyDescent="0.3">
      <c r="A432" s="14">
        <v>44075</v>
      </c>
      <c r="B432">
        <f>YEAR(EVOLUTIVO_ALQ[[#This Row],[FECHA]])</f>
        <v>2020</v>
      </c>
      <c r="C432" s="1">
        <v>14.6</v>
      </c>
      <c r="D432">
        <v>0.5</v>
      </c>
      <c r="E432">
        <v>2.4</v>
      </c>
      <c r="F432">
        <v>0.9</v>
      </c>
      <c r="G432" t="s">
        <v>186</v>
      </c>
      <c r="H432" t="s">
        <v>184</v>
      </c>
    </row>
    <row r="433" spans="1:8" x14ac:dyDescent="0.3">
      <c r="A433" s="14">
        <v>44075</v>
      </c>
      <c r="B433">
        <f>YEAR(EVOLUTIVO_ALQ[[#This Row],[FECHA]])</f>
        <v>2020</v>
      </c>
      <c r="C433" s="1">
        <v>6.4</v>
      </c>
      <c r="D433">
        <v>1</v>
      </c>
      <c r="E433">
        <v>0.9</v>
      </c>
      <c r="F433">
        <v>3</v>
      </c>
      <c r="G433" t="s">
        <v>183</v>
      </c>
      <c r="H433" t="s">
        <v>184</v>
      </c>
    </row>
    <row r="434" spans="1:8" x14ac:dyDescent="0.3">
      <c r="A434" s="14">
        <v>44075</v>
      </c>
      <c r="B434">
        <f>YEAR(EVOLUTIVO_ALQ[[#This Row],[FECHA]])</f>
        <v>2020</v>
      </c>
      <c r="C434" s="1">
        <v>9.3000000000000007</v>
      </c>
      <c r="D434">
        <v>0.2</v>
      </c>
      <c r="E434">
        <v>2.5</v>
      </c>
      <c r="F434">
        <v>5.7</v>
      </c>
      <c r="G434" t="s">
        <v>187</v>
      </c>
      <c r="H434" t="s">
        <v>184</v>
      </c>
    </row>
    <row r="435" spans="1:8" x14ac:dyDescent="0.3">
      <c r="A435" s="14">
        <v>44105</v>
      </c>
      <c r="B435">
        <f>YEAR(EVOLUTIVO_ALQ[[#This Row],[FECHA]])</f>
        <v>2020</v>
      </c>
      <c r="C435" s="1">
        <v>14.4</v>
      </c>
      <c r="D435">
        <v>1.3</v>
      </c>
      <c r="E435">
        <v>2.5</v>
      </c>
      <c r="F435">
        <v>0.3</v>
      </c>
      <c r="G435" t="s">
        <v>186</v>
      </c>
      <c r="H435" t="s">
        <v>184</v>
      </c>
    </row>
    <row r="436" spans="1:8" x14ac:dyDescent="0.3">
      <c r="A436" s="14">
        <v>44105</v>
      </c>
      <c r="B436">
        <f>YEAR(EVOLUTIVO_ALQ[[#This Row],[FECHA]])</f>
        <v>2020</v>
      </c>
      <c r="C436" s="1">
        <v>6.4</v>
      </c>
      <c r="D436">
        <v>0.2</v>
      </c>
      <c r="E436">
        <v>0.5</v>
      </c>
      <c r="F436">
        <v>3.1</v>
      </c>
      <c r="G436" t="s">
        <v>183</v>
      </c>
      <c r="H436" t="s">
        <v>184</v>
      </c>
    </row>
    <row r="437" spans="1:8" x14ac:dyDescent="0.3">
      <c r="A437" s="14">
        <v>44105</v>
      </c>
      <c r="B437">
        <f>YEAR(EVOLUTIVO_ALQ[[#This Row],[FECHA]])</f>
        <v>2020</v>
      </c>
      <c r="C437" s="1">
        <v>9.3000000000000007</v>
      </c>
      <c r="D437">
        <v>0.1</v>
      </c>
      <c r="E437">
        <v>0.9</v>
      </c>
      <c r="F437">
        <v>5.0999999999999996</v>
      </c>
      <c r="G437" t="s">
        <v>187</v>
      </c>
      <c r="H437" t="s">
        <v>184</v>
      </c>
    </row>
    <row r="438" spans="1:8" x14ac:dyDescent="0.3">
      <c r="A438" s="14">
        <v>44136</v>
      </c>
      <c r="B438">
        <f>YEAR(EVOLUTIVO_ALQ[[#This Row],[FECHA]])</f>
        <v>2020</v>
      </c>
      <c r="C438" s="1">
        <v>14.1</v>
      </c>
      <c r="D438">
        <v>2</v>
      </c>
      <c r="E438">
        <v>3.7</v>
      </c>
      <c r="F438">
        <v>1.3</v>
      </c>
      <c r="G438" t="s">
        <v>186</v>
      </c>
      <c r="H438" t="s">
        <v>184</v>
      </c>
    </row>
    <row r="439" spans="1:8" x14ac:dyDescent="0.3">
      <c r="A439" s="14">
        <v>44136</v>
      </c>
      <c r="B439">
        <f>YEAR(EVOLUTIVO_ALQ[[#This Row],[FECHA]])</f>
        <v>2020</v>
      </c>
      <c r="C439" s="1">
        <v>6.5</v>
      </c>
      <c r="D439">
        <v>1</v>
      </c>
      <c r="E439">
        <v>0.2</v>
      </c>
      <c r="F439">
        <v>2.7</v>
      </c>
      <c r="G439" t="s">
        <v>183</v>
      </c>
      <c r="H439" t="s">
        <v>184</v>
      </c>
    </row>
    <row r="440" spans="1:8" x14ac:dyDescent="0.3">
      <c r="A440" s="14">
        <v>44136</v>
      </c>
      <c r="B440">
        <f>YEAR(EVOLUTIVO_ALQ[[#This Row],[FECHA]])</f>
        <v>2020</v>
      </c>
      <c r="C440" s="1">
        <v>9.3000000000000007</v>
      </c>
      <c r="D440">
        <v>0.1</v>
      </c>
      <c r="E440">
        <v>0.1</v>
      </c>
      <c r="F440">
        <v>5</v>
      </c>
      <c r="G440" t="s">
        <v>187</v>
      </c>
      <c r="H440" t="s">
        <v>184</v>
      </c>
    </row>
    <row r="441" spans="1:8" x14ac:dyDescent="0.3">
      <c r="A441" s="14">
        <v>44166</v>
      </c>
      <c r="B441">
        <f>YEAR(EVOLUTIVO_ALQ[[#This Row],[FECHA]])</f>
        <v>2020</v>
      </c>
      <c r="C441" s="1">
        <v>13.9</v>
      </c>
      <c r="D441">
        <v>1.6</v>
      </c>
      <c r="E441">
        <v>4.8</v>
      </c>
      <c r="F441">
        <v>1.4</v>
      </c>
      <c r="G441" t="s">
        <v>186</v>
      </c>
      <c r="H441" t="s">
        <v>184</v>
      </c>
    </row>
    <row r="442" spans="1:8" x14ac:dyDescent="0.3">
      <c r="A442" s="14">
        <v>44166</v>
      </c>
      <c r="B442">
        <f>YEAR(EVOLUTIVO_ALQ[[#This Row],[FECHA]])</f>
        <v>2020</v>
      </c>
      <c r="C442" s="1">
        <v>6.4</v>
      </c>
      <c r="D442">
        <v>1.2</v>
      </c>
      <c r="E442">
        <v>0.4</v>
      </c>
      <c r="F442">
        <v>1.5</v>
      </c>
      <c r="G442" t="s">
        <v>183</v>
      </c>
      <c r="H442" t="s">
        <v>184</v>
      </c>
    </row>
    <row r="443" spans="1:8" x14ac:dyDescent="0.3">
      <c r="A443" s="14">
        <v>44166</v>
      </c>
      <c r="B443">
        <f>YEAR(EVOLUTIVO_ALQ[[#This Row],[FECHA]])</f>
        <v>2020</v>
      </c>
      <c r="C443" s="1">
        <v>9.3000000000000007</v>
      </c>
      <c r="D443">
        <v>0.2</v>
      </c>
      <c r="E443">
        <v>0.1</v>
      </c>
      <c r="F443">
        <v>6.1</v>
      </c>
      <c r="G443" t="s">
        <v>187</v>
      </c>
      <c r="H443" t="s">
        <v>184</v>
      </c>
    </row>
    <row r="444" spans="1:8" x14ac:dyDescent="0.3">
      <c r="A444" s="14">
        <v>44197</v>
      </c>
      <c r="B444">
        <f>YEAR(EVOLUTIVO_ALQ[[#This Row],[FECHA]])</f>
        <v>2021</v>
      </c>
      <c r="C444" s="1">
        <v>13.6</v>
      </c>
      <c r="D444">
        <v>1.7</v>
      </c>
      <c r="E444">
        <v>5.2</v>
      </c>
      <c r="F444">
        <v>2.8</v>
      </c>
      <c r="G444" t="s">
        <v>186</v>
      </c>
      <c r="H444" t="s">
        <v>184</v>
      </c>
    </row>
    <row r="445" spans="1:8" x14ac:dyDescent="0.3">
      <c r="A445" s="14">
        <v>44197</v>
      </c>
      <c r="B445">
        <f>YEAR(EVOLUTIVO_ALQ[[#This Row],[FECHA]])</f>
        <v>2021</v>
      </c>
      <c r="C445" s="1">
        <v>6.3</v>
      </c>
      <c r="D445">
        <v>1</v>
      </c>
      <c r="E445">
        <v>1.2</v>
      </c>
      <c r="F445">
        <v>0.3</v>
      </c>
      <c r="G445" t="s">
        <v>183</v>
      </c>
      <c r="H445" t="s">
        <v>184</v>
      </c>
    </row>
    <row r="446" spans="1:8" x14ac:dyDescent="0.3">
      <c r="A446" s="14">
        <v>44197</v>
      </c>
      <c r="B446">
        <f>YEAR(EVOLUTIVO_ALQ[[#This Row],[FECHA]])</f>
        <v>2021</v>
      </c>
      <c r="C446" s="1">
        <v>9.1999999999999993</v>
      </c>
      <c r="D446">
        <v>1.7</v>
      </c>
      <c r="E446">
        <v>1.7</v>
      </c>
      <c r="F446">
        <v>4.5999999999999996</v>
      </c>
      <c r="G446" t="s">
        <v>187</v>
      </c>
      <c r="H446" t="s">
        <v>184</v>
      </c>
    </row>
    <row r="447" spans="1:8" x14ac:dyDescent="0.3">
      <c r="A447" s="14">
        <v>44228</v>
      </c>
      <c r="B447">
        <f>YEAR(EVOLUTIVO_ALQ[[#This Row],[FECHA]])</f>
        <v>2021</v>
      </c>
      <c r="C447" s="1">
        <v>13.6</v>
      </c>
      <c r="D447">
        <v>0.3</v>
      </c>
      <c r="E447">
        <v>3.6</v>
      </c>
      <c r="F447">
        <v>4.4000000000000004</v>
      </c>
      <c r="G447" t="s">
        <v>186</v>
      </c>
      <c r="H447" t="s">
        <v>184</v>
      </c>
    </row>
    <row r="448" spans="1:8" x14ac:dyDescent="0.3">
      <c r="A448" s="14">
        <v>44228</v>
      </c>
      <c r="B448">
        <f>YEAR(EVOLUTIVO_ALQ[[#This Row],[FECHA]])</f>
        <v>2021</v>
      </c>
      <c r="C448" s="1">
        <v>6.4</v>
      </c>
      <c r="D448">
        <v>0.5</v>
      </c>
      <c r="E448">
        <v>1.7</v>
      </c>
      <c r="F448">
        <v>1</v>
      </c>
      <c r="G448" t="s">
        <v>183</v>
      </c>
      <c r="H448" t="s">
        <v>184</v>
      </c>
    </row>
    <row r="449" spans="1:8" x14ac:dyDescent="0.3">
      <c r="A449" s="14">
        <v>44228</v>
      </c>
      <c r="B449">
        <f>YEAR(EVOLUTIVO_ALQ[[#This Row],[FECHA]])</f>
        <v>2021</v>
      </c>
      <c r="C449" s="1">
        <v>9.1999999999999993</v>
      </c>
      <c r="D449">
        <v>0</v>
      </c>
      <c r="E449">
        <v>1.8</v>
      </c>
      <c r="F449">
        <v>3.4</v>
      </c>
      <c r="G449" t="s">
        <v>187</v>
      </c>
      <c r="H449" t="s">
        <v>184</v>
      </c>
    </row>
    <row r="450" spans="1:8" x14ac:dyDescent="0.3">
      <c r="A450" s="14">
        <v>44256</v>
      </c>
      <c r="B450">
        <f>YEAR(EVOLUTIVO_ALQ[[#This Row],[FECHA]])</f>
        <v>2021</v>
      </c>
      <c r="C450" s="1">
        <v>13.6</v>
      </c>
      <c r="D450">
        <v>0</v>
      </c>
      <c r="E450">
        <v>2</v>
      </c>
      <c r="F450">
        <v>4.9000000000000004</v>
      </c>
      <c r="G450" t="s">
        <v>186</v>
      </c>
      <c r="H450" t="s">
        <v>184</v>
      </c>
    </row>
    <row r="451" spans="1:8" x14ac:dyDescent="0.3">
      <c r="A451" s="14">
        <v>44256</v>
      </c>
      <c r="B451">
        <f>YEAR(EVOLUTIVO_ALQ[[#This Row],[FECHA]])</f>
        <v>2021</v>
      </c>
      <c r="C451" s="1">
        <v>6.5</v>
      </c>
      <c r="D451">
        <v>1.6</v>
      </c>
      <c r="E451">
        <v>1</v>
      </c>
      <c r="F451">
        <v>2.2000000000000002</v>
      </c>
      <c r="G451" t="s">
        <v>183</v>
      </c>
      <c r="H451" t="s">
        <v>184</v>
      </c>
    </row>
    <row r="452" spans="1:8" x14ac:dyDescent="0.3">
      <c r="A452" s="14">
        <v>44256</v>
      </c>
      <c r="B452">
        <f>YEAR(EVOLUTIVO_ALQ[[#This Row],[FECHA]])</f>
        <v>2021</v>
      </c>
      <c r="C452" s="1">
        <v>9.1999999999999993</v>
      </c>
      <c r="D452">
        <v>0.1</v>
      </c>
      <c r="E452">
        <v>1.6</v>
      </c>
      <c r="F452">
        <v>3</v>
      </c>
      <c r="G452" t="s">
        <v>187</v>
      </c>
      <c r="H452" t="s">
        <v>184</v>
      </c>
    </row>
    <row r="453" spans="1:8" x14ac:dyDescent="0.3">
      <c r="A453" s="14">
        <v>44287</v>
      </c>
      <c r="B453">
        <f>YEAR(EVOLUTIVO_ALQ[[#This Row],[FECHA]])</f>
        <v>2021</v>
      </c>
      <c r="C453" s="1">
        <v>13.5</v>
      </c>
      <c r="D453">
        <v>0.5</v>
      </c>
      <c r="E453">
        <v>0.8</v>
      </c>
      <c r="F453">
        <v>6.3</v>
      </c>
      <c r="G453" t="s">
        <v>186</v>
      </c>
      <c r="H453" t="s">
        <v>184</v>
      </c>
    </row>
    <row r="454" spans="1:8" x14ac:dyDescent="0.3">
      <c r="A454" s="14">
        <v>44287</v>
      </c>
      <c r="B454">
        <f>YEAR(EVOLUTIVO_ALQ[[#This Row],[FECHA]])</f>
        <v>2021</v>
      </c>
      <c r="C454" s="1">
        <v>6.4</v>
      </c>
      <c r="D454">
        <v>1.2</v>
      </c>
      <c r="E454">
        <v>0.9</v>
      </c>
      <c r="F454">
        <v>0.4</v>
      </c>
      <c r="G454" t="s">
        <v>183</v>
      </c>
      <c r="H454" t="s">
        <v>184</v>
      </c>
    </row>
    <row r="455" spans="1:8" x14ac:dyDescent="0.3">
      <c r="A455" s="14">
        <v>44287</v>
      </c>
      <c r="B455">
        <f>YEAR(EVOLUTIVO_ALQ[[#This Row],[FECHA]])</f>
        <v>2021</v>
      </c>
      <c r="C455" s="1">
        <v>9.1</v>
      </c>
      <c r="D455">
        <v>0.2</v>
      </c>
      <c r="E455">
        <v>0.1</v>
      </c>
      <c r="F455">
        <v>0.6</v>
      </c>
      <c r="G455" t="s">
        <v>187</v>
      </c>
      <c r="H455" t="s">
        <v>184</v>
      </c>
    </row>
    <row r="456" spans="1:8" x14ac:dyDescent="0.3">
      <c r="A456" s="14">
        <v>44317</v>
      </c>
      <c r="B456">
        <f>YEAR(EVOLUTIVO_ALQ[[#This Row],[FECHA]])</f>
        <v>2021</v>
      </c>
      <c r="C456" s="1">
        <v>13.5</v>
      </c>
      <c r="D456">
        <v>0.3</v>
      </c>
      <c r="E456">
        <v>0.7</v>
      </c>
      <c r="F456">
        <v>9</v>
      </c>
      <c r="G456" t="s">
        <v>186</v>
      </c>
      <c r="H456" t="s">
        <v>184</v>
      </c>
    </row>
    <row r="457" spans="1:8" x14ac:dyDescent="0.3">
      <c r="A457" s="14">
        <v>44317</v>
      </c>
      <c r="B457">
        <f>YEAR(EVOLUTIVO_ALQ[[#This Row],[FECHA]])</f>
        <v>2021</v>
      </c>
      <c r="C457" s="1">
        <v>6.5</v>
      </c>
      <c r="D457">
        <v>1.2</v>
      </c>
      <c r="E457">
        <v>1.7</v>
      </c>
      <c r="F457">
        <v>2.2999999999999998</v>
      </c>
      <c r="G457" t="s">
        <v>183</v>
      </c>
      <c r="H457" t="s">
        <v>184</v>
      </c>
    </row>
    <row r="458" spans="1:8" x14ac:dyDescent="0.3">
      <c r="A458" s="14">
        <v>44317</v>
      </c>
      <c r="B458">
        <f>YEAR(EVOLUTIVO_ALQ[[#This Row],[FECHA]])</f>
        <v>2021</v>
      </c>
      <c r="C458" s="1">
        <v>9</v>
      </c>
      <c r="D458">
        <v>1.3</v>
      </c>
      <c r="E458">
        <v>1.4</v>
      </c>
      <c r="F458">
        <v>3.8</v>
      </c>
      <c r="G458" t="s">
        <v>187</v>
      </c>
      <c r="H458" t="s">
        <v>184</v>
      </c>
    </row>
    <row r="459" spans="1:8" x14ac:dyDescent="0.3">
      <c r="A459" s="14">
        <v>44348</v>
      </c>
      <c r="B459">
        <f>YEAR(EVOLUTIVO_ALQ[[#This Row],[FECHA]])</f>
        <v>2021</v>
      </c>
      <c r="C459" s="1">
        <v>13.5</v>
      </c>
      <c r="D459">
        <v>0.1</v>
      </c>
      <c r="E459">
        <v>0.7</v>
      </c>
      <c r="F459">
        <v>9.6</v>
      </c>
      <c r="G459" t="s">
        <v>186</v>
      </c>
      <c r="H459" t="s">
        <v>184</v>
      </c>
    </row>
    <row r="460" spans="1:8" x14ac:dyDescent="0.3">
      <c r="A460" s="14">
        <v>44348</v>
      </c>
      <c r="B460">
        <f>YEAR(EVOLUTIVO_ALQ[[#This Row],[FECHA]])</f>
        <v>2021</v>
      </c>
      <c r="C460" s="1">
        <v>6.5</v>
      </c>
      <c r="D460">
        <v>0.3</v>
      </c>
      <c r="E460">
        <v>0.4</v>
      </c>
      <c r="F460">
        <v>1.9</v>
      </c>
      <c r="G460" t="s">
        <v>183</v>
      </c>
      <c r="H460" t="s">
        <v>184</v>
      </c>
    </row>
    <row r="461" spans="1:8" x14ac:dyDescent="0.3">
      <c r="A461" s="14">
        <v>44348</v>
      </c>
      <c r="B461">
        <f>YEAR(EVOLUTIVO_ALQ[[#This Row],[FECHA]])</f>
        <v>2021</v>
      </c>
      <c r="C461" s="1">
        <v>9.1</v>
      </c>
      <c r="D461">
        <v>0.3</v>
      </c>
      <c r="E461">
        <v>1.1000000000000001</v>
      </c>
      <c r="F461">
        <v>5.2</v>
      </c>
      <c r="G461" t="s">
        <v>187</v>
      </c>
      <c r="H461" t="s">
        <v>184</v>
      </c>
    </row>
    <row r="462" spans="1:8" x14ac:dyDescent="0.3">
      <c r="A462" s="14">
        <v>44378</v>
      </c>
      <c r="B462">
        <f>YEAR(EVOLUTIVO_ALQ[[#This Row],[FECHA]])</f>
        <v>2021</v>
      </c>
      <c r="C462" s="1">
        <v>13.5</v>
      </c>
      <c r="D462">
        <v>0.3</v>
      </c>
      <c r="E462">
        <v>0</v>
      </c>
      <c r="F462">
        <v>8.3000000000000007</v>
      </c>
      <c r="G462" t="s">
        <v>186</v>
      </c>
      <c r="H462" t="s">
        <v>184</v>
      </c>
    </row>
    <row r="463" spans="1:8" x14ac:dyDescent="0.3">
      <c r="A463" s="14">
        <v>44378</v>
      </c>
      <c r="B463">
        <f>YEAR(EVOLUTIVO_ALQ[[#This Row],[FECHA]])</f>
        <v>2021</v>
      </c>
      <c r="C463" s="1">
        <v>6.4</v>
      </c>
      <c r="D463">
        <v>1.1000000000000001</v>
      </c>
      <c r="E463">
        <v>0.5</v>
      </c>
      <c r="F463">
        <v>0.4</v>
      </c>
      <c r="G463" t="s">
        <v>183</v>
      </c>
      <c r="H463" t="s">
        <v>184</v>
      </c>
    </row>
    <row r="464" spans="1:8" x14ac:dyDescent="0.3">
      <c r="A464" s="14">
        <v>44378</v>
      </c>
      <c r="B464">
        <f>YEAR(EVOLUTIVO_ALQ[[#This Row],[FECHA]])</f>
        <v>2021</v>
      </c>
      <c r="C464" s="1">
        <v>9.1</v>
      </c>
      <c r="D464">
        <v>0.2</v>
      </c>
      <c r="E464">
        <v>0.8</v>
      </c>
      <c r="F464">
        <v>3.4</v>
      </c>
      <c r="G464" t="s">
        <v>187</v>
      </c>
      <c r="H464" t="s">
        <v>184</v>
      </c>
    </row>
    <row r="465" spans="1:8" x14ac:dyDescent="0.3">
      <c r="A465" s="14">
        <v>44409</v>
      </c>
      <c r="B465">
        <f>YEAR(EVOLUTIVO_ALQ[[#This Row],[FECHA]])</f>
        <v>2021</v>
      </c>
      <c r="C465" s="1">
        <v>13.6</v>
      </c>
      <c r="D465">
        <v>0.3</v>
      </c>
      <c r="E465">
        <v>0.6</v>
      </c>
      <c r="F465">
        <v>7.4</v>
      </c>
      <c r="G465" t="s">
        <v>186</v>
      </c>
      <c r="H465" t="s">
        <v>184</v>
      </c>
    </row>
    <row r="466" spans="1:8" x14ac:dyDescent="0.3">
      <c r="A466" s="14">
        <v>44409</v>
      </c>
      <c r="B466">
        <f>YEAR(EVOLUTIVO_ALQ[[#This Row],[FECHA]])</f>
        <v>2021</v>
      </c>
      <c r="C466" s="1">
        <v>6.3</v>
      </c>
      <c r="D466">
        <v>1.3</v>
      </c>
      <c r="E466">
        <v>2</v>
      </c>
      <c r="F466">
        <v>2.2999999999999998</v>
      </c>
      <c r="G466" t="s">
        <v>183</v>
      </c>
      <c r="H466" t="s">
        <v>184</v>
      </c>
    </row>
    <row r="467" spans="1:8" x14ac:dyDescent="0.3">
      <c r="A467" s="14">
        <v>44409</v>
      </c>
      <c r="B467">
        <f>YEAR(EVOLUTIVO_ALQ[[#This Row],[FECHA]])</f>
        <v>2021</v>
      </c>
      <c r="C467" s="1">
        <v>9.1</v>
      </c>
      <c r="D467">
        <v>0.1</v>
      </c>
      <c r="E467">
        <v>0.7</v>
      </c>
      <c r="F467">
        <v>2.6</v>
      </c>
      <c r="G467" t="s">
        <v>187</v>
      </c>
      <c r="H467" t="s">
        <v>184</v>
      </c>
    </row>
    <row r="468" spans="1:8" x14ac:dyDescent="0.3">
      <c r="A468" s="14">
        <v>44440</v>
      </c>
      <c r="B468">
        <f>YEAR(EVOLUTIVO_ALQ[[#This Row],[FECHA]])</f>
        <v>2021</v>
      </c>
      <c r="C468" s="1">
        <v>13.6</v>
      </c>
      <c r="D468">
        <v>0.2</v>
      </c>
      <c r="E468">
        <v>0.8</v>
      </c>
      <c r="F468">
        <v>6.7</v>
      </c>
      <c r="G468" t="s">
        <v>186</v>
      </c>
      <c r="H468" t="s">
        <v>184</v>
      </c>
    </row>
    <row r="469" spans="1:8" x14ac:dyDescent="0.3">
      <c r="A469" s="14">
        <v>44440</v>
      </c>
      <c r="B469">
        <f>YEAR(EVOLUTIVO_ALQ[[#This Row],[FECHA]])</f>
        <v>2021</v>
      </c>
      <c r="C469" s="1">
        <v>6.3</v>
      </c>
      <c r="D469">
        <v>0.1</v>
      </c>
      <c r="E469">
        <v>2.2999999999999998</v>
      </c>
      <c r="F469">
        <v>1.2</v>
      </c>
      <c r="G469" t="s">
        <v>183</v>
      </c>
      <c r="H469" t="s">
        <v>184</v>
      </c>
    </row>
    <row r="470" spans="1:8" x14ac:dyDescent="0.3">
      <c r="A470" s="14">
        <v>44440</v>
      </c>
      <c r="B470">
        <f>YEAR(EVOLUTIVO_ALQ[[#This Row],[FECHA]])</f>
        <v>2021</v>
      </c>
      <c r="C470" s="1">
        <v>9</v>
      </c>
      <c r="D470">
        <v>0.4</v>
      </c>
      <c r="E470">
        <v>0.1</v>
      </c>
      <c r="F470">
        <v>2.9</v>
      </c>
      <c r="G470" t="s">
        <v>187</v>
      </c>
      <c r="H470" t="s">
        <v>184</v>
      </c>
    </row>
    <row r="471" spans="1:8" x14ac:dyDescent="0.3">
      <c r="A471" s="14">
        <v>44470</v>
      </c>
      <c r="B471">
        <f>YEAR(EVOLUTIVO_ALQ[[#This Row],[FECHA]])</f>
        <v>2021</v>
      </c>
      <c r="C471" s="1">
        <v>13.5</v>
      </c>
      <c r="D471">
        <v>0.4</v>
      </c>
      <c r="E471">
        <v>0.1</v>
      </c>
      <c r="F471">
        <v>5.8</v>
      </c>
      <c r="G471" t="s">
        <v>186</v>
      </c>
      <c r="H471" t="s">
        <v>184</v>
      </c>
    </row>
    <row r="472" spans="1:8" x14ac:dyDescent="0.3">
      <c r="A472" s="14">
        <v>44470</v>
      </c>
      <c r="B472">
        <f>YEAR(EVOLUTIVO_ALQ[[#This Row],[FECHA]])</f>
        <v>2021</v>
      </c>
      <c r="C472" s="1">
        <v>6.4</v>
      </c>
      <c r="D472">
        <v>1.4</v>
      </c>
      <c r="E472">
        <v>0.2</v>
      </c>
      <c r="F472">
        <v>0.3</v>
      </c>
      <c r="G472" t="s">
        <v>183</v>
      </c>
      <c r="H472" t="s">
        <v>184</v>
      </c>
    </row>
    <row r="473" spans="1:8" x14ac:dyDescent="0.3">
      <c r="A473" s="14">
        <v>44470</v>
      </c>
      <c r="B473">
        <f>YEAR(EVOLUTIVO_ALQ[[#This Row],[FECHA]])</f>
        <v>2021</v>
      </c>
      <c r="C473" s="1">
        <v>9</v>
      </c>
      <c r="D473">
        <v>0.2</v>
      </c>
      <c r="E473">
        <v>0.5</v>
      </c>
      <c r="F473">
        <v>3</v>
      </c>
      <c r="G473" t="s">
        <v>187</v>
      </c>
      <c r="H473" t="s">
        <v>184</v>
      </c>
    </row>
    <row r="474" spans="1:8" x14ac:dyDescent="0.3">
      <c r="A474" s="14">
        <v>44501</v>
      </c>
      <c r="B474">
        <f>YEAR(EVOLUTIVO_ALQ[[#This Row],[FECHA]])</f>
        <v>2021</v>
      </c>
      <c r="C474" s="1">
        <v>13.4</v>
      </c>
      <c r="D474">
        <v>1.1000000000000001</v>
      </c>
      <c r="E474">
        <v>1.2</v>
      </c>
      <c r="F474">
        <v>5</v>
      </c>
      <c r="G474" t="s">
        <v>186</v>
      </c>
      <c r="H474" t="s">
        <v>184</v>
      </c>
    </row>
    <row r="475" spans="1:8" x14ac:dyDescent="0.3">
      <c r="A475" s="14">
        <v>44501</v>
      </c>
      <c r="B475">
        <f>YEAR(EVOLUTIVO_ALQ[[#This Row],[FECHA]])</f>
        <v>2021</v>
      </c>
      <c r="C475" s="1">
        <v>6.5</v>
      </c>
      <c r="D475">
        <v>0.8</v>
      </c>
      <c r="E475">
        <v>2.2999999999999998</v>
      </c>
      <c r="F475">
        <v>0.1</v>
      </c>
      <c r="G475" t="s">
        <v>183</v>
      </c>
      <c r="H475" t="s">
        <v>184</v>
      </c>
    </row>
    <row r="476" spans="1:8" x14ac:dyDescent="0.3">
      <c r="A476" s="14">
        <v>44501</v>
      </c>
      <c r="B476">
        <f>YEAR(EVOLUTIVO_ALQ[[#This Row],[FECHA]])</f>
        <v>2021</v>
      </c>
      <c r="C476" s="1">
        <v>9.1</v>
      </c>
      <c r="D476">
        <v>1</v>
      </c>
      <c r="E476">
        <v>0.3</v>
      </c>
      <c r="F476">
        <v>2.2000000000000002</v>
      </c>
      <c r="G476" t="s">
        <v>187</v>
      </c>
      <c r="H476" t="s">
        <v>184</v>
      </c>
    </row>
    <row r="477" spans="1:8" x14ac:dyDescent="0.3">
      <c r="A477" s="14">
        <v>44531</v>
      </c>
      <c r="B477">
        <f>YEAR(EVOLUTIVO_ALQ[[#This Row],[FECHA]])</f>
        <v>2021</v>
      </c>
      <c r="C477" s="1">
        <v>13.3</v>
      </c>
      <c r="D477">
        <v>1</v>
      </c>
      <c r="E477">
        <v>2.4</v>
      </c>
      <c r="F477">
        <v>4.3</v>
      </c>
      <c r="G477" t="s">
        <v>186</v>
      </c>
      <c r="H477" t="s">
        <v>184</v>
      </c>
    </row>
    <row r="478" spans="1:8" x14ac:dyDescent="0.3">
      <c r="A478" s="14">
        <v>44531</v>
      </c>
      <c r="B478">
        <f>YEAR(EVOLUTIVO_ALQ[[#This Row],[FECHA]])</f>
        <v>2021</v>
      </c>
      <c r="C478" s="1">
        <v>6.5</v>
      </c>
      <c r="D478">
        <v>0.1</v>
      </c>
      <c r="E478">
        <v>2.2999999999999998</v>
      </c>
      <c r="F478">
        <v>1.4</v>
      </c>
      <c r="G478" t="s">
        <v>183</v>
      </c>
      <c r="H478" t="s">
        <v>184</v>
      </c>
    </row>
    <row r="479" spans="1:8" x14ac:dyDescent="0.3">
      <c r="A479" s="14">
        <v>44531</v>
      </c>
      <c r="B479">
        <f>YEAR(EVOLUTIVO_ALQ[[#This Row],[FECHA]])</f>
        <v>2021</v>
      </c>
      <c r="C479" s="1">
        <v>9.1</v>
      </c>
      <c r="D479">
        <v>0.7</v>
      </c>
      <c r="E479">
        <v>0.1</v>
      </c>
      <c r="F479">
        <v>2.7</v>
      </c>
      <c r="G479" t="s">
        <v>187</v>
      </c>
      <c r="H479" t="s">
        <v>184</v>
      </c>
    </row>
    <row r="480" spans="1:8" x14ac:dyDescent="0.3">
      <c r="A480" s="14">
        <v>44562</v>
      </c>
      <c r="B480">
        <f>YEAR(EVOLUTIVO_ALQ[[#This Row],[FECHA]])</f>
        <v>2022</v>
      </c>
      <c r="C480" s="1">
        <v>13.4</v>
      </c>
      <c r="D480">
        <v>0.8</v>
      </c>
      <c r="E480">
        <v>1.2</v>
      </c>
      <c r="F480">
        <v>1.9</v>
      </c>
      <c r="G480" t="s">
        <v>186</v>
      </c>
      <c r="H480" t="s">
        <v>184</v>
      </c>
    </row>
    <row r="481" spans="1:8" x14ac:dyDescent="0.3">
      <c r="A481" s="14">
        <v>44562</v>
      </c>
      <c r="B481">
        <f>YEAR(EVOLUTIVO_ALQ[[#This Row],[FECHA]])</f>
        <v>2022</v>
      </c>
      <c r="C481" s="1">
        <v>6.7</v>
      </c>
      <c r="D481">
        <v>3.5</v>
      </c>
      <c r="E481">
        <v>4.4000000000000004</v>
      </c>
      <c r="F481">
        <v>6</v>
      </c>
      <c r="G481" t="s">
        <v>183</v>
      </c>
      <c r="H481" t="s">
        <v>184</v>
      </c>
    </row>
    <row r="482" spans="1:8" x14ac:dyDescent="0.3">
      <c r="A482" s="14">
        <v>44562</v>
      </c>
      <c r="B482">
        <f>YEAR(EVOLUTIVO_ALQ[[#This Row],[FECHA]])</f>
        <v>2022</v>
      </c>
      <c r="C482" s="1">
        <v>9.1</v>
      </c>
      <c r="D482">
        <v>0.1</v>
      </c>
      <c r="E482">
        <v>0.4</v>
      </c>
      <c r="F482">
        <v>1</v>
      </c>
      <c r="G482" t="s">
        <v>187</v>
      </c>
      <c r="H482" t="s">
        <v>184</v>
      </c>
    </row>
    <row r="483" spans="1:8" x14ac:dyDescent="0.3">
      <c r="A483" s="14">
        <v>44593</v>
      </c>
      <c r="B483">
        <f>YEAR(EVOLUTIVO_ALQ[[#This Row],[FECHA]])</f>
        <v>2022</v>
      </c>
      <c r="C483" s="1">
        <v>13.5</v>
      </c>
      <c r="D483">
        <v>0.8</v>
      </c>
      <c r="E483">
        <v>0.6</v>
      </c>
      <c r="F483">
        <v>0.8</v>
      </c>
      <c r="G483" t="s">
        <v>186</v>
      </c>
      <c r="H483" t="s">
        <v>184</v>
      </c>
    </row>
    <row r="484" spans="1:8" x14ac:dyDescent="0.3">
      <c r="A484" s="14">
        <v>44593</v>
      </c>
      <c r="B484">
        <f>YEAR(EVOLUTIVO_ALQ[[#This Row],[FECHA]])</f>
        <v>2022</v>
      </c>
      <c r="C484" s="1">
        <v>6.7</v>
      </c>
      <c r="D484">
        <v>0.3</v>
      </c>
      <c r="E484">
        <v>3.2</v>
      </c>
      <c r="F484">
        <v>5.2</v>
      </c>
      <c r="G484" t="s">
        <v>183</v>
      </c>
      <c r="H484" t="s">
        <v>184</v>
      </c>
    </row>
    <row r="485" spans="1:8" x14ac:dyDescent="0.3">
      <c r="A485" s="14">
        <v>44593</v>
      </c>
      <c r="B485">
        <f>YEAR(EVOLUTIVO_ALQ[[#This Row],[FECHA]])</f>
        <v>2022</v>
      </c>
      <c r="C485" s="1">
        <v>9</v>
      </c>
      <c r="D485">
        <v>0.6</v>
      </c>
      <c r="E485">
        <v>1.1000000000000001</v>
      </c>
      <c r="F485">
        <v>1.5</v>
      </c>
      <c r="G485" t="s">
        <v>187</v>
      </c>
      <c r="H485" t="s">
        <v>184</v>
      </c>
    </row>
    <row r="486" spans="1:8" x14ac:dyDescent="0.3">
      <c r="A486" s="14">
        <v>44621</v>
      </c>
      <c r="B486">
        <f>YEAR(EVOLUTIVO_ALQ[[#This Row],[FECHA]])</f>
        <v>2022</v>
      </c>
      <c r="C486" s="1">
        <v>13.6</v>
      </c>
      <c r="D486">
        <v>0.8</v>
      </c>
      <c r="E486">
        <v>2.5</v>
      </c>
      <c r="F486">
        <v>0</v>
      </c>
      <c r="G486" t="s">
        <v>186</v>
      </c>
      <c r="H486" t="s">
        <v>184</v>
      </c>
    </row>
    <row r="487" spans="1:8" x14ac:dyDescent="0.3">
      <c r="A487" s="14">
        <v>44621</v>
      </c>
      <c r="B487">
        <f>YEAR(EVOLUTIVO_ALQ[[#This Row],[FECHA]])</f>
        <v>2022</v>
      </c>
      <c r="C487" s="1">
        <v>6.7</v>
      </c>
      <c r="D487">
        <v>0.1</v>
      </c>
      <c r="E487">
        <v>3.1</v>
      </c>
      <c r="F487">
        <v>3.4</v>
      </c>
      <c r="G487" t="s">
        <v>183</v>
      </c>
      <c r="H487" t="s">
        <v>184</v>
      </c>
    </row>
    <row r="488" spans="1:8" x14ac:dyDescent="0.3">
      <c r="A488" s="14">
        <v>44621</v>
      </c>
      <c r="B488">
        <f>YEAR(EVOLUTIVO_ALQ[[#This Row],[FECHA]])</f>
        <v>2022</v>
      </c>
      <c r="C488" s="1">
        <v>9</v>
      </c>
      <c r="D488">
        <v>0.4</v>
      </c>
      <c r="E488">
        <v>0.9</v>
      </c>
      <c r="F488">
        <v>2</v>
      </c>
      <c r="G488" t="s">
        <v>187</v>
      </c>
      <c r="H488" t="s">
        <v>184</v>
      </c>
    </row>
    <row r="489" spans="1:8" x14ac:dyDescent="0.3">
      <c r="A489" s="14">
        <v>44652</v>
      </c>
      <c r="B489">
        <f>YEAR(EVOLUTIVO_ALQ[[#This Row],[FECHA]])</f>
        <v>2022</v>
      </c>
      <c r="C489" s="1">
        <v>13.7</v>
      </c>
      <c r="D489">
        <v>1.1000000000000001</v>
      </c>
      <c r="E489">
        <v>2.7</v>
      </c>
      <c r="F489">
        <v>1.6</v>
      </c>
      <c r="G489" t="s">
        <v>186</v>
      </c>
      <c r="H489" t="s">
        <v>184</v>
      </c>
    </row>
    <row r="490" spans="1:8" x14ac:dyDescent="0.3">
      <c r="A490" s="14">
        <v>44652</v>
      </c>
      <c r="B490">
        <f>YEAR(EVOLUTIVO_ALQ[[#This Row],[FECHA]])</f>
        <v>2022</v>
      </c>
      <c r="C490" s="1">
        <v>6.7</v>
      </c>
      <c r="D490">
        <v>1</v>
      </c>
      <c r="E490">
        <v>0.6</v>
      </c>
      <c r="F490">
        <v>5.7</v>
      </c>
      <c r="G490" t="s">
        <v>183</v>
      </c>
      <c r="H490" t="s">
        <v>184</v>
      </c>
    </row>
    <row r="491" spans="1:8" x14ac:dyDescent="0.3">
      <c r="A491" s="14">
        <v>44652</v>
      </c>
      <c r="B491">
        <f>YEAR(EVOLUTIVO_ALQ[[#This Row],[FECHA]])</f>
        <v>2022</v>
      </c>
      <c r="C491" s="1">
        <v>9</v>
      </c>
      <c r="D491">
        <v>0.8</v>
      </c>
      <c r="E491">
        <v>0.2</v>
      </c>
      <c r="F491">
        <v>1.1000000000000001</v>
      </c>
      <c r="G491" t="s">
        <v>187</v>
      </c>
      <c r="H491" t="s">
        <v>184</v>
      </c>
    </row>
    <row r="492" spans="1:8" x14ac:dyDescent="0.3">
      <c r="A492" s="14">
        <v>44682</v>
      </c>
      <c r="B492">
        <f>YEAR(EVOLUTIVO_ALQ[[#This Row],[FECHA]])</f>
        <v>2022</v>
      </c>
      <c r="C492" s="1">
        <v>13.8</v>
      </c>
      <c r="D492">
        <v>0.6</v>
      </c>
      <c r="E492">
        <v>2.5</v>
      </c>
      <c r="F492">
        <v>2.5</v>
      </c>
      <c r="G492" t="s">
        <v>186</v>
      </c>
      <c r="H492" t="s">
        <v>184</v>
      </c>
    </row>
    <row r="493" spans="1:8" x14ac:dyDescent="0.3">
      <c r="A493" s="14">
        <v>44682</v>
      </c>
      <c r="B493">
        <f>YEAR(EVOLUTIVO_ALQ[[#This Row],[FECHA]])</f>
        <v>2022</v>
      </c>
      <c r="C493" s="1">
        <v>6.8</v>
      </c>
      <c r="D493">
        <v>0.9</v>
      </c>
      <c r="E493">
        <v>1.9</v>
      </c>
      <c r="F493">
        <v>5.4</v>
      </c>
      <c r="G493" t="s">
        <v>183</v>
      </c>
      <c r="H493" t="s">
        <v>184</v>
      </c>
    </row>
    <row r="494" spans="1:8" x14ac:dyDescent="0.3">
      <c r="A494" s="14">
        <v>44682</v>
      </c>
      <c r="B494">
        <f>YEAR(EVOLUTIVO_ALQ[[#This Row],[FECHA]])</f>
        <v>2022</v>
      </c>
      <c r="C494" s="1">
        <v>9.1</v>
      </c>
      <c r="D494">
        <v>0.7</v>
      </c>
      <c r="E494">
        <v>1.1000000000000001</v>
      </c>
      <c r="F494">
        <v>1</v>
      </c>
      <c r="G494" t="s">
        <v>187</v>
      </c>
      <c r="H494" t="s">
        <v>184</v>
      </c>
    </row>
    <row r="495" spans="1:8" x14ac:dyDescent="0.3">
      <c r="A495" s="14">
        <v>44713</v>
      </c>
      <c r="B495">
        <f>YEAR(EVOLUTIVO_ALQ[[#This Row],[FECHA]])</f>
        <v>2022</v>
      </c>
      <c r="C495" s="1">
        <v>14.1</v>
      </c>
      <c r="D495">
        <v>1.8</v>
      </c>
      <c r="E495">
        <v>3.5</v>
      </c>
      <c r="F495">
        <v>4.3</v>
      </c>
      <c r="G495" t="s">
        <v>186</v>
      </c>
      <c r="H495" t="s">
        <v>184</v>
      </c>
    </row>
    <row r="496" spans="1:8" x14ac:dyDescent="0.3">
      <c r="A496" s="14">
        <v>44713</v>
      </c>
      <c r="B496">
        <f>YEAR(EVOLUTIVO_ALQ[[#This Row],[FECHA]])</f>
        <v>2022</v>
      </c>
      <c r="C496" s="1">
        <v>6.8</v>
      </c>
      <c r="D496">
        <v>0.1</v>
      </c>
      <c r="E496">
        <v>1.9</v>
      </c>
      <c r="F496">
        <v>4.9000000000000004</v>
      </c>
      <c r="G496" t="s">
        <v>183</v>
      </c>
      <c r="H496" t="s">
        <v>184</v>
      </c>
    </row>
    <row r="497" spans="1:8" x14ac:dyDescent="0.3">
      <c r="A497" s="14">
        <v>44713</v>
      </c>
      <c r="B497">
        <f>YEAR(EVOLUTIVO_ALQ[[#This Row],[FECHA]])</f>
        <v>2022</v>
      </c>
      <c r="C497" s="1">
        <v>9.1999999999999993</v>
      </c>
      <c r="D497">
        <v>1</v>
      </c>
      <c r="E497">
        <v>2.6</v>
      </c>
      <c r="F497">
        <v>1.6</v>
      </c>
      <c r="G497" t="s">
        <v>187</v>
      </c>
      <c r="H497" t="s">
        <v>184</v>
      </c>
    </row>
    <row r="498" spans="1:8" x14ac:dyDescent="0.3">
      <c r="A498" s="14">
        <v>44743</v>
      </c>
      <c r="B498">
        <f>YEAR(EVOLUTIVO_ALQ[[#This Row],[FECHA]])</f>
        <v>2022</v>
      </c>
      <c r="C498" s="1">
        <v>14.3</v>
      </c>
      <c r="D498">
        <v>1.7</v>
      </c>
      <c r="E498">
        <v>4.2</v>
      </c>
      <c r="F498">
        <v>5.8</v>
      </c>
      <c r="G498" t="s">
        <v>186</v>
      </c>
      <c r="H498" t="s">
        <v>184</v>
      </c>
    </row>
    <row r="499" spans="1:8" x14ac:dyDescent="0.3">
      <c r="A499" s="14">
        <v>44743</v>
      </c>
      <c r="B499">
        <f>YEAR(EVOLUTIVO_ALQ[[#This Row],[FECHA]])</f>
        <v>2022</v>
      </c>
      <c r="C499" s="1">
        <v>6.8</v>
      </c>
      <c r="D499">
        <v>0.4</v>
      </c>
      <c r="E499">
        <v>0.4</v>
      </c>
      <c r="F499">
        <v>5.7</v>
      </c>
      <c r="G499" t="s">
        <v>183</v>
      </c>
      <c r="H499" t="s">
        <v>184</v>
      </c>
    </row>
    <row r="500" spans="1:8" x14ac:dyDescent="0.3">
      <c r="A500" s="14">
        <v>44743</v>
      </c>
      <c r="B500">
        <f>YEAR(EVOLUTIVO_ALQ[[#This Row],[FECHA]])</f>
        <v>2022</v>
      </c>
      <c r="C500" s="1">
        <v>9.3000000000000007</v>
      </c>
      <c r="D500">
        <v>1.2</v>
      </c>
      <c r="E500">
        <v>3</v>
      </c>
      <c r="F500">
        <v>2.6</v>
      </c>
      <c r="G500" t="s">
        <v>187</v>
      </c>
      <c r="H500" t="s">
        <v>184</v>
      </c>
    </row>
    <row r="501" spans="1:8" x14ac:dyDescent="0.3">
      <c r="A501" s="14">
        <v>44774</v>
      </c>
      <c r="B501">
        <f>YEAR(EVOLUTIVO_ALQ[[#This Row],[FECHA]])</f>
        <v>2022</v>
      </c>
      <c r="C501" s="1">
        <v>14.5</v>
      </c>
      <c r="D501">
        <v>1.7</v>
      </c>
      <c r="E501">
        <v>5.3</v>
      </c>
      <c r="F501">
        <v>7.2</v>
      </c>
      <c r="G501" t="s">
        <v>186</v>
      </c>
      <c r="H501" t="s">
        <v>184</v>
      </c>
    </row>
    <row r="502" spans="1:8" x14ac:dyDescent="0.3">
      <c r="A502" s="14">
        <v>44774</v>
      </c>
      <c r="B502">
        <f>YEAR(EVOLUTIVO_ALQ[[#This Row],[FECHA]])</f>
        <v>2022</v>
      </c>
      <c r="C502" s="1">
        <v>6.7</v>
      </c>
      <c r="D502">
        <v>0.9</v>
      </c>
      <c r="E502">
        <v>1.4</v>
      </c>
      <c r="F502">
        <v>6.1</v>
      </c>
      <c r="G502" t="s">
        <v>183</v>
      </c>
      <c r="H502" t="s">
        <v>184</v>
      </c>
    </row>
    <row r="503" spans="1:8" x14ac:dyDescent="0.3">
      <c r="A503" s="14">
        <v>44774</v>
      </c>
      <c r="B503">
        <f>YEAR(EVOLUTIVO_ALQ[[#This Row],[FECHA]])</f>
        <v>2022</v>
      </c>
      <c r="C503" s="1">
        <v>9.4</v>
      </c>
      <c r="D503">
        <v>0.4</v>
      </c>
      <c r="E503">
        <v>2.6</v>
      </c>
      <c r="F503">
        <v>3</v>
      </c>
      <c r="G503" t="s">
        <v>187</v>
      </c>
      <c r="H503" t="s">
        <v>184</v>
      </c>
    </row>
    <row r="504" spans="1:8" x14ac:dyDescent="0.3">
      <c r="A504" s="14">
        <v>44805</v>
      </c>
      <c r="B504">
        <f>YEAR(EVOLUTIVO_ALQ[[#This Row],[FECHA]])</f>
        <v>2022</v>
      </c>
      <c r="C504" s="1">
        <v>14.7</v>
      </c>
      <c r="D504">
        <v>1.4</v>
      </c>
      <c r="E504">
        <v>4.9000000000000004</v>
      </c>
      <c r="F504">
        <v>8.5</v>
      </c>
      <c r="G504" t="s">
        <v>186</v>
      </c>
      <c r="H504" t="s">
        <v>184</v>
      </c>
    </row>
    <row r="505" spans="1:8" x14ac:dyDescent="0.3">
      <c r="A505" s="14">
        <v>44805</v>
      </c>
      <c r="B505">
        <f>YEAR(EVOLUTIVO_ALQ[[#This Row],[FECHA]])</f>
        <v>2022</v>
      </c>
      <c r="C505" s="1">
        <v>6.8</v>
      </c>
      <c r="D505">
        <v>1.9</v>
      </c>
      <c r="E505">
        <v>0.6</v>
      </c>
      <c r="F505">
        <v>8</v>
      </c>
      <c r="G505" t="s">
        <v>183</v>
      </c>
      <c r="H505" t="s">
        <v>184</v>
      </c>
    </row>
    <row r="506" spans="1:8" x14ac:dyDescent="0.3">
      <c r="A506" s="14">
        <v>44805</v>
      </c>
      <c r="B506">
        <f>YEAR(EVOLUTIVO_ALQ[[#This Row],[FECHA]])</f>
        <v>2022</v>
      </c>
      <c r="C506" s="1">
        <v>9.3000000000000007</v>
      </c>
      <c r="D506">
        <v>0.4</v>
      </c>
      <c r="E506">
        <v>1.2</v>
      </c>
      <c r="F506">
        <v>3</v>
      </c>
      <c r="G506" t="s">
        <v>187</v>
      </c>
      <c r="H506" t="s">
        <v>184</v>
      </c>
    </row>
    <row r="507" spans="1:8" x14ac:dyDescent="0.3">
      <c r="A507" s="14">
        <v>44835</v>
      </c>
      <c r="B507">
        <f>YEAR(EVOLUTIVO_ALQ[[#This Row],[FECHA]])</f>
        <v>2022</v>
      </c>
      <c r="C507" s="1">
        <v>14.7</v>
      </c>
      <c r="D507">
        <v>0.3</v>
      </c>
      <c r="E507">
        <v>2.8</v>
      </c>
      <c r="F507">
        <v>8.6</v>
      </c>
      <c r="G507" t="s">
        <v>186</v>
      </c>
      <c r="H507" t="s">
        <v>184</v>
      </c>
    </row>
    <row r="508" spans="1:8" x14ac:dyDescent="0.3">
      <c r="A508" s="14">
        <v>44835</v>
      </c>
      <c r="B508">
        <f>YEAR(EVOLUTIVO_ALQ[[#This Row],[FECHA]])</f>
        <v>2022</v>
      </c>
      <c r="C508" s="1">
        <v>6.9</v>
      </c>
      <c r="D508">
        <v>1</v>
      </c>
      <c r="E508">
        <v>2</v>
      </c>
      <c r="F508">
        <v>7.6</v>
      </c>
      <c r="G508" t="s">
        <v>183</v>
      </c>
      <c r="H508" t="s">
        <v>184</v>
      </c>
    </row>
    <row r="509" spans="1:8" x14ac:dyDescent="0.3">
      <c r="A509" s="14">
        <v>44835</v>
      </c>
      <c r="B509">
        <f>YEAR(EVOLUTIVO_ALQ[[#This Row],[FECHA]])</f>
        <v>2022</v>
      </c>
      <c r="C509" s="1">
        <v>9.3000000000000007</v>
      </c>
      <c r="D509">
        <v>0.2</v>
      </c>
      <c r="E509">
        <v>0.3</v>
      </c>
      <c r="F509">
        <v>3.4</v>
      </c>
      <c r="G509" t="s">
        <v>187</v>
      </c>
      <c r="H509" t="s">
        <v>184</v>
      </c>
    </row>
    <row r="510" spans="1:8" x14ac:dyDescent="0.3">
      <c r="A510" s="14">
        <v>44866</v>
      </c>
      <c r="B510">
        <f>YEAR(EVOLUTIVO_ALQ[[#This Row],[FECHA]])</f>
        <v>2022</v>
      </c>
      <c r="C510" s="1">
        <v>14.5</v>
      </c>
      <c r="D510">
        <v>1.3</v>
      </c>
      <c r="E510">
        <v>0.2</v>
      </c>
      <c r="F510">
        <v>8.3000000000000007</v>
      </c>
      <c r="G510" t="s">
        <v>186</v>
      </c>
      <c r="H510" t="s">
        <v>184</v>
      </c>
    </row>
    <row r="511" spans="1:8" x14ac:dyDescent="0.3">
      <c r="A511" s="14">
        <v>44866</v>
      </c>
      <c r="B511">
        <f>YEAR(EVOLUTIVO_ALQ[[#This Row],[FECHA]])</f>
        <v>2022</v>
      </c>
      <c r="C511" s="1">
        <v>7</v>
      </c>
      <c r="D511">
        <v>1.3</v>
      </c>
      <c r="E511">
        <v>4.2</v>
      </c>
      <c r="F511">
        <v>8</v>
      </c>
      <c r="G511" t="s">
        <v>183</v>
      </c>
      <c r="H511" t="s">
        <v>184</v>
      </c>
    </row>
    <row r="512" spans="1:8" x14ac:dyDescent="0.3">
      <c r="A512" s="14">
        <v>44866</v>
      </c>
      <c r="B512">
        <f>YEAR(EVOLUTIVO_ALQ[[#This Row],[FECHA]])</f>
        <v>2022</v>
      </c>
      <c r="C512" s="1">
        <v>9.3000000000000007</v>
      </c>
      <c r="D512">
        <v>0</v>
      </c>
      <c r="E512">
        <v>0.2</v>
      </c>
      <c r="F512">
        <v>2.5</v>
      </c>
      <c r="G512" t="s">
        <v>187</v>
      </c>
      <c r="H512" t="s">
        <v>184</v>
      </c>
    </row>
    <row r="513" spans="1:8" x14ac:dyDescent="0.3">
      <c r="A513" s="14">
        <v>44896</v>
      </c>
      <c r="B513">
        <f>YEAR(EVOLUTIVO_ALQ[[#This Row],[FECHA]])</f>
        <v>2022</v>
      </c>
      <c r="C513" s="1">
        <v>14.5</v>
      </c>
      <c r="D513">
        <v>0.4</v>
      </c>
      <c r="E513">
        <v>2</v>
      </c>
      <c r="F513">
        <v>9</v>
      </c>
      <c r="G513" t="s">
        <v>186</v>
      </c>
      <c r="H513" t="s">
        <v>184</v>
      </c>
    </row>
    <row r="514" spans="1:8" x14ac:dyDescent="0.3">
      <c r="A514" s="14">
        <v>44896</v>
      </c>
      <c r="B514">
        <f>YEAR(EVOLUTIVO_ALQ[[#This Row],[FECHA]])</f>
        <v>2022</v>
      </c>
      <c r="C514" s="1">
        <v>7.1</v>
      </c>
      <c r="D514">
        <v>1.1000000000000001</v>
      </c>
      <c r="E514">
        <v>3.4</v>
      </c>
      <c r="F514">
        <v>9.1999999999999993</v>
      </c>
      <c r="G514" t="s">
        <v>183</v>
      </c>
      <c r="H514" t="s">
        <v>184</v>
      </c>
    </row>
    <row r="515" spans="1:8" x14ac:dyDescent="0.3">
      <c r="A515" s="14">
        <v>44896</v>
      </c>
      <c r="B515">
        <f>YEAR(EVOLUTIVO_ALQ[[#This Row],[FECHA]])</f>
        <v>2022</v>
      </c>
      <c r="C515" s="1">
        <v>9.4</v>
      </c>
      <c r="D515">
        <v>0.1</v>
      </c>
      <c r="E515">
        <v>0.4</v>
      </c>
      <c r="F515">
        <v>3.3</v>
      </c>
      <c r="G515" t="s">
        <v>187</v>
      </c>
      <c r="H515" t="s">
        <v>184</v>
      </c>
    </row>
    <row r="516" spans="1:8" x14ac:dyDescent="0.3">
      <c r="A516" s="14">
        <v>44927</v>
      </c>
      <c r="B516">
        <f>YEAR(EVOLUTIVO_ALQ[[#This Row],[FECHA]])</f>
        <v>2023</v>
      </c>
      <c r="C516" s="1">
        <v>14.6</v>
      </c>
      <c r="D516">
        <v>1.2</v>
      </c>
      <c r="E516">
        <v>0.5</v>
      </c>
      <c r="F516">
        <v>9.4</v>
      </c>
      <c r="G516" t="s">
        <v>186</v>
      </c>
      <c r="H516" t="s">
        <v>184</v>
      </c>
    </row>
    <row r="517" spans="1:8" x14ac:dyDescent="0.3">
      <c r="A517" s="14">
        <v>44927</v>
      </c>
      <c r="B517">
        <f>YEAR(EVOLUTIVO_ALQ[[#This Row],[FECHA]])</f>
        <v>2023</v>
      </c>
      <c r="C517" s="1">
        <v>7</v>
      </c>
      <c r="D517">
        <v>0.7</v>
      </c>
      <c r="E517">
        <v>1.7</v>
      </c>
      <c r="F517">
        <v>4.7</v>
      </c>
      <c r="G517" t="s">
        <v>183</v>
      </c>
      <c r="H517" t="s">
        <v>184</v>
      </c>
    </row>
    <row r="518" spans="1:8" x14ac:dyDescent="0.3">
      <c r="A518" s="14">
        <v>44927</v>
      </c>
      <c r="B518">
        <f>YEAR(EVOLUTIVO_ALQ[[#This Row],[FECHA]])</f>
        <v>2023</v>
      </c>
      <c r="C518" s="1">
        <v>9.5</v>
      </c>
      <c r="D518">
        <v>1.2</v>
      </c>
      <c r="E518">
        <v>1.3</v>
      </c>
      <c r="F518">
        <v>4.4000000000000004</v>
      </c>
      <c r="G518" t="s">
        <v>187</v>
      </c>
      <c r="H518" t="s">
        <v>184</v>
      </c>
    </row>
    <row r="519" spans="1:8" x14ac:dyDescent="0.3">
      <c r="A519" s="14">
        <v>44958</v>
      </c>
      <c r="B519">
        <f>YEAR(EVOLUTIVO_ALQ[[#This Row],[FECHA]])</f>
        <v>2023</v>
      </c>
      <c r="C519" s="1">
        <v>14.8</v>
      </c>
      <c r="D519">
        <v>1</v>
      </c>
      <c r="E519">
        <v>1.9</v>
      </c>
      <c r="F519">
        <v>9.6999999999999993</v>
      </c>
      <c r="G519" t="s">
        <v>186</v>
      </c>
      <c r="H519" t="s">
        <v>184</v>
      </c>
    </row>
    <row r="520" spans="1:8" x14ac:dyDescent="0.3">
      <c r="A520" s="14">
        <v>44958</v>
      </c>
      <c r="B520">
        <f>YEAR(EVOLUTIVO_ALQ[[#This Row],[FECHA]])</f>
        <v>2023</v>
      </c>
      <c r="C520" s="1">
        <v>7</v>
      </c>
      <c r="D520">
        <v>0.6</v>
      </c>
      <c r="E520">
        <v>0.2</v>
      </c>
      <c r="F520">
        <v>4.5</v>
      </c>
      <c r="G520" t="s">
        <v>183</v>
      </c>
      <c r="H520" t="s">
        <v>184</v>
      </c>
    </row>
    <row r="521" spans="1:8" x14ac:dyDescent="0.3">
      <c r="A521" s="14">
        <v>44958</v>
      </c>
      <c r="B521">
        <f>YEAR(EVOLUTIVO_ALQ[[#This Row],[FECHA]])</f>
        <v>2023</v>
      </c>
      <c r="C521" s="1">
        <v>9.5</v>
      </c>
      <c r="D521">
        <v>0.3</v>
      </c>
      <c r="E521">
        <v>1.6</v>
      </c>
      <c r="F521">
        <v>5.3</v>
      </c>
      <c r="G521" t="s">
        <v>187</v>
      </c>
      <c r="H521" t="s">
        <v>184</v>
      </c>
    </row>
    <row r="522" spans="1:8" x14ac:dyDescent="0.3">
      <c r="A522" s="14">
        <v>44986</v>
      </c>
      <c r="B522">
        <f>YEAR(EVOLUTIVO_ALQ[[#This Row],[FECHA]])</f>
        <v>2023</v>
      </c>
      <c r="C522" s="1">
        <v>14.8</v>
      </c>
      <c r="D522">
        <v>0.2</v>
      </c>
      <c r="E522">
        <v>2.4</v>
      </c>
      <c r="F522">
        <v>9</v>
      </c>
      <c r="G522" t="s">
        <v>186</v>
      </c>
      <c r="H522" t="s">
        <v>184</v>
      </c>
    </row>
    <row r="523" spans="1:8" x14ac:dyDescent="0.3">
      <c r="A523" s="14">
        <v>44986</v>
      </c>
      <c r="B523">
        <f>YEAR(EVOLUTIVO_ALQ[[#This Row],[FECHA]])</f>
        <v>2023</v>
      </c>
      <c r="C523" s="1">
        <v>7.1</v>
      </c>
      <c r="D523">
        <v>1.4</v>
      </c>
      <c r="E523">
        <v>0.1</v>
      </c>
      <c r="F523">
        <v>6.1</v>
      </c>
      <c r="G523" t="s">
        <v>183</v>
      </c>
      <c r="H523" t="s">
        <v>184</v>
      </c>
    </row>
    <row r="524" spans="1:8" x14ac:dyDescent="0.3">
      <c r="A524" s="14">
        <v>44986</v>
      </c>
      <c r="B524">
        <f>YEAR(EVOLUTIVO_ALQ[[#This Row],[FECHA]])</f>
        <v>2023</v>
      </c>
      <c r="C524" s="1">
        <v>9.6</v>
      </c>
      <c r="D524">
        <v>0.7</v>
      </c>
      <c r="E524">
        <v>2.2999999999999998</v>
      </c>
      <c r="F524">
        <v>6.6</v>
      </c>
      <c r="G524" t="s">
        <v>187</v>
      </c>
      <c r="H524" t="s">
        <v>184</v>
      </c>
    </row>
    <row r="525" spans="1:8" x14ac:dyDescent="0.3">
      <c r="A525" s="14">
        <v>45017</v>
      </c>
      <c r="B525">
        <f>YEAR(EVOLUTIVO_ALQ[[#This Row],[FECHA]])</f>
        <v>2023</v>
      </c>
      <c r="C525" s="1">
        <v>15</v>
      </c>
      <c r="D525">
        <v>1</v>
      </c>
      <c r="E525">
        <v>2.2999999999999998</v>
      </c>
      <c r="F525">
        <v>9</v>
      </c>
      <c r="G525" t="s">
        <v>186</v>
      </c>
      <c r="H525" t="s">
        <v>184</v>
      </c>
    </row>
    <row r="526" spans="1:8" x14ac:dyDescent="0.3">
      <c r="A526" s="14">
        <v>45017</v>
      </c>
      <c r="B526">
        <f>YEAR(EVOLUTIVO_ALQ[[#This Row],[FECHA]])</f>
        <v>2023</v>
      </c>
      <c r="C526" s="1">
        <v>7.1</v>
      </c>
      <c r="D526">
        <v>0</v>
      </c>
      <c r="E526">
        <v>0.8</v>
      </c>
      <c r="F526">
        <v>5</v>
      </c>
      <c r="G526" t="s">
        <v>183</v>
      </c>
      <c r="H526" t="s">
        <v>184</v>
      </c>
    </row>
    <row r="527" spans="1:8" x14ac:dyDescent="0.3">
      <c r="A527" s="14">
        <v>45017</v>
      </c>
      <c r="B527">
        <f>YEAR(EVOLUTIVO_ALQ[[#This Row],[FECHA]])</f>
        <v>2023</v>
      </c>
      <c r="C527" s="1">
        <v>9.6</v>
      </c>
      <c r="D527">
        <v>0.7</v>
      </c>
      <c r="E527">
        <v>1.8</v>
      </c>
      <c r="F527">
        <v>6.5</v>
      </c>
      <c r="G527" t="s">
        <v>187</v>
      </c>
      <c r="H527" t="s">
        <v>184</v>
      </c>
    </row>
    <row r="528" spans="1:8" x14ac:dyDescent="0.3">
      <c r="A528" s="14">
        <v>45047</v>
      </c>
      <c r="B528">
        <f>YEAR(EVOLUTIVO_ALQ[[#This Row],[FECHA]])</f>
        <v>2023</v>
      </c>
      <c r="C528" s="1">
        <v>15.1</v>
      </c>
      <c r="D528">
        <v>1.3</v>
      </c>
      <c r="E528">
        <v>2.5</v>
      </c>
      <c r="F528">
        <v>9.6999999999999993</v>
      </c>
      <c r="G528" t="s">
        <v>186</v>
      </c>
      <c r="H528" t="s">
        <v>184</v>
      </c>
    </row>
    <row r="529" spans="1:8" x14ac:dyDescent="0.3">
      <c r="A529" s="14">
        <v>45047</v>
      </c>
      <c r="B529">
        <f>YEAR(EVOLUTIVO_ALQ[[#This Row],[FECHA]])</f>
        <v>2023</v>
      </c>
      <c r="C529" s="1">
        <v>7</v>
      </c>
      <c r="D529">
        <v>1.3</v>
      </c>
      <c r="E529">
        <v>0.1</v>
      </c>
      <c r="F529">
        <v>2.7</v>
      </c>
      <c r="G529" t="s">
        <v>183</v>
      </c>
      <c r="H529" t="s">
        <v>184</v>
      </c>
    </row>
    <row r="530" spans="1:8" x14ac:dyDescent="0.3">
      <c r="A530" s="14">
        <v>45047</v>
      </c>
      <c r="B530">
        <f>YEAR(EVOLUTIVO_ALQ[[#This Row],[FECHA]])</f>
        <v>2023</v>
      </c>
      <c r="C530" s="1">
        <v>9.6999999999999993</v>
      </c>
      <c r="D530">
        <v>0.6</v>
      </c>
      <c r="E530">
        <v>2.1</v>
      </c>
      <c r="F530">
        <v>6.3</v>
      </c>
      <c r="G530" t="s">
        <v>187</v>
      </c>
      <c r="H530" t="s">
        <v>184</v>
      </c>
    </row>
    <row r="531" spans="1:8" x14ac:dyDescent="0.3">
      <c r="A531" s="14">
        <v>45078</v>
      </c>
      <c r="B531">
        <f>YEAR(EVOLUTIVO_ALQ[[#This Row],[FECHA]])</f>
        <v>2023</v>
      </c>
      <c r="C531" s="1">
        <v>15.4</v>
      </c>
      <c r="D531">
        <v>1.3</v>
      </c>
      <c r="E531">
        <v>3.7</v>
      </c>
      <c r="F531">
        <v>9.1999999999999993</v>
      </c>
      <c r="G531" t="s">
        <v>186</v>
      </c>
      <c r="H531" t="s">
        <v>184</v>
      </c>
    </row>
    <row r="532" spans="1:8" x14ac:dyDescent="0.3">
      <c r="A532" s="14">
        <v>45078</v>
      </c>
      <c r="B532">
        <f>YEAR(EVOLUTIVO_ALQ[[#This Row],[FECHA]])</f>
        <v>2023</v>
      </c>
      <c r="C532" s="1">
        <v>7.1</v>
      </c>
      <c r="D532">
        <v>1.4</v>
      </c>
      <c r="E532">
        <v>0.1</v>
      </c>
      <c r="F532">
        <v>4.2</v>
      </c>
      <c r="G532" t="s">
        <v>183</v>
      </c>
      <c r="H532" t="s">
        <v>184</v>
      </c>
    </row>
    <row r="533" spans="1:8" x14ac:dyDescent="0.3">
      <c r="A533" s="14">
        <v>45078</v>
      </c>
      <c r="B533">
        <f>YEAR(EVOLUTIVO_ALQ[[#This Row],[FECHA]])</f>
        <v>2023</v>
      </c>
      <c r="C533" s="1">
        <v>9.9</v>
      </c>
      <c r="D533">
        <v>1.7</v>
      </c>
      <c r="E533">
        <v>3.1</v>
      </c>
      <c r="F533">
        <v>7.1</v>
      </c>
      <c r="G533" t="s">
        <v>187</v>
      </c>
      <c r="H533" t="s">
        <v>184</v>
      </c>
    </row>
    <row r="534" spans="1:8" x14ac:dyDescent="0.3">
      <c r="A534" s="14">
        <v>45108</v>
      </c>
      <c r="B534">
        <f>YEAR(EVOLUTIVO_ALQ[[#This Row],[FECHA]])</f>
        <v>2023</v>
      </c>
      <c r="C534" s="1">
        <v>15.6</v>
      </c>
      <c r="D534">
        <v>1.5</v>
      </c>
      <c r="E534">
        <v>4.2</v>
      </c>
      <c r="F534">
        <v>9</v>
      </c>
      <c r="G534" t="s">
        <v>186</v>
      </c>
      <c r="H534" t="s">
        <v>184</v>
      </c>
    </row>
    <row r="535" spans="1:8" x14ac:dyDescent="0.3">
      <c r="A535" s="14">
        <v>45108</v>
      </c>
      <c r="B535">
        <f>YEAR(EVOLUTIVO_ALQ[[#This Row],[FECHA]])</f>
        <v>2023</v>
      </c>
      <c r="C535" s="1">
        <v>7.2</v>
      </c>
      <c r="D535">
        <v>2.1</v>
      </c>
      <c r="E535">
        <v>2.2000000000000002</v>
      </c>
      <c r="F535">
        <v>6.8</v>
      </c>
      <c r="G535" t="s">
        <v>183</v>
      </c>
      <c r="H535" t="s">
        <v>184</v>
      </c>
    </row>
    <row r="536" spans="1:8" x14ac:dyDescent="0.3">
      <c r="A536" s="14">
        <v>45108</v>
      </c>
      <c r="B536">
        <f>YEAR(EVOLUTIVO_ALQ[[#This Row],[FECHA]])</f>
        <v>2023</v>
      </c>
      <c r="C536" s="1">
        <v>9.9</v>
      </c>
      <c r="D536">
        <v>0.8</v>
      </c>
      <c r="E536">
        <v>3.1</v>
      </c>
      <c r="F536">
        <v>6.6</v>
      </c>
      <c r="G536" t="s">
        <v>187</v>
      </c>
      <c r="H536" t="s">
        <v>184</v>
      </c>
    </row>
    <row r="537" spans="1:8" x14ac:dyDescent="0.3">
      <c r="A537" s="14">
        <v>45139</v>
      </c>
      <c r="B537">
        <f>YEAR(EVOLUTIVO_ALQ[[#This Row],[FECHA]])</f>
        <v>2023</v>
      </c>
      <c r="C537" s="1">
        <v>10</v>
      </c>
      <c r="D537">
        <v>0.7</v>
      </c>
      <c r="E537">
        <v>3.2</v>
      </c>
      <c r="F537">
        <v>6.9</v>
      </c>
      <c r="G537" t="s">
        <v>187</v>
      </c>
      <c r="H537" t="s">
        <v>184</v>
      </c>
    </row>
    <row r="538" spans="1:8" x14ac:dyDescent="0.3">
      <c r="A538" s="14">
        <v>45139</v>
      </c>
      <c r="B538">
        <f>YEAR(EVOLUTIVO_ALQ[[#This Row],[FECHA]])</f>
        <v>2023</v>
      </c>
      <c r="C538" s="1">
        <v>15.9</v>
      </c>
      <c r="D538">
        <v>2.2000000000000002</v>
      </c>
      <c r="E538">
        <v>5.2</v>
      </c>
      <c r="F538">
        <v>9.6</v>
      </c>
      <c r="G538" t="s">
        <v>186</v>
      </c>
      <c r="H538" t="s">
        <v>184</v>
      </c>
    </row>
    <row r="539" spans="1:8" x14ac:dyDescent="0.3">
      <c r="A539" s="14">
        <v>45139</v>
      </c>
      <c r="B539">
        <f>YEAR(EVOLUTIVO_ALQ[[#This Row],[FECHA]])</f>
        <v>2023</v>
      </c>
      <c r="C539" s="1">
        <v>7.2</v>
      </c>
      <c r="D539">
        <v>0.1</v>
      </c>
      <c r="E539">
        <v>3.6</v>
      </c>
      <c r="F539">
        <v>7.9</v>
      </c>
      <c r="G539" t="s">
        <v>183</v>
      </c>
      <c r="H539" t="s">
        <v>184</v>
      </c>
    </row>
    <row r="540" spans="1:8" x14ac:dyDescent="0.3">
      <c r="A540" s="14">
        <v>45170</v>
      </c>
      <c r="B540">
        <f>YEAR(EVOLUTIVO_ALQ[[#This Row],[FECHA]])</f>
        <v>2023</v>
      </c>
      <c r="C540" s="1">
        <v>16.100000000000001</v>
      </c>
      <c r="D540">
        <v>0.9</v>
      </c>
      <c r="E540">
        <v>4.7</v>
      </c>
      <c r="F540">
        <v>9</v>
      </c>
      <c r="G540" t="s">
        <v>186</v>
      </c>
      <c r="H540" t="s">
        <v>184</v>
      </c>
    </row>
    <row r="541" spans="1:8" x14ac:dyDescent="0.3">
      <c r="A541" s="14">
        <v>45170</v>
      </c>
      <c r="B541">
        <f>YEAR(EVOLUTIVO_ALQ[[#This Row],[FECHA]])</f>
        <v>2023</v>
      </c>
      <c r="C541" s="1">
        <v>7.2</v>
      </c>
      <c r="D541">
        <v>0</v>
      </c>
      <c r="E541">
        <v>2.2000000000000002</v>
      </c>
      <c r="F541">
        <v>5.8</v>
      </c>
      <c r="G541" t="s">
        <v>183</v>
      </c>
      <c r="H541" t="s">
        <v>184</v>
      </c>
    </row>
    <row r="542" spans="1:8" x14ac:dyDescent="0.3">
      <c r="A542" s="14">
        <v>45170</v>
      </c>
      <c r="B542">
        <f>YEAR(EVOLUTIVO_ALQ[[#This Row],[FECHA]])</f>
        <v>2023</v>
      </c>
      <c r="C542" s="1">
        <v>9.9</v>
      </c>
      <c r="D542">
        <v>0.7</v>
      </c>
      <c r="E542">
        <v>0.8</v>
      </c>
      <c r="F542">
        <v>6.6</v>
      </c>
      <c r="G542" t="s">
        <v>187</v>
      </c>
      <c r="H542" t="s">
        <v>184</v>
      </c>
    </row>
    <row r="543" spans="1:8" x14ac:dyDescent="0.3">
      <c r="A543" s="14">
        <v>45200</v>
      </c>
      <c r="B543">
        <f>YEAR(EVOLUTIVO_ALQ[[#This Row],[FECHA]])</f>
        <v>2023</v>
      </c>
      <c r="C543" s="1">
        <v>16.100000000000001</v>
      </c>
      <c r="D543">
        <v>0.3</v>
      </c>
      <c r="E543">
        <v>3.5</v>
      </c>
      <c r="F543">
        <v>9.8000000000000007</v>
      </c>
      <c r="G543" t="s">
        <v>186</v>
      </c>
      <c r="H543" t="s">
        <v>184</v>
      </c>
    </row>
    <row r="544" spans="1:8" x14ac:dyDescent="0.3">
      <c r="A544" s="14">
        <v>45200</v>
      </c>
      <c r="B544">
        <f>YEAR(EVOLUTIVO_ALQ[[#This Row],[FECHA]])</f>
        <v>2023</v>
      </c>
      <c r="C544" s="1">
        <v>7.4</v>
      </c>
      <c r="D544">
        <v>2.1</v>
      </c>
      <c r="E544">
        <v>2.1</v>
      </c>
      <c r="F544">
        <v>7</v>
      </c>
      <c r="G544" t="s">
        <v>183</v>
      </c>
      <c r="H544" t="s">
        <v>184</v>
      </c>
    </row>
    <row r="545" spans="1:8" x14ac:dyDescent="0.3">
      <c r="A545" s="14">
        <v>45200</v>
      </c>
      <c r="B545">
        <f>YEAR(EVOLUTIVO_ALQ[[#This Row],[FECHA]])</f>
        <v>2023</v>
      </c>
      <c r="C545" s="1">
        <v>9.9</v>
      </c>
      <c r="D545">
        <v>0.8</v>
      </c>
      <c r="E545">
        <v>0.8</v>
      </c>
      <c r="F545">
        <v>5.5</v>
      </c>
      <c r="G545" t="s">
        <v>187</v>
      </c>
      <c r="H545" t="s">
        <v>184</v>
      </c>
    </row>
    <row r="546" spans="1:8" x14ac:dyDescent="0.3">
      <c r="A546" s="14">
        <v>45231</v>
      </c>
      <c r="B546">
        <f>YEAR(EVOLUTIVO_ALQ[[#This Row],[FECHA]])</f>
        <v>2023</v>
      </c>
      <c r="C546" s="1">
        <v>16</v>
      </c>
      <c r="D546">
        <v>0.5</v>
      </c>
      <c r="E546">
        <v>0.7</v>
      </c>
      <c r="F546">
        <v>10.6</v>
      </c>
      <c r="G546" t="s">
        <v>186</v>
      </c>
      <c r="H546" t="s">
        <v>184</v>
      </c>
    </row>
    <row r="547" spans="1:8" x14ac:dyDescent="0.3">
      <c r="A547" s="14">
        <v>45231</v>
      </c>
      <c r="B547">
        <f>YEAR(EVOLUTIVO_ALQ[[#This Row],[FECHA]])</f>
        <v>2023</v>
      </c>
      <c r="C547" s="1">
        <v>7.2</v>
      </c>
      <c r="D547">
        <v>2</v>
      </c>
      <c r="E547">
        <v>0</v>
      </c>
      <c r="F547">
        <v>3.6</v>
      </c>
      <c r="G547" t="s">
        <v>183</v>
      </c>
      <c r="H547" t="s">
        <v>184</v>
      </c>
    </row>
    <row r="548" spans="1:8" x14ac:dyDescent="0.3">
      <c r="A548" s="14">
        <v>45231</v>
      </c>
      <c r="B548">
        <f>YEAR(EVOLUTIVO_ALQ[[#This Row],[FECHA]])</f>
        <v>2023</v>
      </c>
      <c r="C548" s="1">
        <v>9.8000000000000007</v>
      </c>
      <c r="D548">
        <v>0.6</v>
      </c>
      <c r="E548">
        <v>2</v>
      </c>
      <c r="F548">
        <v>4.9000000000000004</v>
      </c>
      <c r="G548" t="s">
        <v>187</v>
      </c>
      <c r="H548" t="s">
        <v>184</v>
      </c>
    </row>
    <row r="549" spans="1:8" x14ac:dyDescent="0.3">
      <c r="A549" s="14">
        <v>45261</v>
      </c>
      <c r="B549">
        <f>YEAR(EVOLUTIVO_ALQ[[#This Row],[FECHA]])</f>
        <v>2023</v>
      </c>
      <c r="C549" s="1">
        <v>16.2</v>
      </c>
      <c r="D549">
        <v>0.8</v>
      </c>
      <c r="E549">
        <v>0.6</v>
      </c>
      <c r="F549">
        <v>11.9</v>
      </c>
      <c r="G549" t="s">
        <v>186</v>
      </c>
      <c r="H549" t="s">
        <v>184</v>
      </c>
    </row>
    <row r="550" spans="1:8" x14ac:dyDescent="0.3">
      <c r="A550" s="14">
        <v>45261</v>
      </c>
      <c r="B550">
        <f>YEAR(EVOLUTIVO_ALQ[[#This Row],[FECHA]])</f>
        <v>2023</v>
      </c>
      <c r="C550" s="1">
        <v>7.3</v>
      </c>
      <c r="D550">
        <v>1.2</v>
      </c>
      <c r="E550">
        <v>1.3</v>
      </c>
      <c r="F550">
        <v>3.7</v>
      </c>
      <c r="G550" t="s">
        <v>183</v>
      </c>
      <c r="H550" t="s">
        <v>184</v>
      </c>
    </row>
    <row r="551" spans="1:8" x14ac:dyDescent="0.3">
      <c r="A551" s="14">
        <v>45261</v>
      </c>
      <c r="B551">
        <f>YEAR(EVOLUTIVO_ALQ[[#This Row],[FECHA]])</f>
        <v>2023</v>
      </c>
      <c r="C551" s="1">
        <v>9.8000000000000007</v>
      </c>
      <c r="D551">
        <v>0.4</v>
      </c>
      <c r="E551">
        <v>1.8</v>
      </c>
      <c r="F551">
        <v>4.4000000000000004</v>
      </c>
      <c r="G551" t="s">
        <v>187</v>
      </c>
      <c r="H551" t="s">
        <v>184</v>
      </c>
    </row>
    <row r="552" spans="1:8" x14ac:dyDescent="0.3">
      <c r="A552" s="14">
        <v>45292</v>
      </c>
      <c r="B552">
        <f>YEAR(EVOLUTIVO_ALQ[[#This Row],[FECHA]])</f>
        <v>2024</v>
      </c>
      <c r="C552" s="1">
        <v>16.5</v>
      </c>
      <c r="D552">
        <v>2</v>
      </c>
      <c r="E552">
        <v>2.2000000000000002</v>
      </c>
      <c r="F552">
        <v>12.7</v>
      </c>
      <c r="G552" t="s">
        <v>186</v>
      </c>
      <c r="H552" t="s">
        <v>184</v>
      </c>
    </row>
    <row r="553" spans="1:8" x14ac:dyDescent="0.3">
      <c r="A553" s="14">
        <v>45292</v>
      </c>
      <c r="B553">
        <f>YEAR(EVOLUTIVO_ALQ[[#This Row],[FECHA]])</f>
        <v>2024</v>
      </c>
      <c r="C553" s="1">
        <v>7.1</v>
      </c>
      <c r="D553">
        <v>2.5</v>
      </c>
      <c r="E553">
        <v>3.3</v>
      </c>
      <c r="F553">
        <v>1.8</v>
      </c>
      <c r="G553" t="s">
        <v>183</v>
      </c>
      <c r="H553" t="s">
        <v>184</v>
      </c>
    </row>
    <row r="554" spans="1:8" x14ac:dyDescent="0.3">
      <c r="A554" s="14">
        <v>45292</v>
      </c>
      <c r="B554">
        <f>YEAR(EVOLUTIVO_ALQ[[#This Row],[FECHA]])</f>
        <v>2024</v>
      </c>
      <c r="C554" s="1">
        <v>9.9</v>
      </c>
      <c r="D554">
        <v>1.6</v>
      </c>
      <c r="E554">
        <v>0.6</v>
      </c>
      <c r="F554">
        <v>4.8</v>
      </c>
      <c r="G554" t="s">
        <v>187</v>
      </c>
      <c r="H554" t="s">
        <v>184</v>
      </c>
    </row>
    <row r="555" spans="1:8" x14ac:dyDescent="0.3">
      <c r="A555" s="14">
        <v>45323</v>
      </c>
      <c r="B555">
        <f>YEAR(EVOLUTIVO_ALQ[[#This Row],[FECHA]])</f>
        <v>2024</v>
      </c>
      <c r="C555" s="1">
        <v>10</v>
      </c>
      <c r="D555">
        <v>1.1000000000000001</v>
      </c>
      <c r="E555">
        <v>2.2999999999999998</v>
      </c>
      <c r="F555">
        <v>5.6</v>
      </c>
      <c r="G555" t="s">
        <v>187</v>
      </c>
      <c r="H555" t="s">
        <v>184</v>
      </c>
    </row>
    <row r="556" spans="1:8" x14ac:dyDescent="0.3">
      <c r="A556" s="14">
        <v>45323</v>
      </c>
      <c r="B556">
        <f>YEAR(EVOLUTIVO_ALQ[[#This Row],[FECHA]])</f>
        <v>2024</v>
      </c>
      <c r="C556" s="1">
        <v>16.8</v>
      </c>
      <c r="D556">
        <v>2</v>
      </c>
      <c r="E556">
        <v>4.9000000000000004</v>
      </c>
      <c r="F556">
        <v>13.9</v>
      </c>
      <c r="G556" t="s">
        <v>186</v>
      </c>
      <c r="H556" t="s">
        <v>184</v>
      </c>
    </row>
    <row r="557" spans="1:8" x14ac:dyDescent="0.3">
      <c r="A557" s="14">
        <v>45323</v>
      </c>
      <c r="B557">
        <f>YEAR(EVOLUTIVO_ALQ[[#This Row],[FECHA]])</f>
        <v>2024</v>
      </c>
      <c r="C557" s="1">
        <v>7.1</v>
      </c>
      <c r="D557">
        <v>0.4</v>
      </c>
      <c r="E557">
        <v>1.7</v>
      </c>
      <c r="F557">
        <v>2</v>
      </c>
      <c r="G557" t="s">
        <v>183</v>
      </c>
      <c r="H557" t="s">
        <v>184</v>
      </c>
    </row>
    <row r="558" spans="1:8" x14ac:dyDescent="0.3">
      <c r="A558" s="14">
        <v>45352</v>
      </c>
      <c r="B558">
        <f>YEAR(EVOLUTIVO_ALQ[[#This Row],[FECHA]])</f>
        <v>2024</v>
      </c>
      <c r="C558" s="1">
        <v>10.1</v>
      </c>
      <c r="D558">
        <v>0.6</v>
      </c>
      <c r="E558">
        <v>3.4</v>
      </c>
      <c r="F558">
        <v>5.5</v>
      </c>
      <c r="G558" t="s">
        <v>187</v>
      </c>
      <c r="H558" t="s">
        <v>184</v>
      </c>
    </row>
    <row r="559" spans="1:8" x14ac:dyDescent="0.3">
      <c r="A559" s="14">
        <v>45352</v>
      </c>
      <c r="B559">
        <f>YEAR(EVOLUTIVO_ALQ[[#This Row],[FECHA]])</f>
        <v>2024</v>
      </c>
      <c r="C559" s="1">
        <v>17.100000000000001</v>
      </c>
      <c r="D559">
        <v>1.5</v>
      </c>
      <c r="E559">
        <v>5.5</v>
      </c>
      <c r="F559">
        <v>15.3</v>
      </c>
      <c r="G559" t="s">
        <v>186</v>
      </c>
      <c r="H559" t="s">
        <v>184</v>
      </c>
    </row>
    <row r="560" spans="1:8" x14ac:dyDescent="0.3">
      <c r="A560" s="14">
        <v>45352</v>
      </c>
      <c r="B560">
        <f>YEAR(EVOLUTIVO_ALQ[[#This Row],[FECHA]])</f>
        <v>2024</v>
      </c>
      <c r="C560" s="1">
        <v>7.4</v>
      </c>
      <c r="D560">
        <v>4.5999999999999996</v>
      </c>
      <c r="E560">
        <v>1.6</v>
      </c>
      <c r="F560">
        <v>5.2</v>
      </c>
      <c r="G560" t="s">
        <v>183</v>
      </c>
      <c r="H560" t="s">
        <v>184</v>
      </c>
    </row>
    <row r="561" spans="1:8" x14ac:dyDescent="0.3">
      <c r="A561" s="14">
        <v>45383</v>
      </c>
      <c r="B561">
        <f>YEAR(EVOLUTIVO_ALQ[[#This Row],[FECHA]])</f>
        <v>2024</v>
      </c>
      <c r="C561" s="1">
        <v>10.3</v>
      </c>
      <c r="D561">
        <v>1.9</v>
      </c>
      <c r="E561">
        <v>3.7</v>
      </c>
      <c r="F561">
        <v>6.7</v>
      </c>
      <c r="G561" t="s">
        <v>187</v>
      </c>
      <c r="H561" t="s">
        <v>184</v>
      </c>
    </row>
    <row r="562" spans="1:8" x14ac:dyDescent="0.3">
      <c r="A562" s="14">
        <v>45383</v>
      </c>
      <c r="B562">
        <f>YEAR(EVOLUTIVO_ALQ[[#This Row],[FECHA]])</f>
        <v>2024</v>
      </c>
      <c r="C562" s="1">
        <v>17.399999999999999</v>
      </c>
      <c r="D562">
        <v>1.8</v>
      </c>
      <c r="E562">
        <v>5.3</v>
      </c>
      <c r="F562">
        <v>16.100000000000001</v>
      </c>
      <c r="G562" t="s">
        <v>186</v>
      </c>
      <c r="H562" t="s">
        <v>184</v>
      </c>
    </row>
    <row r="563" spans="1:8" x14ac:dyDescent="0.3">
      <c r="A563" s="14">
        <v>45383</v>
      </c>
      <c r="B563">
        <f>YEAR(EVOLUTIVO_ALQ[[#This Row],[FECHA]])</f>
        <v>2024</v>
      </c>
      <c r="C563" s="1">
        <v>7.4</v>
      </c>
      <c r="D563">
        <v>0.1</v>
      </c>
      <c r="E563">
        <v>4.0999999999999996</v>
      </c>
      <c r="F563">
        <v>5.0999999999999996</v>
      </c>
      <c r="G563" t="s">
        <v>183</v>
      </c>
      <c r="H563" t="s">
        <v>184</v>
      </c>
    </row>
    <row r="564" spans="1:8" x14ac:dyDescent="0.3">
      <c r="A564" s="14">
        <v>45413</v>
      </c>
      <c r="B564">
        <f>YEAR(EVOLUTIVO_ALQ[[#This Row],[FECHA]])</f>
        <v>2024</v>
      </c>
      <c r="C564" s="1">
        <v>10.4</v>
      </c>
      <c r="D564">
        <v>0.8</v>
      </c>
      <c r="E564">
        <v>3.4</v>
      </c>
      <c r="F564">
        <v>7</v>
      </c>
      <c r="G564" t="s">
        <v>187</v>
      </c>
      <c r="H564" t="s">
        <v>184</v>
      </c>
    </row>
    <row r="565" spans="1:8" x14ac:dyDescent="0.3">
      <c r="A565" s="14">
        <v>45413</v>
      </c>
      <c r="B565">
        <f>YEAR(EVOLUTIVO_ALQ[[#This Row],[FECHA]])</f>
        <v>2024</v>
      </c>
      <c r="C565" s="1">
        <v>17.600000000000001</v>
      </c>
      <c r="D565">
        <v>1.6</v>
      </c>
      <c r="E565">
        <v>4.9000000000000004</v>
      </c>
      <c r="F565">
        <v>16.5</v>
      </c>
      <c r="G565" t="s">
        <v>186</v>
      </c>
      <c r="H565" t="s">
        <v>184</v>
      </c>
    </row>
    <row r="566" spans="1:8" x14ac:dyDescent="0.3">
      <c r="A566" s="14">
        <v>45413</v>
      </c>
      <c r="B566">
        <f>YEAR(EVOLUTIVO_ALQ[[#This Row],[FECHA]])</f>
        <v>2024</v>
      </c>
      <c r="C566" s="1">
        <v>7.6</v>
      </c>
      <c r="D566">
        <v>1.6</v>
      </c>
      <c r="E566">
        <v>6.3</v>
      </c>
      <c r="F566">
        <v>8.1999999999999993</v>
      </c>
      <c r="G566" t="s">
        <v>183</v>
      </c>
      <c r="H566" t="s">
        <v>184</v>
      </c>
    </row>
    <row r="567" spans="1:8" x14ac:dyDescent="0.3">
      <c r="A567" s="14">
        <v>45444</v>
      </c>
      <c r="B567">
        <f>YEAR(EVOLUTIVO_ALQ[[#This Row],[FECHA]])</f>
        <v>2024</v>
      </c>
      <c r="C567" s="1">
        <v>10.5</v>
      </c>
      <c r="D567">
        <v>1.3</v>
      </c>
      <c r="E567">
        <v>4.0999999999999996</v>
      </c>
      <c r="F567">
        <v>6.6</v>
      </c>
      <c r="G567" t="s">
        <v>187</v>
      </c>
      <c r="H567" t="s">
        <v>184</v>
      </c>
    </row>
    <row r="568" spans="1:8" x14ac:dyDescent="0.3">
      <c r="A568" s="14">
        <v>45444</v>
      </c>
      <c r="B568">
        <f>YEAR(EVOLUTIVO_ALQ[[#This Row],[FECHA]])</f>
        <v>2024</v>
      </c>
      <c r="C568" s="1">
        <v>18</v>
      </c>
      <c r="D568">
        <v>2.2999999999999998</v>
      </c>
      <c r="E568">
        <v>5.7</v>
      </c>
      <c r="F568">
        <v>17.5</v>
      </c>
      <c r="G568" t="s">
        <v>186</v>
      </c>
      <c r="H568" t="s">
        <v>184</v>
      </c>
    </row>
    <row r="569" spans="1:8" x14ac:dyDescent="0.3">
      <c r="A569" s="14">
        <v>45444</v>
      </c>
      <c r="B569">
        <f>YEAR(EVOLUTIVO_ALQ[[#This Row],[FECHA]])</f>
        <v>2024</v>
      </c>
      <c r="C569" s="1">
        <v>7.5</v>
      </c>
      <c r="D569">
        <v>1.3</v>
      </c>
      <c r="E569">
        <v>0.2</v>
      </c>
      <c r="F569">
        <v>5.3</v>
      </c>
      <c r="G569" t="s">
        <v>183</v>
      </c>
      <c r="H569" t="s">
        <v>184</v>
      </c>
    </row>
    <row r="570" spans="1:8" x14ac:dyDescent="0.3">
      <c r="A570" s="14">
        <v>45474</v>
      </c>
      <c r="B570">
        <f>YEAR(EVOLUTIVO_ALQ[[#This Row],[FECHA]])</f>
        <v>2024</v>
      </c>
      <c r="C570" s="1">
        <v>10.6</v>
      </c>
      <c r="D570">
        <v>1.2</v>
      </c>
      <c r="E570">
        <v>3.4</v>
      </c>
      <c r="F570">
        <v>7</v>
      </c>
      <c r="G570" t="s">
        <v>187</v>
      </c>
      <c r="H570" t="s">
        <v>184</v>
      </c>
    </row>
    <row r="571" spans="1:8" x14ac:dyDescent="0.3">
      <c r="A571" s="14">
        <v>45474</v>
      </c>
      <c r="B571">
        <f>YEAR(EVOLUTIVO_ALQ[[#This Row],[FECHA]])</f>
        <v>2024</v>
      </c>
      <c r="C571" s="1">
        <v>18.100000000000001</v>
      </c>
      <c r="D571">
        <v>0.2</v>
      </c>
      <c r="E571">
        <v>4.0999999999999996</v>
      </c>
      <c r="F571">
        <v>16</v>
      </c>
      <c r="G571" t="s">
        <v>186</v>
      </c>
      <c r="H571" t="s">
        <v>184</v>
      </c>
    </row>
    <row r="572" spans="1:8" x14ac:dyDescent="0.3">
      <c r="A572" s="14">
        <v>45474</v>
      </c>
      <c r="B572">
        <f>YEAR(EVOLUTIVO_ALQ[[#This Row],[FECHA]])</f>
        <v>2024</v>
      </c>
      <c r="C572" s="1">
        <v>7.6</v>
      </c>
      <c r="D572">
        <v>2.2999999999999998</v>
      </c>
      <c r="E572">
        <v>2.6</v>
      </c>
      <c r="F572">
        <v>5.5</v>
      </c>
      <c r="G572" t="s">
        <v>183</v>
      </c>
      <c r="H572" t="s">
        <v>184</v>
      </c>
    </row>
    <row r="573" spans="1:8" x14ac:dyDescent="0.3">
      <c r="A573" s="14">
        <v>45505</v>
      </c>
      <c r="B573">
        <f>YEAR(EVOLUTIVO_ALQ[[#This Row],[FECHA]])</f>
        <v>2024</v>
      </c>
      <c r="C573" s="1">
        <v>10.6</v>
      </c>
      <c r="D573">
        <v>0.2</v>
      </c>
      <c r="E573">
        <v>2.7</v>
      </c>
      <c r="F573">
        <v>6.5</v>
      </c>
      <c r="G573" t="s">
        <v>187</v>
      </c>
      <c r="H573" t="s">
        <v>184</v>
      </c>
    </row>
    <row r="574" spans="1:8" x14ac:dyDescent="0.3">
      <c r="A574" s="14">
        <v>45505</v>
      </c>
      <c r="B574">
        <f>YEAR(EVOLUTIVO_ALQ[[#This Row],[FECHA]])</f>
        <v>2024</v>
      </c>
      <c r="C574" s="1">
        <v>18.2</v>
      </c>
      <c r="D574">
        <v>0.8</v>
      </c>
      <c r="E574">
        <v>3.3</v>
      </c>
      <c r="F574">
        <v>14.4</v>
      </c>
      <c r="G574" t="s">
        <v>186</v>
      </c>
      <c r="H574" t="s">
        <v>184</v>
      </c>
    </row>
    <row r="575" spans="1:8" x14ac:dyDescent="0.3">
      <c r="A575" s="14">
        <v>45505</v>
      </c>
      <c r="B575">
        <f>YEAR(EVOLUTIVO_ALQ[[#This Row],[FECHA]])</f>
        <v>2024</v>
      </c>
      <c r="C575" s="1">
        <v>7.6</v>
      </c>
      <c r="D575">
        <v>0.1</v>
      </c>
      <c r="E575">
        <v>0.9</v>
      </c>
      <c r="F575">
        <v>5.4</v>
      </c>
      <c r="G575" t="s">
        <v>183</v>
      </c>
      <c r="H575" t="s">
        <v>184</v>
      </c>
    </row>
    <row r="576" spans="1:8" x14ac:dyDescent="0.3">
      <c r="A576" s="14">
        <v>45536</v>
      </c>
      <c r="B576">
        <f>YEAR(EVOLUTIVO_ALQ[[#This Row],[FECHA]])</f>
        <v>2024</v>
      </c>
      <c r="C576" s="1">
        <v>10.6</v>
      </c>
      <c r="D576">
        <v>0.5</v>
      </c>
      <c r="E576">
        <v>0.9</v>
      </c>
      <c r="F576">
        <v>6.6</v>
      </c>
      <c r="G576" t="s">
        <v>187</v>
      </c>
      <c r="H576" t="s">
        <v>184</v>
      </c>
    </row>
    <row r="577" spans="1:8" x14ac:dyDescent="0.3">
      <c r="A577" s="14">
        <v>45536</v>
      </c>
      <c r="B577">
        <f>YEAR(EVOLUTIVO_ALQ[[#This Row],[FECHA]])</f>
        <v>2024</v>
      </c>
      <c r="C577" s="1">
        <v>18.7</v>
      </c>
      <c r="D577">
        <v>2.2999999999999998</v>
      </c>
      <c r="E577">
        <v>3.4</v>
      </c>
      <c r="F577">
        <v>16</v>
      </c>
      <c r="G577" t="s">
        <v>186</v>
      </c>
      <c r="H577" t="s">
        <v>184</v>
      </c>
    </row>
    <row r="578" spans="1:8" x14ac:dyDescent="0.3">
      <c r="A578" s="14">
        <v>45536</v>
      </c>
      <c r="B578">
        <f>YEAR(EVOLUTIVO_ALQ[[#This Row],[FECHA]])</f>
        <v>2024</v>
      </c>
      <c r="C578" s="1">
        <v>7.6</v>
      </c>
      <c r="D578">
        <v>0</v>
      </c>
      <c r="E578">
        <v>2.2999999999999998</v>
      </c>
      <c r="F578">
        <v>5.4</v>
      </c>
      <c r="G578" t="s">
        <v>183</v>
      </c>
      <c r="H578" t="s">
        <v>184</v>
      </c>
    </row>
    <row r="579" spans="1:8" x14ac:dyDescent="0.3">
      <c r="A579" s="14">
        <v>45566</v>
      </c>
      <c r="B579">
        <f>YEAR(EVOLUTIVO_ALQ[[#This Row],[FECHA]])</f>
        <v>2024</v>
      </c>
      <c r="C579" s="1">
        <v>10.5</v>
      </c>
      <c r="D579">
        <v>0.6</v>
      </c>
      <c r="E579">
        <v>1</v>
      </c>
      <c r="F579">
        <v>6.8</v>
      </c>
      <c r="G579" t="s">
        <v>187</v>
      </c>
      <c r="H579" t="s">
        <v>184</v>
      </c>
    </row>
    <row r="580" spans="1:8" x14ac:dyDescent="0.3">
      <c r="A580" s="14">
        <v>45566</v>
      </c>
      <c r="B580">
        <f>YEAR(EVOLUTIVO_ALQ[[#This Row],[FECHA]])</f>
        <v>2024</v>
      </c>
      <c r="C580" s="1">
        <v>18.8</v>
      </c>
      <c r="D580">
        <v>0.6</v>
      </c>
      <c r="E580">
        <v>3.7</v>
      </c>
      <c r="F580">
        <v>16.3</v>
      </c>
      <c r="G580" t="s">
        <v>186</v>
      </c>
      <c r="H580" t="s">
        <v>184</v>
      </c>
    </row>
    <row r="581" spans="1:8" x14ac:dyDescent="0.3">
      <c r="A581" s="14">
        <v>45566</v>
      </c>
      <c r="B581">
        <f>YEAR(EVOLUTIVO_ALQ[[#This Row],[FECHA]])</f>
        <v>2024</v>
      </c>
      <c r="C581" s="1">
        <v>7.7</v>
      </c>
      <c r="D581">
        <v>0.6</v>
      </c>
      <c r="E581">
        <v>0.5</v>
      </c>
      <c r="F581">
        <v>3.9</v>
      </c>
      <c r="G581" t="s">
        <v>183</v>
      </c>
      <c r="H581" t="s">
        <v>184</v>
      </c>
    </row>
    <row r="582" spans="1:8" x14ac:dyDescent="0.3">
      <c r="A582" s="14">
        <v>45597</v>
      </c>
      <c r="B582">
        <f>YEAR(EVOLUTIVO_ALQ[[#This Row],[FECHA]])</f>
        <v>2024</v>
      </c>
      <c r="C582" s="1">
        <v>10.6</v>
      </c>
      <c r="D582">
        <v>1.1000000000000001</v>
      </c>
      <c r="E582">
        <v>0</v>
      </c>
      <c r="F582">
        <v>8.6</v>
      </c>
      <c r="G582" t="s">
        <v>187</v>
      </c>
      <c r="H582" t="s">
        <v>184</v>
      </c>
    </row>
    <row r="583" spans="1:8" x14ac:dyDescent="0.3">
      <c r="A583" s="14">
        <v>45597</v>
      </c>
      <c r="B583">
        <f>YEAR(EVOLUTIVO_ALQ[[#This Row],[FECHA]])</f>
        <v>2024</v>
      </c>
      <c r="C583" s="1">
        <v>18.600000000000001</v>
      </c>
      <c r="D583">
        <v>0.6</v>
      </c>
      <c r="E583">
        <v>2.2999999999999998</v>
      </c>
      <c r="F583">
        <v>16.2</v>
      </c>
      <c r="G583" t="s">
        <v>186</v>
      </c>
      <c r="H583" t="s">
        <v>184</v>
      </c>
    </row>
    <row r="584" spans="1:8" x14ac:dyDescent="0.3">
      <c r="A584" s="14">
        <v>45597</v>
      </c>
      <c r="B584">
        <f>YEAR(EVOLUTIVO_ALQ[[#This Row],[FECHA]])</f>
        <v>2024</v>
      </c>
      <c r="C584" s="1">
        <v>7.7</v>
      </c>
      <c r="D584">
        <v>0.4</v>
      </c>
      <c r="E584">
        <v>0.9</v>
      </c>
      <c r="F584">
        <v>6.4</v>
      </c>
      <c r="G584" t="s">
        <v>183</v>
      </c>
      <c r="H584" t="s">
        <v>184</v>
      </c>
    </row>
    <row r="585" spans="1:8" x14ac:dyDescent="0.3">
      <c r="A585" s="14">
        <v>45627</v>
      </c>
      <c r="B585">
        <f>YEAR(EVOLUTIVO_ALQ[[#This Row],[FECHA]])</f>
        <v>2024</v>
      </c>
      <c r="C585" s="1">
        <v>10.7</v>
      </c>
      <c r="D585">
        <v>0.2</v>
      </c>
      <c r="E585">
        <v>0.6</v>
      </c>
      <c r="F585">
        <v>9.1999999999999993</v>
      </c>
      <c r="G585" t="s">
        <v>187</v>
      </c>
      <c r="H585" t="s">
        <v>184</v>
      </c>
    </row>
    <row r="586" spans="1:8" x14ac:dyDescent="0.3">
      <c r="A586" s="14">
        <v>45627</v>
      </c>
      <c r="B586">
        <f>YEAR(EVOLUTIVO_ALQ[[#This Row],[FECHA]])</f>
        <v>2024</v>
      </c>
      <c r="C586" s="1">
        <v>18.8</v>
      </c>
      <c r="D586">
        <v>0.9</v>
      </c>
      <c r="E586">
        <v>0.9</v>
      </c>
      <c r="F586">
        <v>16.399999999999999</v>
      </c>
      <c r="G586" t="s">
        <v>186</v>
      </c>
      <c r="H586" t="s">
        <v>184</v>
      </c>
    </row>
    <row r="587" spans="1:8" x14ac:dyDescent="0.3">
      <c r="A587" s="14">
        <v>45627</v>
      </c>
      <c r="B587">
        <f>YEAR(EVOLUTIVO_ALQ[[#This Row],[FECHA]])</f>
        <v>2024</v>
      </c>
      <c r="C587" s="1">
        <v>7.7</v>
      </c>
      <c r="D587">
        <v>0.4</v>
      </c>
      <c r="E587">
        <v>1.3</v>
      </c>
      <c r="F587">
        <v>5.5</v>
      </c>
      <c r="G587" t="s">
        <v>183</v>
      </c>
      <c r="H587" t="s">
        <v>184</v>
      </c>
    </row>
    <row r="588" spans="1:8" x14ac:dyDescent="0.3">
      <c r="A588" s="14">
        <v>45658</v>
      </c>
      <c r="B588">
        <f>YEAR(EVOLUTIVO_ALQ[[#This Row],[FECHA]])</f>
        <v>2025</v>
      </c>
      <c r="C588" s="1">
        <v>10.8</v>
      </c>
      <c r="D588">
        <v>1.3</v>
      </c>
      <c r="E588">
        <v>2.6</v>
      </c>
      <c r="F588">
        <v>9</v>
      </c>
      <c r="G588" t="s">
        <v>187</v>
      </c>
      <c r="H588" t="s">
        <v>184</v>
      </c>
    </row>
    <row r="589" spans="1:8" x14ac:dyDescent="0.3">
      <c r="A589" s="14">
        <v>45658</v>
      </c>
      <c r="B589">
        <f>YEAR(EVOLUTIVO_ALQ[[#This Row],[FECHA]])</f>
        <v>2025</v>
      </c>
      <c r="C589" s="1">
        <v>19.100000000000001</v>
      </c>
      <c r="D589">
        <v>1.5</v>
      </c>
      <c r="E589">
        <v>1.9</v>
      </c>
      <c r="F589">
        <v>15.9</v>
      </c>
      <c r="G589" t="s">
        <v>186</v>
      </c>
      <c r="H589" t="s">
        <v>184</v>
      </c>
    </row>
    <row r="590" spans="1:8" x14ac:dyDescent="0.3">
      <c r="A590" s="14">
        <v>45658</v>
      </c>
      <c r="B590">
        <f>YEAR(EVOLUTIVO_ALQ[[#This Row],[FECHA]])</f>
        <v>2025</v>
      </c>
      <c r="C590" s="1">
        <v>7.7</v>
      </c>
      <c r="D590">
        <v>0.2</v>
      </c>
      <c r="E590">
        <v>0.5</v>
      </c>
      <c r="F590">
        <v>7.9</v>
      </c>
      <c r="G590" t="s">
        <v>183</v>
      </c>
      <c r="H590" t="s">
        <v>184</v>
      </c>
    </row>
    <row r="591" spans="1:8" x14ac:dyDescent="0.3">
      <c r="A591" s="14">
        <v>45689</v>
      </c>
      <c r="B591">
        <f>YEAR(EVOLUTIVO_ALQ[[#This Row],[FECHA]])</f>
        <v>2025</v>
      </c>
      <c r="C591" s="1">
        <v>11</v>
      </c>
      <c r="D591">
        <v>1.5</v>
      </c>
      <c r="E591">
        <v>3</v>
      </c>
      <c r="F591">
        <v>9.4</v>
      </c>
      <c r="G591" t="s">
        <v>187</v>
      </c>
      <c r="H591" t="s">
        <v>184</v>
      </c>
    </row>
    <row r="592" spans="1:8" x14ac:dyDescent="0.3">
      <c r="A592" s="14">
        <v>45689</v>
      </c>
      <c r="B592">
        <f>YEAR(EVOLUTIVO_ALQ[[#This Row],[FECHA]])</f>
        <v>2025</v>
      </c>
      <c r="C592" s="1">
        <v>19.2</v>
      </c>
      <c r="D592">
        <v>0.7</v>
      </c>
      <c r="E592">
        <v>3.2</v>
      </c>
      <c r="F592">
        <v>14.4</v>
      </c>
      <c r="G592" t="s">
        <v>186</v>
      </c>
      <c r="H592" t="s">
        <v>184</v>
      </c>
    </row>
    <row r="593" spans="1:8" x14ac:dyDescent="0.3">
      <c r="A593" s="14">
        <v>45689</v>
      </c>
      <c r="B593">
        <f>YEAR(EVOLUTIVO_ALQ[[#This Row],[FECHA]])</f>
        <v>2025</v>
      </c>
      <c r="C593" s="1">
        <v>7.7</v>
      </c>
      <c r="D593">
        <v>0.1</v>
      </c>
      <c r="E593">
        <v>0.3</v>
      </c>
      <c r="F593">
        <v>8.5</v>
      </c>
      <c r="G593" t="s">
        <v>183</v>
      </c>
      <c r="H593" t="s">
        <v>184</v>
      </c>
    </row>
  </sheetData>
  <mergeCells count="2">
    <mergeCell ref="K2:L2"/>
    <mergeCell ref="K27:L27"/>
  </mergeCells>
  <pageMargins left="0.7" right="0.7" top="0.75" bottom="0.75" header="0.3" footer="0.3"/>
  <pageSetup paperSize="9" orientation="portrait" r:id="rId3"/>
  <drawing r:id="rId4"/>
  <tableParts count="1">
    <tablePart r:id="rId5"/>
  </tableParts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6FBF-0DD2-44CD-A7C9-4EEDDDDCE254}">
  <dimension ref="A1:P656"/>
  <sheetViews>
    <sheetView workbookViewId="0">
      <selection activeCell="Z22" sqref="Z22"/>
    </sheetView>
  </sheetViews>
  <sheetFormatPr baseColWidth="10" defaultRowHeight="14.4" x14ac:dyDescent="0.3"/>
  <cols>
    <col min="3" max="3" width="12.6640625" customWidth="1"/>
    <col min="4" max="4" width="21.6640625" customWidth="1"/>
    <col min="5" max="5" width="24" customWidth="1"/>
    <col min="6" max="6" width="19" customWidth="1"/>
    <col min="10" max="10" width="22.44140625" bestFit="1" customWidth="1"/>
    <col min="11" max="11" width="17.33203125" bestFit="1" customWidth="1"/>
    <col min="12" max="12" width="22.44140625" bestFit="1" customWidth="1"/>
    <col min="13" max="13" width="10.77734375" bestFit="1" customWidth="1"/>
    <col min="14" max="14" width="12.21875" bestFit="1" customWidth="1"/>
    <col min="15" max="30" width="11.77734375" bestFit="1" customWidth="1"/>
    <col min="31" max="31" width="14.33203125" bestFit="1" customWidth="1"/>
    <col min="32" max="239" width="22.21875" bestFit="1" customWidth="1"/>
    <col min="240" max="240" width="12.21875" bestFit="1" customWidth="1"/>
  </cols>
  <sheetData>
    <row r="1" spans="1:12" x14ac:dyDescent="0.3">
      <c r="A1" t="s">
        <v>177</v>
      </c>
      <c r="B1" s="16" t="s">
        <v>215</v>
      </c>
      <c r="C1" t="s">
        <v>178</v>
      </c>
      <c r="D1" t="s">
        <v>179</v>
      </c>
      <c r="E1" t="s">
        <v>180</v>
      </c>
      <c r="F1" t="s">
        <v>181</v>
      </c>
      <c r="G1" t="s">
        <v>1</v>
      </c>
      <c r="H1" t="s">
        <v>182</v>
      </c>
    </row>
    <row r="2" spans="1:12" x14ac:dyDescent="0.3">
      <c r="A2" s="14">
        <v>42491</v>
      </c>
      <c r="B2">
        <f>YEAR(Tabla11[[#This Row],[FECHA]])</f>
        <v>2016</v>
      </c>
      <c r="C2" s="1">
        <v>1005</v>
      </c>
      <c r="D2">
        <v>0.9</v>
      </c>
      <c r="E2">
        <v>1.2</v>
      </c>
      <c r="F2">
        <v>4.3</v>
      </c>
      <c r="G2" t="s">
        <v>183</v>
      </c>
      <c r="H2" t="s">
        <v>188</v>
      </c>
    </row>
    <row r="3" spans="1:12" x14ac:dyDescent="0.3">
      <c r="A3" s="14">
        <v>42278</v>
      </c>
      <c r="B3">
        <f>YEAR(Tabla11[[#This Row],[FECHA]])</f>
        <v>2015</v>
      </c>
      <c r="C3" s="1">
        <v>1005</v>
      </c>
      <c r="D3">
        <v>0.2</v>
      </c>
      <c r="E3">
        <v>2.4</v>
      </c>
      <c r="F3">
        <v>4.5999999999999996</v>
      </c>
      <c r="G3" t="s">
        <v>183</v>
      </c>
      <c r="H3" t="s">
        <v>188</v>
      </c>
    </row>
    <row r="4" spans="1:12" x14ac:dyDescent="0.3">
      <c r="A4" s="14">
        <v>42248</v>
      </c>
      <c r="B4">
        <f>YEAR(Tabla11[[#This Row],[FECHA]])</f>
        <v>2015</v>
      </c>
      <c r="C4" s="1">
        <v>1007</v>
      </c>
      <c r="D4">
        <v>0.6</v>
      </c>
      <c r="E4">
        <v>2.8</v>
      </c>
      <c r="F4">
        <v>3.8</v>
      </c>
      <c r="G4" t="s">
        <v>183</v>
      </c>
      <c r="H4" t="s">
        <v>188</v>
      </c>
      <c r="K4" s="11" t="s">
        <v>159</v>
      </c>
      <c r="L4" t="s">
        <v>208</v>
      </c>
    </row>
    <row r="5" spans="1:12" x14ac:dyDescent="0.3">
      <c r="A5" s="14">
        <v>43344</v>
      </c>
      <c r="B5">
        <f>YEAR(Tabla11[[#This Row],[FECHA]])</f>
        <v>2018</v>
      </c>
      <c r="C5" s="1">
        <v>1008</v>
      </c>
      <c r="D5">
        <v>4.8</v>
      </c>
      <c r="E5">
        <v>3.6</v>
      </c>
      <c r="F5">
        <v>4</v>
      </c>
      <c r="G5" t="s">
        <v>183</v>
      </c>
      <c r="H5" t="s">
        <v>188</v>
      </c>
      <c r="K5" s="5">
        <v>2021</v>
      </c>
      <c r="L5" s="2">
        <v>2857.1666666666665</v>
      </c>
    </row>
    <row r="6" spans="1:12" x14ac:dyDescent="0.3">
      <c r="A6" s="14">
        <v>42370</v>
      </c>
      <c r="B6">
        <f>YEAR(Tabla11[[#This Row],[FECHA]])</f>
        <v>2016</v>
      </c>
      <c r="C6" s="1">
        <v>1008</v>
      </c>
      <c r="D6">
        <v>0.3</v>
      </c>
      <c r="E6">
        <v>0.3</v>
      </c>
      <c r="F6">
        <v>4.5999999999999996</v>
      </c>
      <c r="G6" t="s">
        <v>183</v>
      </c>
      <c r="H6" t="s">
        <v>188</v>
      </c>
      <c r="K6" s="5" t="s">
        <v>153</v>
      </c>
      <c r="L6" s="2">
        <v>2857.1666666666665</v>
      </c>
    </row>
    <row r="7" spans="1:12" x14ac:dyDescent="0.3">
      <c r="A7" s="14">
        <v>42309</v>
      </c>
      <c r="B7">
        <f>YEAR(Tabla11[[#This Row],[FECHA]])</f>
        <v>2015</v>
      </c>
      <c r="C7" s="1">
        <v>1008</v>
      </c>
      <c r="D7">
        <v>0.3</v>
      </c>
      <c r="E7">
        <v>0.5</v>
      </c>
      <c r="F7">
        <v>4.4000000000000004</v>
      </c>
      <c r="G7" t="s">
        <v>183</v>
      </c>
      <c r="H7" t="s">
        <v>188</v>
      </c>
    </row>
    <row r="8" spans="1:12" x14ac:dyDescent="0.3">
      <c r="A8" s="14">
        <v>43525</v>
      </c>
      <c r="B8">
        <f>YEAR(Tabla11[[#This Row],[FECHA]])</f>
        <v>2019</v>
      </c>
      <c r="C8" s="1">
        <v>1009</v>
      </c>
      <c r="D8">
        <v>0.8</v>
      </c>
      <c r="E8">
        <v>0.1</v>
      </c>
      <c r="F8">
        <v>3.3</v>
      </c>
      <c r="G8" t="s">
        <v>183</v>
      </c>
      <c r="H8" t="s">
        <v>188</v>
      </c>
    </row>
    <row r="9" spans="1:12" x14ac:dyDescent="0.3">
      <c r="A9" s="14">
        <v>43435</v>
      </c>
      <c r="B9">
        <f>YEAR(Tabla11[[#This Row],[FECHA]])</f>
        <v>2018</v>
      </c>
      <c r="C9" s="1">
        <v>1010</v>
      </c>
      <c r="D9">
        <v>0.8</v>
      </c>
      <c r="E9">
        <v>0.2</v>
      </c>
      <c r="F9">
        <v>6.5</v>
      </c>
      <c r="G9" t="s">
        <v>183</v>
      </c>
      <c r="H9" t="s">
        <v>188</v>
      </c>
    </row>
    <row r="10" spans="1:12" x14ac:dyDescent="0.3">
      <c r="A10" s="14">
        <v>43556</v>
      </c>
      <c r="B10">
        <f>YEAR(Tabla11[[#This Row],[FECHA]])</f>
        <v>2019</v>
      </c>
      <c r="C10" s="1">
        <v>1011</v>
      </c>
      <c r="D10">
        <v>0.2</v>
      </c>
      <c r="E10">
        <v>1.7</v>
      </c>
      <c r="F10">
        <v>3</v>
      </c>
      <c r="G10" t="s">
        <v>183</v>
      </c>
      <c r="H10" t="s">
        <v>188</v>
      </c>
    </row>
    <row r="11" spans="1:12" x14ac:dyDescent="0.3">
      <c r="A11" s="14">
        <v>43374</v>
      </c>
      <c r="B11">
        <f>YEAR(Tabla11[[#This Row],[FECHA]])</f>
        <v>2018</v>
      </c>
      <c r="C11" s="1">
        <v>1011</v>
      </c>
      <c r="D11">
        <v>0.3</v>
      </c>
      <c r="E11">
        <v>4.4000000000000004</v>
      </c>
      <c r="F11">
        <v>4.8</v>
      </c>
      <c r="G11" t="s">
        <v>183</v>
      </c>
      <c r="H11" t="s">
        <v>188</v>
      </c>
    </row>
    <row r="12" spans="1:12" x14ac:dyDescent="0.3">
      <c r="A12" s="14">
        <v>42339</v>
      </c>
      <c r="B12">
        <f>YEAR(Tabla11[[#This Row],[FECHA]])</f>
        <v>2015</v>
      </c>
      <c r="C12" s="1">
        <v>1011</v>
      </c>
      <c r="D12">
        <v>0.4</v>
      </c>
      <c r="E12">
        <v>0.5</v>
      </c>
      <c r="F12">
        <v>4.3</v>
      </c>
      <c r="G12" t="s">
        <v>183</v>
      </c>
      <c r="H12" t="s">
        <v>188</v>
      </c>
    </row>
    <row r="13" spans="1:12" x14ac:dyDescent="0.3">
      <c r="A13" s="14">
        <v>42430</v>
      </c>
      <c r="B13">
        <f>YEAR(Tabla11[[#This Row],[FECHA]])</f>
        <v>2016</v>
      </c>
      <c r="C13" s="1">
        <v>1012</v>
      </c>
      <c r="D13">
        <v>0.5</v>
      </c>
      <c r="E13">
        <v>0.1</v>
      </c>
      <c r="F13">
        <v>3.9</v>
      </c>
      <c r="G13" t="s">
        <v>183</v>
      </c>
      <c r="H13" t="s">
        <v>188</v>
      </c>
    </row>
    <row r="14" spans="1:12" x14ac:dyDescent="0.3">
      <c r="A14" s="14">
        <v>42217</v>
      </c>
      <c r="B14">
        <f>YEAR(Tabla11[[#This Row],[FECHA]])</f>
        <v>2015</v>
      </c>
      <c r="C14" s="1">
        <v>1013</v>
      </c>
      <c r="D14">
        <v>1.6</v>
      </c>
      <c r="E14">
        <v>3.5</v>
      </c>
      <c r="F14">
        <v>3.2</v>
      </c>
      <c r="G14" t="s">
        <v>183</v>
      </c>
      <c r="H14" t="s">
        <v>188</v>
      </c>
    </row>
    <row r="15" spans="1:12" x14ac:dyDescent="0.3">
      <c r="A15" s="14">
        <v>42461</v>
      </c>
      <c r="B15">
        <f>YEAR(Tabla11[[#This Row],[FECHA]])</f>
        <v>2016</v>
      </c>
      <c r="C15" s="1">
        <v>1014</v>
      </c>
      <c r="D15">
        <v>0.2</v>
      </c>
      <c r="E15">
        <v>0.6</v>
      </c>
      <c r="F15">
        <v>3.2</v>
      </c>
      <c r="G15" t="s">
        <v>183</v>
      </c>
      <c r="H15" t="s">
        <v>188</v>
      </c>
    </row>
    <row r="16" spans="1:12" x14ac:dyDescent="0.3">
      <c r="A16" s="14">
        <v>43586</v>
      </c>
      <c r="B16">
        <f>YEAR(Tabla11[[#This Row],[FECHA]])</f>
        <v>2019</v>
      </c>
      <c r="C16" s="1">
        <v>1015</v>
      </c>
      <c r="D16">
        <v>0.4</v>
      </c>
      <c r="E16">
        <v>0.2</v>
      </c>
      <c r="F16">
        <v>3.6</v>
      </c>
      <c r="G16" t="s">
        <v>183</v>
      </c>
      <c r="H16" t="s">
        <v>188</v>
      </c>
    </row>
    <row r="17" spans="1:16" x14ac:dyDescent="0.3">
      <c r="A17" s="14">
        <v>44927</v>
      </c>
      <c r="B17">
        <f>YEAR(Tabla11[[#This Row],[FECHA]])</f>
        <v>2023</v>
      </c>
      <c r="C17" s="1">
        <v>1017</v>
      </c>
      <c r="D17">
        <v>2.2999999999999998</v>
      </c>
      <c r="E17">
        <v>6.5</v>
      </c>
      <c r="F17">
        <v>1.9</v>
      </c>
      <c r="G17" t="s">
        <v>183</v>
      </c>
      <c r="H17" t="s">
        <v>188</v>
      </c>
    </row>
    <row r="18" spans="1:16" x14ac:dyDescent="0.3">
      <c r="A18" s="14">
        <v>44044</v>
      </c>
      <c r="B18">
        <f>YEAR(Tabla11[[#This Row],[FECHA]])</f>
        <v>2020</v>
      </c>
      <c r="C18" s="1">
        <v>1017</v>
      </c>
      <c r="D18">
        <v>0.7</v>
      </c>
      <c r="E18">
        <v>2</v>
      </c>
      <c r="F18">
        <v>3.3</v>
      </c>
      <c r="G18" t="s">
        <v>183</v>
      </c>
      <c r="H18" t="s">
        <v>188</v>
      </c>
    </row>
    <row r="19" spans="1:16" x14ac:dyDescent="0.3">
      <c r="A19" s="14">
        <v>43983</v>
      </c>
      <c r="B19">
        <f>YEAR(Tabla11[[#This Row],[FECHA]])</f>
        <v>2020</v>
      </c>
      <c r="C19" s="1">
        <v>1017</v>
      </c>
      <c r="D19">
        <v>2.1</v>
      </c>
      <c r="E19">
        <v>2.2999999999999998</v>
      </c>
      <c r="F19">
        <v>2</v>
      </c>
      <c r="G19" t="s">
        <v>183</v>
      </c>
      <c r="H19" t="s">
        <v>188</v>
      </c>
    </row>
    <row r="20" spans="1:16" x14ac:dyDescent="0.3">
      <c r="A20" s="14">
        <v>43497</v>
      </c>
      <c r="B20">
        <f>YEAR(Tabla11[[#This Row],[FECHA]])</f>
        <v>2019</v>
      </c>
      <c r="C20" s="1">
        <v>1017</v>
      </c>
      <c r="D20">
        <v>1.1000000000000001</v>
      </c>
      <c r="E20">
        <v>0.1</v>
      </c>
      <c r="F20">
        <v>4.9000000000000004</v>
      </c>
      <c r="G20" t="s">
        <v>183</v>
      </c>
      <c r="H20" t="s">
        <v>188</v>
      </c>
    </row>
    <row r="21" spans="1:16" x14ac:dyDescent="0.3">
      <c r="A21" s="14">
        <v>42401</v>
      </c>
      <c r="B21">
        <f>YEAR(Tabla11[[#This Row],[FECHA]])</f>
        <v>2016</v>
      </c>
      <c r="C21" s="1">
        <v>1017</v>
      </c>
      <c r="D21">
        <v>0.9</v>
      </c>
      <c r="E21">
        <v>0.9</v>
      </c>
      <c r="F21">
        <v>3.5</v>
      </c>
      <c r="G21" t="s">
        <v>183</v>
      </c>
      <c r="H21" t="s">
        <v>188</v>
      </c>
    </row>
    <row r="22" spans="1:16" x14ac:dyDescent="0.3">
      <c r="A22" s="14">
        <v>43405</v>
      </c>
      <c r="B22">
        <f>YEAR(Tabla11[[#This Row],[FECHA]])</f>
        <v>2018</v>
      </c>
      <c r="C22" s="1">
        <v>1018</v>
      </c>
      <c r="D22">
        <v>0.7</v>
      </c>
      <c r="E22">
        <v>5.9</v>
      </c>
      <c r="F22">
        <v>6.2</v>
      </c>
      <c r="G22" t="s">
        <v>183</v>
      </c>
      <c r="H22" t="s">
        <v>188</v>
      </c>
    </row>
    <row r="23" spans="1:16" x14ac:dyDescent="0.3">
      <c r="A23" s="14">
        <v>44075</v>
      </c>
      <c r="B23">
        <f>YEAR(Tabla11[[#This Row],[FECHA]])</f>
        <v>2020</v>
      </c>
      <c r="C23" s="1">
        <v>1022</v>
      </c>
      <c r="D23">
        <v>0.5</v>
      </c>
      <c r="E23">
        <v>0.6</v>
      </c>
      <c r="F23">
        <v>2.8</v>
      </c>
      <c r="G23" t="s">
        <v>183</v>
      </c>
      <c r="H23" t="s">
        <v>188</v>
      </c>
      <c r="P23" t="s">
        <v>218</v>
      </c>
    </row>
    <row r="24" spans="1:16" x14ac:dyDescent="0.3">
      <c r="A24" s="14">
        <v>44013</v>
      </c>
      <c r="B24">
        <f>YEAR(Tabla11[[#This Row],[FECHA]])</f>
        <v>2020</v>
      </c>
      <c r="C24" s="1">
        <v>1024</v>
      </c>
      <c r="D24">
        <v>0.7</v>
      </c>
      <c r="E24">
        <v>2</v>
      </c>
      <c r="F24">
        <v>1.8</v>
      </c>
      <c r="G24" t="s">
        <v>183</v>
      </c>
      <c r="H24" t="s">
        <v>188</v>
      </c>
      <c r="P24" s="8">
        <f>1-(GETPIVOTDATA("PRECIO M2",$K$4)/GETPIVOTDATA("PRECIO M2",$K$34))</f>
        <v>0.26739316239316246</v>
      </c>
    </row>
    <row r="25" spans="1:16" x14ac:dyDescent="0.3">
      <c r="A25" s="14">
        <v>44105</v>
      </c>
      <c r="B25">
        <f>YEAR(Tabla11[[#This Row],[FECHA]])</f>
        <v>2020</v>
      </c>
      <c r="C25" s="1">
        <v>1029</v>
      </c>
      <c r="D25">
        <v>0.6</v>
      </c>
      <c r="E25">
        <v>0.4</v>
      </c>
      <c r="F25">
        <v>3.6</v>
      </c>
      <c r="G25" t="s">
        <v>183</v>
      </c>
      <c r="H25" t="s">
        <v>188</v>
      </c>
    </row>
    <row r="26" spans="1:16" x14ac:dyDescent="0.3">
      <c r="A26" s="14">
        <v>43466</v>
      </c>
      <c r="B26">
        <f>YEAR(Tabla11[[#This Row],[FECHA]])</f>
        <v>2019</v>
      </c>
      <c r="C26" s="1">
        <v>1029</v>
      </c>
      <c r="D26">
        <v>1.8</v>
      </c>
      <c r="E26">
        <v>1.7</v>
      </c>
      <c r="F26">
        <v>8.1999999999999993</v>
      </c>
      <c r="G26" t="s">
        <v>183</v>
      </c>
      <c r="H26" t="s">
        <v>188</v>
      </c>
    </row>
    <row r="27" spans="1:16" x14ac:dyDescent="0.3">
      <c r="A27" s="14">
        <v>42186</v>
      </c>
      <c r="B27">
        <f>YEAR(Tabla11[[#This Row],[FECHA]])</f>
        <v>2015</v>
      </c>
      <c r="C27" s="1">
        <v>1029</v>
      </c>
      <c r="D27">
        <v>0.6</v>
      </c>
      <c r="E27">
        <v>1.7</v>
      </c>
      <c r="F27">
        <v>2</v>
      </c>
      <c r="G27" t="s">
        <v>183</v>
      </c>
      <c r="H27" t="s">
        <v>188</v>
      </c>
    </row>
    <row r="28" spans="1:16" x14ac:dyDescent="0.3">
      <c r="A28" s="14">
        <v>44409</v>
      </c>
      <c r="B28">
        <f>YEAR(Tabla11[[#This Row],[FECHA]])</f>
        <v>2021</v>
      </c>
      <c r="C28" s="1">
        <v>1031</v>
      </c>
      <c r="D28">
        <v>1.1000000000000001</v>
      </c>
      <c r="E28">
        <v>1.9</v>
      </c>
      <c r="F28">
        <v>1.4</v>
      </c>
      <c r="G28" t="s">
        <v>183</v>
      </c>
      <c r="H28" t="s">
        <v>188</v>
      </c>
    </row>
    <row r="29" spans="1:16" x14ac:dyDescent="0.3">
      <c r="A29" s="14">
        <v>42156</v>
      </c>
      <c r="B29">
        <f>YEAR(Tabla11[[#This Row],[FECHA]])</f>
        <v>2015</v>
      </c>
      <c r="C29" s="1">
        <v>1035</v>
      </c>
      <c r="D29">
        <v>1.4</v>
      </c>
      <c r="E29">
        <v>1.7</v>
      </c>
      <c r="F29">
        <v>2</v>
      </c>
      <c r="G29" t="s">
        <v>183</v>
      </c>
      <c r="H29" t="s">
        <v>188</v>
      </c>
    </row>
    <row r="30" spans="1:16" x14ac:dyDescent="0.3">
      <c r="A30" s="14">
        <v>44621</v>
      </c>
      <c r="B30">
        <f>YEAR(Tabla11[[#This Row],[FECHA]])</f>
        <v>2022</v>
      </c>
      <c r="C30" s="1">
        <v>1036</v>
      </c>
      <c r="D30">
        <v>0</v>
      </c>
      <c r="E30">
        <v>1.4</v>
      </c>
      <c r="F30">
        <v>2.8</v>
      </c>
      <c r="G30" t="s">
        <v>183</v>
      </c>
      <c r="H30" t="s">
        <v>188</v>
      </c>
    </row>
    <row r="31" spans="1:16" x14ac:dyDescent="0.3">
      <c r="A31" s="14">
        <v>44593</v>
      </c>
      <c r="B31">
        <f>YEAR(Tabla11[[#This Row],[FECHA]])</f>
        <v>2022</v>
      </c>
      <c r="C31" s="1">
        <v>1036</v>
      </c>
      <c r="D31">
        <v>0.1</v>
      </c>
      <c r="E31">
        <v>0.6</v>
      </c>
      <c r="F31">
        <v>1.5</v>
      </c>
      <c r="G31" t="s">
        <v>183</v>
      </c>
      <c r="H31" t="s">
        <v>188</v>
      </c>
    </row>
    <row r="32" spans="1:16" x14ac:dyDescent="0.3">
      <c r="A32" s="14">
        <v>44562</v>
      </c>
      <c r="B32">
        <f>YEAR(Tabla11[[#This Row],[FECHA]])</f>
        <v>2022</v>
      </c>
      <c r="C32" s="1">
        <v>1037</v>
      </c>
      <c r="D32">
        <v>1.3</v>
      </c>
      <c r="E32">
        <v>1</v>
      </c>
      <c r="F32">
        <v>1.6</v>
      </c>
      <c r="G32" t="s">
        <v>183</v>
      </c>
      <c r="H32" t="s">
        <v>188</v>
      </c>
    </row>
    <row r="33" spans="1:12" x14ac:dyDescent="0.3">
      <c r="A33" s="14">
        <v>43617</v>
      </c>
      <c r="B33">
        <f>YEAR(Tabla11[[#This Row],[FECHA]])</f>
        <v>2019</v>
      </c>
      <c r="C33" s="1">
        <v>1037</v>
      </c>
      <c r="D33">
        <v>2.2000000000000002</v>
      </c>
      <c r="E33">
        <v>2.8</v>
      </c>
      <c r="F33">
        <v>6.5</v>
      </c>
      <c r="G33" t="s">
        <v>183</v>
      </c>
      <c r="H33" t="s">
        <v>188</v>
      </c>
    </row>
    <row r="34" spans="1:12" x14ac:dyDescent="0.3">
      <c r="A34" s="14">
        <v>43952</v>
      </c>
      <c r="B34">
        <f>YEAR(Tabla11[[#This Row],[FECHA]])</f>
        <v>2020</v>
      </c>
      <c r="C34" s="1">
        <v>1038</v>
      </c>
      <c r="D34">
        <v>0.6</v>
      </c>
      <c r="E34">
        <v>0.1</v>
      </c>
      <c r="F34">
        <v>2.2999999999999998</v>
      </c>
      <c r="G34" t="s">
        <v>183</v>
      </c>
      <c r="H34" t="s">
        <v>188</v>
      </c>
      <c r="K34" s="11" t="s">
        <v>159</v>
      </c>
      <c r="L34" t="s">
        <v>208</v>
      </c>
    </row>
    <row r="35" spans="1:12" x14ac:dyDescent="0.3">
      <c r="A35" s="14">
        <v>43862</v>
      </c>
      <c r="B35">
        <f>YEAR(Tabla11[[#This Row],[FECHA]])</f>
        <v>2020</v>
      </c>
      <c r="C35" s="1">
        <v>1039</v>
      </c>
      <c r="D35">
        <v>0.4</v>
      </c>
      <c r="E35">
        <v>2</v>
      </c>
      <c r="F35">
        <v>2.2000000000000002</v>
      </c>
      <c r="G35" t="s">
        <v>183</v>
      </c>
      <c r="H35" t="s">
        <v>188</v>
      </c>
      <c r="K35" s="5">
        <v>2025</v>
      </c>
      <c r="L35" s="2">
        <v>3900</v>
      </c>
    </row>
    <row r="36" spans="1:12" x14ac:dyDescent="0.3">
      <c r="A36" s="14">
        <v>44440</v>
      </c>
      <c r="B36">
        <f>YEAR(Tabla11[[#This Row],[FECHA]])</f>
        <v>2021</v>
      </c>
      <c r="C36" s="1">
        <v>1040</v>
      </c>
      <c r="D36">
        <v>0.8</v>
      </c>
      <c r="E36">
        <v>0.7</v>
      </c>
      <c r="F36">
        <v>1.7</v>
      </c>
      <c r="G36" t="s">
        <v>183</v>
      </c>
      <c r="H36" t="s">
        <v>188</v>
      </c>
      <c r="K36" s="5" t="s">
        <v>153</v>
      </c>
      <c r="L36" s="2">
        <v>3900</v>
      </c>
    </row>
    <row r="37" spans="1:12" x14ac:dyDescent="0.3">
      <c r="A37" s="14">
        <v>44896</v>
      </c>
      <c r="B37">
        <f>YEAR(Tabla11[[#This Row],[FECHA]])</f>
        <v>2022</v>
      </c>
      <c r="C37" s="1">
        <v>1041</v>
      </c>
      <c r="D37">
        <v>3.3</v>
      </c>
      <c r="E37">
        <v>3.8</v>
      </c>
      <c r="F37">
        <v>0.9</v>
      </c>
      <c r="G37" t="s">
        <v>183</v>
      </c>
      <c r="H37" t="s">
        <v>188</v>
      </c>
    </row>
    <row r="38" spans="1:12" x14ac:dyDescent="0.3">
      <c r="A38" s="14">
        <v>44166</v>
      </c>
      <c r="B38">
        <f>YEAR(Tabla11[[#This Row],[FECHA]])</f>
        <v>2020</v>
      </c>
      <c r="C38" s="1">
        <v>1041</v>
      </c>
      <c r="D38">
        <v>0.3</v>
      </c>
      <c r="E38">
        <v>1.9</v>
      </c>
      <c r="F38">
        <v>2.1</v>
      </c>
      <c r="G38" t="s">
        <v>183</v>
      </c>
      <c r="H38" t="s">
        <v>188</v>
      </c>
    </row>
    <row r="39" spans="1:12" x14ac:dyDescent="0.3">
      <c r="A39" s="14">
        <v>43891</v>
      </c>
      <c r="B39">
        <f>YEAR(Tabla11[[#This Row],[FECHA]])</f>
        <v>2020</v>
      </c>
      <c r="C39" s="1">
        <v>1041</v>
      </c>
      <c r="D39">
        <v>0.1</v>
      </c>
      <c r="E39">
        <v>2.2000000000000002</v>
      </c>
      <c r="F39">
        <v>3.1</v>
      </c>
      <c r="G39" t="s">
        <v>183</v>
      </c>
      <c r="H39" t="s">
        <v>188</v>
      </c>
    </row>
    <row r="40" spans="1:12" x14ac:dyDescent="0.3">
      <c r="A40" s="14">
        <v>44501</v>
      </c>
      <c r="B40">
        <f>YEAR(Tabla11[[#This Row],[FECHA]])</f>
        <v>2021</v>
      </c>
      <c r="C40" s="1">
        <v>1042</v>
      </c>
      <c r="D40">
        <v>0.5</v>
      </c>
      <c r="E40">
        <v>1</v>
      </c>
      <c r="F40">
        <v>0.2</v>
      </c>
      <c r="G40" t="s">
        <v>183</v>
      </c>
      <c r="H40" t="s">
        <v>188</v>
      </c>
    </row>
    <row r="41" spans="1:12" x14ac:dyDescent="0.3">
      <c r="A41" s="14">
        <v>44378</v>
      </c>
      <c r="B41">
        <f>YEAR(Tabla11[[#This Row],[FECHA]])</f>
        <v>2021</v>
      </c>
      <c r="C41" s="1">
        <v>1042</v>
      </c>
      <c r="D41">
        <v>0.4</v>
      </c>
      <c r="E41">
        <v>1.4</v>
      </c>
      <c r="F41">
        <v>1.8</v>
      </c>
      <c r="G41" t="s">
        <v>183</v>
      </c>
      <c r="H41" t="s">
        <v>188</v>
      </c>
    </row>
    <row r="42" spans="1:12" x14ac:dyDescent="0.3">
      <c r="A42" s="14">
        <v>43831</v>
      </c>
      <c r="B42">
        <f>YEAR(Tabla11[[#This Row],[FECHA]])</f>
        <v>2020</v>
      </c>
      <c r="C42" s="1">
        <v>1043</v>
      </c>
      <c r="D42">
        <v>1.9</v>
      </c>
      <c r="E42">
        <v>2.2000000000000002</v>
      </c>
      <c r="F42">
        <v>1.4</v>
      </c>
      <c r="G42" t="s">
        <v>183</v>
      </c>
      <c r="H42" t="s">
        <v>188</v>
      </c>
    </row>
    <row r="43" spans="1:12" x14ac:dyDescent="0.3">
      <c r="A43" s="14">
        <v>43647</v>
      </c>
      <c r="B43">
        <f>YEAR(Tabla11[[#This Row],[FECHA]])</f>
        <v>2019</v>
      </c>
      <c r="C43" s="1">
        <v>1043</v>
      </c>
      <c r="D43">
        <v>0.6</v>
      </c>
      <c r="E43">
        <v>3.2</v>
      </c>
      <c r="F43">
        <v>7.7</v>
      </c>
      <c r="G43" t="s">
        <v>183</v>
      </c>
      <c r="H43" t="s">
        <v>188</v>
      </c>
    </row>
    <row r="44" spans="1:12" x14ac:dyDescent="0.3">
      <c r="A44" s="14">
        <v>44652</v>
      </c>
      <c r="B44">
        <f>YEAR(Tabla11[[#This Row],[FECHA]])</f>
        <v>2022</v>
      </c>
      <c r="C44" s="1">
        <v>1045</v>
      </c>
      <c r="D44">
        <v>0.9</v>
      </c>
      <c r="E44">
        <v>0.8</v>
      </c>
      <c r="F44">
        <v>1.1000000000000001</v>
      </c>
      <c r="G44" t="s">
        <v>183</v>
      </c>
      <c r="H44" t="s">
        <v>188</v>
      </c>
    </row>
    <row r="45" spans="1:12" x14ac:dyDescent="0.3">
      <c r="A45" s="14">
        <v>44136</v>
      </c>
      <c r="B45">
        <f>YEAR(Tabla11[[#This Row],[FECHA]])</f>
        <v>2020</v>
      </c>
      <c r="C45" s="1">
        <v>1045</v>
      </c>
      <c r="D45">
        <v>1.6</v>
      </c>
      <c r="E45">
        <v>2.7</v>
      </c>
      <c r="F45">
        <v>1.5</v>
      </c>
      <c r="G45" t="s">
        <v>183</v>
      </c>
      <c r="H45" t="s">
        <v>188</v>
      </c>
    </row>
    <row r="46" spans="1:12" x14ac:dyDescent="0.3">
      <c r="A46" s="14">
        <v>43922</v>
      </c>
      <c r="B46">
        <f>YEAR(Tabla11[[#This Row],[FECHA]])</f>
        <v>2020</v>
      </c>
      <c r="C46" s="1">
        <v>1045</v>
      </c>
      <c r="D46">
        <v>0.4</v>
      </c>
      <c r="E46">
        <v>0.1</v>
      </c>
      <c r="F46">
        <v>3.3</v>
      </c>
      <c r="G46" t="s">
        <v>183</v>
      </c>
      <c r="H46" t="s">
        <v>188</v>
      </c>
    </row>
    <row r="47" spans="1:12" x14ac:dyDescent="0.3">
      <c r="A47" s="14">
        <v>41883</v>
      </c>
      <c r="B47">
        <f>YEAR(Tabla11[[#This Row],[FECHA]])</f>
        <v>2014</v>
      </c>
      <c r="C47" s="1">
        <v>1046</v>
      </c>
      <c r="D47">
        <v>0</v>
      </c>
      <c r="E47">
        <v>1</v>
      </c>
      <c r="F47">
        <v>8.9</v>
      </c>
      <c r="G47" t="s">
        <v>183</v>
      </c>
      <c r="H47" t="s">
        <v>188</v>
      </c>
    </row>
    <row r="48" spans="1:12" x14ac:dyDescent="0.3">
      <c r="A48" s="14">
        <v>41852</v>
      </c>
      <c r="B48">
        <f>YEAR(Tabla11[[#This Row],[FECHA]])</f>
        <v>2014</v>
      </c>
      <c r="C48" s="1">
        <v>1046</v>
      </c>
      <c r="D48">
        <v>0.5</v>
      </c>
      <c r="E48">
        <v>0.9</v>
      </c>
      <c r="F48">
        <v>10.4</v>
      </c>
      <c r="G48" t="s">
        <v>183</v>
      </c>
      <c r="H48" t="s">
        <v>188</v>
      </c>
    </row>
    <row r="49" spans="1:8" x14ac:dyDescent="0.3">
      <c r="A49" s="14">
        <v>44470</v>
      </c>
      <c r="B49">
        <f>YEAR(Tabla11[[#This Row],[FECHA]])</f>
        <v>2021</v>
      </c>
      <c r="C49" s="1">
        <v>1047</v>
      </c>
      <c r="D49">
        <v>0.7</v>
      </c>
      <c r="E49">
        <v>0.4</v>
      </c>
      <c r="F49">
        <v>1.8</v>
      </c>
      <c r="G49" t="s">
        <v>183</v>
      </c>
      <c r="H49" t="s">
        <v>188</v>
      </c>
    </row>
    <row r="50" spans="1:8" x14ac:dyDescent="0.3">
      <c r="A50" s="14">
        <v>44348</v>
      </c>
      <c r="B50">
        <f>YEAR(Tabla11[[#This Row],[FECHA]])</f>
        <v>2021</v>
      </c>
      <c r="C50" s="1">
        <v>1047</v>
      </c>
      <c r="D50">
        <v>0.4</v>
      </c>
      <c r="E50">
        <v>1.7</v>
      </c>
      <c r="F50">
        <v>3</v>
      </c>
      <c r="G50" t="s">
        <v>183</v>
      </c>
      <c r="H50" t="s">
        <v>188</v>
      </c>
    </row>
    <row r="51" spans="1:8" x14ac:dyDescent="0.3">
      <c r="A51" s="14">
        <v>42095</v>
      </c>
      <c r="B51">
        <f>YEAR(Tabla11[[#This Row],[FECHA]])</f>
        <v>2015</v>
      </c>
      <c r="C51" s="1">
        <v>1047</v>
      </c>
      <c r="D51">
        <v>0.6</v>
      </c>
      <c r="E51">
        <v>0.9</v>
      </c>
      <c r="F51">
        <v>0.2</v>
      </c>
      <c r="G51" t="s">
        <v>183</v>
      </c>
      <c r="H51" t="s">
        <v>188</v>
      </c>
    </row>
    <row r="52" spans="1:8" x14ac:dyDescent="0.3">
      <c r="A52" s="14">
        <v>42125</v>
      </c>
      <c r="B52">
        <f>YEAR(Tabla11[[#This Row],[FECHA]])</f>
        <v>2015</v>
      </c>
      <c r="C52" s="1">
        <v>1050</v>
      </c>
      <c r="D52">
        <v>0.3</v>
      </c>
      <c r="E52">
        <v>0.4</v>
      </c>
      <c r="F52">
        <v>0.6</v>
      </c>
      <c r="G52" t="s">
        <v>183</v>
      </c>
      <c r="H52" t="s">
        <v>188</v>
      </c>
    </row>
    <row r="53" spans="1:8" x14ac:dyDescent="0.3">
      <c r="A53" s="14">
        <v>41730</v>
      </c>
      <c r="B53">
        <f>YEAR(Tabla11[[#This Row],[FECHA]])</f>
        <v>2014</v>
      </c>
      <c r="C53" s="1">
        <v>1050</v>
      </c>
      <c r="D53">
        <v>0.7</v>
      </c>
      <c r="E53">
        <v>4.5999999999999996</v>
      </c>
      <c r="F53">
        <v>11.5</v>
      </c>
      <c r="G53" t="s">
        <v>183</v>
      </c>
      <c r="H53" t="s">
        <v>188</v>
      </c>
    </row>
    <row r="54" spans="1:8" x14ac:dyDescent="0.3">
      <c r="A54" s="14">
        <v>44531</v>
      </c>
      <c r="B54">
        <f>YEAR(Tabla11[[#This Row],[FECHA]])</f>
        <v>2021</v>
      </c>
      <c r="C54" s="1">
        <v>1051</v>
      </c>
      <c r="D54">
        <v>0.8</v>
      </c>
      <c r="E54">
        <v>1</v>
      </c>
      <c r="F54">
        <v>0.9</v>
      </c>
      <c r="G54" t="s">
        <v>183</v>
      </c>
      <c r="H54" t="s">
        <v>188</v>
      </c>
    </row>
    <row r="55" spans="1:8" x14ac:dyDescent="0.3">
      <c r="A55" s="14">
        <v>44317</v>
      </c>
      <c r="B55">
        <f>YEAR(Tabla11[[#This Row],[FECHA]])</f>
        <v>2021</v>
      </c>
      <c r="C55" s="1">
        <v>1051</v>
      </c>
      <c r="D55">
        <v>0.5</v>
      </c>
      <c r="E55">
        <v>0.1</v>
      </c>
      <c r="F55">
        <v>1.3</v>
      </c>
      <c r="G55" t="s">
        <v>183</v>
      </c>
      <c r="H55" t="s">
        <v>188</v>
      </c>
    </row>
    <row r="56" spans="1:8" x14ac:dyDescent="0.3">
      <c r="A56" s="14">
        <v>41821</v>
      </c>
      <c r="B56">
        <f>YEAR(Tabla11[[#This Row],[FECHA]])</f>
        <v>2014</v>
      </c>
      <c r="C56" s="1">
        <v>1051</v>
      </c>
      <c r="D56">
        <v>0.6</v>
      </c>
      <c r="E56">
        <v>0.1</v>
      </c>
      <c r="F56">
        <v>9.6999999999999993</v>
      </c>
      <c r="G56" t="s">
        <v>183</v>
      </c>
      <c r="H56" t="s">
        <v>188</v>
      </c>
    </row>
    <row r="57" spans="1:8" x14ac:dyDescent="0.3">
      <c r="A57" s="14">
        <v>44228</v>
      </c>
      <c r="B57">
        <f>YEAR(Tabla11[[#This Row],[FECHA]])</f>
        <v>2021</v>
      </c>
      <c r="C57" s="1">
        <v>1052</v>
      </c>
      <c r="D57">
        <v>0.2</v>
      </c>
      <c r="E57">
        <v>0.7</v>
      </c>
      <c r="F57">
        <v>1.2</v>
      </c>
      <c r="G57" t="s">
        <v>183</v>
      </c>
      <c r="H57" t="s">
        <v>188</v>
      </c>
    </row>
    <row r="58" spans="1:8" x14ac:dyDescent="0.3">
      <c r="A58" s="14">
        <v>43709</v>
      </c>
      <c r="B58">
        <f>YEAR(Tabla11[[#This Row],[FECHA]])</f>
        <v>2019</v>
      </c>
      <c r="C58" s="1">
        <v>1052</v>
      </c>
      <c r="D58">
        <v>0</v>
      </c>
      <c r="E58">
        <v>1.4</v>
      </c>
      <c r="F58">
        <v>4.3</v>
      </c>
      <c r="G58" t="s">
        <v>183</v>
      </c>
      <c r="H58" t="s">
        <v>188</v>
      </c>
    </row>
    <row r="59" spans="1:8" x14ac:dyDescent="0.3">
      <c r="A59" s="14">
        <v>43678</v>
      </c>
      <c r="B59">
        <f>YEAR(Tabla11[[#This Row],[FECHA]])</f>
        <v>2019</v>
      </c>
      <c r="C59" s="1">
        <v>1052</v>
      </c>
      <c r="D59">
        <v>0.8</v>
      </c>
      <c r="E59">
        <v>3.6</v>
      </c>
      <c r="F59">
        <v>9.3000000000000007</v>
      </c>
      <c r="G59" t="s">
        <v>183</v>
      </c>
      <c r="H59" t="s">
        <v>188</v>
      </c>
    </row>
    <row r="60" spans="1:8" x14ac:dyDescent="0.3">
      <c r="A60" s="14">
        <v>41913</v>
      </c>
      <c r="B60">
        <f>YEAR(Tabla11[[#This Row],[FECHA]])</f>
        <v>2014</v>
      </c>
      <c r="C60" s="1">
        <v>1053</v>
      </c>
      <c r="D60">
        <v>0.6</v>
      </c>
      <c r="E60">
        <v>0.2</v>
      </c>
      <c r="F60">
        <v>6.2</v>
      </c>
      <c r="G60" t="s">
        <v>183</v>
      </c>
      <c r="H60" t="s">
        <v>188</v>
      </c>
    </row>
    <row r="61" spans="1:8" x14ac:dyDescent="0.3">
      <c r="A61" s="14">
        <v>44197</v>
      </c>
      <c r="B61">
        <f>YEAR(Tabla11[[#This Row],[FECHA]])</f>
        <v>2021</v>
      </c>
      <c r="C61" s="1">
        <v>1054</v>
      </c>
      <c r="D61">
        <v>1.3</v>
      </c>
      <c r="E61">
        <v>2.5</v>
      </c>
      <c r="F61">
        <v>1.1000000000000001</v>
      </c>
      <c r="G61" t="s">
        <v>183</v>
      </c>
      <c r="H61" t="s">
        <v>188</v>
      </c>
    </row>
    <row r="62" spans="1:8" x14ac:dyDescent="0.3">
      <c r="A62" s="14">
        <v>42064</v>
      </c>
      <c r="B62">
        <f>YEAR(Tabla11[[#This Row],[FECHA]])</f>
        <v>2015</v>
      </c>
      <c r="C62" s="1">
        <v>1054</v>
      </c>
      <c r="D62">
        <v>0</v>
      </c>
      <c r="E62">
        <v>0.3</v>
      </c>
      <c r="F62">
        <v>0.4</v>
      </c>
      <c r="G62" t="s">
        <v>183</v>
      </c>
      <c r="H62" t="s">
        <v>188</v>
      </c>
    </row>
    <row r="63" spans="1:8" x14ac:dyDescent="0.3">
      <c r="A63" s="14">
        <v>42036</v>
      </c>
      <c r="B63">
        <f>YEAR(Tabla11[[#This Row],[FECHA]])</f>
        <v>2015</v>
      </c>
      <c r="C63" s="1">
        <v>1054</v>
      </c>
      <c r="D63">
        <v>0.3</v>
      </c>
      <c r="E63">
        <v>0</v>
      </c>
      <c r="F63">
        <v>3.7</v>
      </c>
      <c r="G63" t="s">
        <v>183</v>
      </c>
      <c r="H63" t="s">
        <v>188</v>
      </c>
    </row>
    <row r="64" spans="1:8" x14ac:dyDescent="0.3">
      <c r="A64" s="14">
        <v>41944</v>
      </c>
      <c r="B64">
        <f>YEAR(Tabla11[[#This Row],[FECHA]])</f>
        <v>2014</v>
      </c>
      <c r="C64" s="1">
        <v>1054</v>
      </c>
      <c r="D64">
        <v>0.1</v>
      </c>
      <c r="E64">
        <v>0.7</v>
      </c>
      <c r="F64">
        <v>5.6</v>
      </c>
      <c r="G64" t="s">
        <v>183</v>
      </c>
      <c r="H64" t="s">
        <v>188</v>
      </c>
    </row>
    <row r="65" spans="1:8" x14ac:dyDescent="0.3">
      <c r="A65" s="14">
        <v>41760</v>
      </c>
      <c r="B65">
        <f>YEAR(Tabla11[[#This Row],[FECHA]])</f>
        <v>2014</v>
      </c>
      <c r="C65" s="1">
        <v>1056</v>
      </c>
      <c r="D65">
        <v>0.6</v>
      </c>
      <c r="E65">
        <v>3.5</v>
      </c>
      <c r="F65">
        <v>11.4</v>
      </c>
      <c r="G65" t="s">
        <v>183</v>
      </c>
      <c r="H65" t="s">
        <v>188</v>
      </c>
    </row>
    <row r="66" spans="1:8" x14ac:dyDescent="0.3">
      <c r="A66" s="14">
        <v>44682</v>
      </c>
      <c r="B66">
        <f>YEAR(Tabla11[[#This Row],[FECHA]])</f>
        <v>2022</v>
      </c>
      <c r="C66" s="1">
        <v>1057</v>
      </c>
      <c r="D66">
        <v>1.1000000000000001</v>
      </c>
      <c r="E66">
        <v>2.1</v>
      </c>
      <c r="F66">
        <v>0.6</v>
      </c>
      <c r="G66" t="s">
        <v>183</v>
      </c>
      <c r="H66" t="s">
        <v>188</v>
      </c>
    </row>
    <row r="67" spans="1:8" x14ac:dyDescent="0.3">
      <c r="A67" s="14">
        <v>44287</v>
      </c>
      <c r="B67">
        <f>YEAR(Tabla11[[#This Row],[FECHA]])</f>
        <v>2021</v>
      </c>
      <c r="C67" s="1">
        <v>1057</v>
      </c>
      <c r="D67">
        <v>0.8</v>
      </c>
      <c r="E67">
        <v>0.2</v>
      </c>
      <c r="F67">
        <v>1.2</v>
      </c>
      <c r="G67" t="s">
        <v>183</v>
      </c>
      <c r="H67" t="s">
        <v>188</v>
      </c>
    </row>
    <row r="68" spans="1:8" x14ac:dyDescent="0.3">
      <c r="A68" s="14">
        <v>42005</v>
      </c>
      <c r="B68">
        <f>YEAR(Tabla11[[#This Row],[FECHA]])</f>
        <v>2015</v>
      </c>
      <c r="C68" s="1">
        <v>1057</v>
      </c>
      <c r="D68">
        <v>0</v>
      </c>
      <c r="E68">
        <v>0.4</v>
      </c>
      <c r="F68">
        <v>4</v>
      </c>
      <c r="G68" t="s">
        <v>183</v>
      </c>
      <c r="H68" t="s">
        <v>188</v>
      </c>
    </row>
    <row r="69" spans="1:8" x14ac:dyDescent="0.3">
      <c r="A69" s="14">
        <v>41974</v>
      </c>
      <c r="B69">
        <f>YEAR(Tabla11[[#This Row],[FECHA]])</f>
        <v>2014</v>
      </c>
      <c r="C69" s="1">
        <v>1057</v>
      </c>
      <c r="D69">
        <v>0.3</v>
      </c>
      <c r="E69">
        <v>1</v>
      </c>
      <c r="F69">
        <v>4.9000000000000004</v>
      </c>
      <c r="G69" t="s">
        <v>183</v>
      </c>
      <c r="H69" t="s">
        <v>188</v>
      </c>
    </row>
    <row r="70" spans="1:8" x14ac:dyDescent="0.3">
      <c r="A70" s="14">
        <v>41791</v>
      </c>
      <c r="B70">
        <f>YEAR(Tabla11[[#This Row],[FECHA]])</f>
        <v>2014</v>
      </c>
      <c r="C70" s="1">
        <v>1057</v>
      </c>
      <c r="D70">
        <v>0.1</v>
      </c>
      <c r="E70">
        <v>0</v>
      </c>
      <c r="F70">
        <v>10.199999999999999</v>
      </c>
      <c r="G70" t="s">
        <v>183</v>
      </c>
      <c r="H70" t="s">
        <v>188</v>
      </c>
    </row>
    <row r="71" spans="1:8" x14ac:dyDescent="0.3">
      <c r="A71" s="14">
        <v>41699</v>
      </c>
      <c r="B71">
        <f>YEAR(Tabla11[[#This Row],[FECHA]])</f>
        <v>2014</v>
      </c>
      <c r="C71" s="1">
        <v>1057</v>
      </c>
      <c r="D71">
        <v>3.4</v>
      </c>
      <c r="E71">
        <v>4.9000000000000004</v>
      </c>
      <c r="F71">
        <v>10.9</v>
      </c>
      <c r="G71" t="s">
        <v>183</v>
      </c>
      <c r="H71" t="s">
        <v>188</v>
      </c>
    </row>
    <row r="72" spans="1:8" x14ac:dyDescent="0.3">
      <c r="A72" s="14">
        <v>44713</v>
      </c>
      <c r="B72">
        <f>YEAR(Tabla11[[#This Row],[FECHA]])</f>
        <v>2022</v>
      </c>
      <c r="C72" s="1">
        <v>1060</v>
      </c>
      <c r="D72">
        <v>0.2</v>
      </c>
      <c r="E72">
        <v>2.2999999999999998</v>
      </c>
      <c r="F72">
        <v>1.2</v>
      </c>
      <c r="G72" t="s">
        <v>183</v>
      </c>
      <c r="H72" t="s">
        <v>188</v>
      </c>
    </row>
    <row r="73" spans="1:8" x14ac:dyDescent="0.3">
      <c r="A73" s="14">
        <v>43770</v>
      </c>
      <c r="B73">
        <f>YEAR(Tabla11[[#This Row],[FECHA]])</f>
        <v>2019</v>
      </c>
      <c r="C73" s="1">
        <v>1060</v>
      </c>
      <c r="D73">
        <v>0.6</v>
      </c>
      <c r="E73">
        <v>0.8</v>
      </c>
      <c r="F73">
        <v>4.0999999999999996</v>
      </c>
      <c r="G73" t="s">
        <v>183</v>
      </c>
      <c r="H73" t="s">
        <v>188</v>
      </c>
    </row>
    <row r="74" spans="1:8" x14ac:dyDescent="0.3">
      <c r="A74" s="14">
        <v>43800</v>
      </c>
      <c r="B74">
        <f>YEAR(Tabla11[[#This Row],[FECHA]])</f>
        <v>2019</v>
      </c>
      <c r="C74" s="1">
        <v>1064</v>
      </c>
      <c r="D74">
        <v>0.3</v>
      </c>
      <c r="E74">
        <v>1.1000000000000001</v>
      </c>
      <c r="F74">
        <v>5.3</v>
      </c>
      <c r="G74" t="s">
        <v>183</v>
      </c>
      <c r="H74" t="s">
        <v>188</v>
      </c>
    </row>
    <row r="75" spans="1:8" x14ac:dyDescent="0.3">
      <c r="A75" s="14">
        <v>44256</v>
      </c>
      <c r="B75">
        <f>YEAR(Tabla11[[#This Row],[FECHA]])</f>
        <v>2021</v>
      </c>
      <c r="C75" s="1">
        <v>1065</v>
      </c>
      <c r="D75">
        <v>1.3</v>
      </c>
      <c r="E75">
        <v>2.2999999999999998</v>
      </c>
      <c r="F75">
        <v>2.4</v>
      </c>
      <c r="G75" t="s">
        <v>183</v>
      </c>
      <c r="H75" t="s">
        <v>188</v>
      </c>
    </row>
    <row r="76" spans="1:8" x14ac:dyDescent="0.3">
      <c r="A76" s="14">
        <v>43739</v>
      </c>
      <c r="B76">
        <f>YEAR(Tabla11[[#This Row],[FECHA]])</f>
        <v>2019</v>
      </c>
      <c r="C76" s="1">
        <v>1067</v>
      </c>
      <c r="D76">
        <v>1.4</v>
      </c>
      <c r="E76">
        <v>2.2999999999999998</v>
      </c>
      <c r="F76">
        <v>5.5</v>
      </c>
      <c r="G76" t="s">
        <v>183</v>
      </c>
      <c r="H76" t="s">
        <v>188</v>
      </c>
    </row>
    <row r="77" spans="1:8" x14ac:dyDescent="0.3">
      <c r="A77" s="14">
        <v>44866</v>
      </c>
      <c r="B77">
        <f>YEAR(Tabla11[[#This Row],[FECHA]])</f>
        <v>2022</v>
      </c>
      <c r="C77" s="1">
        <v>1077</v>
      </c>
      <c r="D77">
        <v>1</v>
      </c>
      <c r="E77">
        <v>1.1000000000000001</v>
      </c>
      <c r="F77">
        <v>3.3</v>
      </c>
      <c r="G77" t="s">
        <v>183</v>
      </c>
      <c r="H77" t="s">
        <v>188</v>
      </c>
    </row>
    <row r="78" spans="1:8" x14ac:dyDescent="0.3">
      <c r="A78" s="14">
        <v>44743</v>
      </c>
      <c r="B78">
        <f>YEAR(Tabla11[[#This Row],[FECHA]])</f>
        <v>2022</v>
      </c>
      <c r="C78" s="1">
        <v>1079</v>
      </c>
      <c r="D78">
        <v>1.9</v>
      </c>
      <c r="E78">
        <v>3.3</v>
      </c>
      <c r="F78">
        <v>3.5</v>
      </c>
      <c r="G78" t="s">
        <v>183</v>
      </c>
      <c r="H78" t="s">
        <v>188</v>
      </c>
    </row>
    <row r="79" spans="1:8" x14ac:dyDescent="0.3">
      <c r="A79" s="14">
        <v>44958</v>
      </c>
      <c r="B79">
        <f>YEAR(Tabla11[[#This Row],[FECHA]])</f>
        <v>2023</v>
      </c>
      <c r="C79" s="1">
        <v>1080</v>
      </c>
      <c r="D79">
        <v>6.1</v>
      </c>
      <c r="E79">
        <v>0.2</v>
      </c>
      <c r="F79">
        <v>4.2</v>
      </c>
      <c r="G79" t="s">
        <v>183</v>
      </c>
      <c r="H79" t="s">
        <v>188</v>
      </c>
    </row>
    <row r="80" spans="1:8" x14ac:dyDescent="0.3">
      <c r="A80" s="14">
        <v>44805</v>
      </c>
      <c r="B80">
        <f>YEAR(Tabla11[[#This Row],[FECHA]])</f>
        <v>2022</v>
      </c>
      <c r="C80" s="1">
        <v>1083</v>
      </c>
      <c r="D80">
        <v>0.5</v>
      </c>
      <c r="E80">
        <v>2.2000000000000002</v>
      </c>
      <c r="F80">
        <v>4.0999999999999996</v>
      </c>
      <c r="G80" t="s">
        <v>183</v>
      </c>
      <c r="H80" t="s">
        <v>188</v>
      </c>
    </row>
    <row r="81" spans="1:8" x14ac:dyDescent="0.3">
      <c r="A81" s="14">
        <v>44835</v>
      </c>
      <c r="B81">
        <f>YEAR(Tabla11[[#This Row],[FECHA]])</f>
        <v>2022</v>
      </c>
      <c r="C81" s="1">
        <v>1088</v>
      </c>
      <c r="D81">
        <v>0.5</v>
      </c>
      <c r="E81">
        <v>0.8</v>
      </c>
      <c r="F81">
        <v>3.9</v>
      </c>
      <c r="G81" t="s">
        <v>183</v>
      </c>
      <c r="H81" t="s">
        <v>188</v>
      </c>
    </row>
    <row r="82" spans="1:8" x14ac:dyDescent="0.3">
      <c r="A82" s="14">
        <v>44986</v>
      </c>
      <c r="B82">
        <f>YEAR(Tabla11[[#This Row],[FECHA]])</f>
        <v>2023</v>
      </c>
      <c r="C82" s="1">
        <v>1089</v>
      </c>
      <c r="D82">
        <v>0.9</v>
      </c>
      <c r="E82">
        <v>4.5999999999999996</v>
      </c>
      <c r="F82">
        <v>5.2</v>
      </c>
      <c r="G82" t="s">
        <v>183</v>
      </c>
      <c r="H82" t="s">
        <v>188</v>
      </c>
    </row>
    <row r="83" spans="1:8" x14ac:dyDescent="0.3">
      <c r="A83" s="14">
        <v>44774</v>
      </c>
      <c r="B83">
        <f>YEAR(Tabla11[[#This Row],[FECHA]])</f>
        <v>2022</v>
      </c>
      <c r="C83" s="1">
        <v>1089</v>
      </c>
      <c r="D83">
        <v>0.9</v>
      </c>
      <c r="E83">
        <v>3</v>
      </c>
      <c r="F83">
        <v>5.6</v>
      </c>
      <c r="G83" t="s">
        <v>183</v>
      </c>
      <c r="H83" t="s">
        <v>188</v>
      </c>
    </row>
    <row r="84" spans="1:8" x14ac:dyDescent="0.3">
      <c r="A84" s="14">
        <v>41671</v>
      </c>
      <c r="B84">
        <f>YEAR(Tabla11[[#This Row],[FECHA]])</f>
        <v>2014</v>
      </c>
      <c r="C84" s="1">
        <v>1094</v>
      </c>
      <c r="D84">
        <v>0.6</v>
      </c>
      <c r="E84">
        <v>2</v>
      </c>
      <c r="F84">
        <v>7</v>
      </c>
      <c r="G84" t="s">
        <v>183</v>
      </c>
      <c r="H84" t="s">
        <v>188</v>
      </c>
    </row>
    <row r="85" spans="1:8" x14ac:dyDescent="0.3">
      <c r="A85" s="14">
        <v>41640</v>
      </c>
      <c r="B85">
        <f>YEAR(Tabla11[[#This Row],[FECHA]])</f>
        <v>2014</v>
      </c>
      <c r="C85" s="1">
        <v>1101</v>
      </c>
      <c r="D85">
        <v>1</v>
      </c>
      <c r="E85">
        <v>1.9</v>
      </c>
      <c r="F85">
        <v>7.2</v>
      </c>
      <c r="G85" t="s">
        <v>183</v>
      </c>
      <c r="H85" t="s">
        <v>188</v>
      </c>
    </row>
    <row r="86" spans="1:8" x14ac:dyDescent="0.3">
      <c r="A86" s="14">
        <v>41609</v>
      </c>
      <c r="B86">
        <f>YEAR(Tabla11[[#This Row],[FECHA]])</f>
        <v>2013</v>
      </c>
      <c r="C86" s="1">
        <v>1111</v>
      </c>
      <c r="D86">
        <v>0.5</v>
      </c>
      <c r="E86">
        <v>3.2</v>
      </c>
      <c r="F86">
        <v>6.9</v>
      </c>
      <c r="G86" t="s">
        <v>183</v>
      </c>
      <c r="H86" t="s">
        <v>188</v>
      </c>
    </row>
    <row r="87" spans="1:8" x14ac:dyDescent="0.3">
      <c r="A87" s="14">
        <v>45017</v>
      </c>
      <c r="B87">
        <f>YEAR(Tabla11[[#This Row],[FECHA]])</f>
        <v>2023</v>
      </c>
      <c r="C87" s="1">
        <v>1113</v>
      </c>
      <c r="D87">
        <v>2.1</v>
      </c>
      <c r="E87">
        <v>9.4</v>
      </c>
      <c r="F87">
        <v>6.4</v>
      </c>
      <c r="G87" t="s">
        <v>183</v>
      </c>
      <c r="H87" t="s">
        <v>188</v>
      </c>
    </row>
    <row r="88" spans="1:8" x14ac:dyDescent="0.3">
      <c r="A88" s="14">
        <v>41579</v>
      </c>
      <c r="B88">
        <f>YEAR(Tabla11[[#This Row],[FECHA]])</f>
        <v>2013</v>
      </c>
      <c r="C88" s="1">
        <v>1116</v>
      </c>
      <c r="D88">
        <v>0.5</v>
      </c>
      <c r="E88">
        <v>4.3</v>
      </c>
      <c r="F88">
        <v>6.5</v>
      </c>
      <c r="G88" t="s">
        <v>183</v>
      </c>
      <c r="H88" t="s">
        <v>188</v>
      </c>
    </row>
    <row r="89" spans="1:8" x14ac:dyDescent="0.3">
      <c r="A89" s="14">
        <v>41548</v>
      </c>
      <c r="B89">
        <f>YEAR(Tabla11[[#This Row],[FECHA]])</f>
        <v>2013</v>
      </c>
      <c r="C89" s="1">
        <v>1122</v>
      </c>
      <c r="D89">
        <v>2.2000000000000002</v>
      </c>
      <c r="E89">
        <v>3.6</v>
      </c>
      <c r="F89">
        <v>6</v>
      </c>
      <c r="G89" t="s">
        <v>183</v>
      </c>
      <c r="H89" t="s">
        <v>188</v>
      </c>
    </row>
    <row r="90" spans="1:8" x14ac:dyDescent="0.3">
      <c r="A90" s="14">
        <v>45352</v>
      </c>
      <c r="B90">
        <f>YEAR(Tabla11[[#This Row],[FECHA]])</f>
        <v>2024</v>
      </c>
      <c r="C90" s="1">
        <v>1131</v>
      </c>
      <c r="D90">
        <v>0.2</v>
      </c>
      <c r="E90">
        <v>2.1</v>
      </c>
      <c r="F90">
        <v>3.9</v>
      </c>
      <c r="G90" t="s">
        <v>183</v>
      </c>
      <c r="H90" t="s">
        <v>188</v>
      </c>
    </row>
    <row r="91" spans="1:8" x14ac:dyDescent="0.3">
      <c r="A91" s="14">
        <v>45323</v>
      </c>
      <c r="B91">
        <f>YEAR(Tabla11[[#This Row],[FECHA]])</f>
        <v>2024</v>
      </c>
      <c r="C91" s="1">
        <v>1134</v>
      </c>
      <c r="D91">
        <v>1.6</v>
      </c>
      <c r="E91">
        <v>1.2</v>
      </c>
      <c r="F91">
        <v>5</v>
      </c>
      <c r="G91" t="s">
        <v>183</v>
      </c>
      <c r="H91" t="s">
        <v>188</v>
      </c>
    </row>
    <row r="92" spans="1:8" x14ac:dyDescent="0.3">
      <c r="A92" s="14">
        <v>45383</v>
      </c>
      <c r="B92">
        <f>YEAR(Tabla11[[#This Row],[FECHA]])</f>
        <v>2024</v>
      </c>
      <c r="C92" s="1">
        <v>1147</v>
      </c>
      <c r="D92">
        <v>1.4</v>
      </c>
      <c r="E92">
        <v>0.5</v>
      </c>
      <c r="F92">
        <v>3.1</v>
      </c>
      <c r="G92" t="s">
        <v>183</v>
      </c>
      <c r="H92" t="s">
        <v>188</v>
      </c>
    </row>
    <row r="93" spans="1:8" x14ac:dyDescent="0.3">
      <c r="A93" s="14">
        <v>45231</v>
      </c>
      <c r="B93">
        <f>YEAR(Tabla11[[#This Row],[FECHA]])</f>
        <v>2023</v>
      </c>
      <c r="C93" s="1">
        <v>1148</v>
      </c>
      <c r="D93">
        <v>1.7</v>
      </c>
      <c r="E93">
        <v>2.1</v>
      </c>
      <c r="F93">
        <v>6.6</v>
      </c>
      <c r="G93" t="s">
        <v>183</v>
      </c>
      <c r="H93" t="s">
        <v>188</v>
      </c>
    </row>
    <row r="94" spans="1:8" x14ac:dyDescent="0.3">
      <c r="A94" s="14">
        <v>45047</v>
      </c>
      <c r="B94">
        <f>YEAR(Tabla11[[#This Row],[FECHA]])</f>
        <v>2023</v>
      </c>
      <c r="C94" s="1">
        <v>1148</v>
      </c>
      <c r="D94">
        <v>3.1</v>
      </c>
      <c r="E94">
        <v>6.3</v>
      </c>
      <c r="F94">
        <v>8.6</v>
      </c>
      <c r="G94" t="s">
        <v>183</v>
      </c>
      <c r="H94" t="s">
        <v>188</v>
      </c>
    </row>
    <row r="95" spans="1:8" x14ac:dyDescent="0.3">
      <c r="A95" s="14">
        <v>41518</v>
      </c>
      <c r="B95">
        <f>YEAR(Tabla11[[#This Row],[FECHA]])</f>
        <v>2013</v>
      </c>
      <c r="C95" s="1">
        <v>1148</v>
      </c>
      <c r="D95">
        <v>1.7</v>
      </c>
      <c r="E95">
        <v>2.5</v>
      </c>
      <c r="F95">
        <v>4.3</v>
      </c>
      <c r="G95" t="s">
        <v>183</v>
      </c>
      <c r="H95" t="s">
        <v>188</v>
      </c>
    </row>
    <row r="96" spans="1:8" x14ac:dyDescent="0.3">
      <c r="A96" s="14">
        <v>45413</v>
      </c>
      <c r="B96">
        <f>YEAR(Tabla11[[#This Row],[FECHA]])</f>
        <v>2024</v>
      </c>
      <c r="C96" s="1">
        <v>1151</v>
      </c>
      <c r="D96">
        <v>0.4</v>
      </c>
      <c r="E96">
        <v>1.5</v>
      </c>
      <c r="F96">
        <v>0.3</v>
      </c>
      <c r="G96" t="s">
        <v>183</v>
      </c>
      <c r="H96" t="s">
        <v>188</v>
      </c>
    </row>
    <row r="97" spans="1:8" x14ac:dyDescent="0.3">
      <c r="A97" s="14">
        <v>45292</v>
      </c>
      <c r="B97">
        <f>YEAR(Tabla11[[#This Row],[FECHA]])</f>
        <v>2024</v>
      </c>
      <c r="C97" s="1">
        <v>1153</v>
      </c>
      <c r="D97">
        <v>0.3</v>
      </c>
      <c r="E97">
        <v>1.3</v>
      </c>
      <c r="F97">
        <v>13.3</v>
      </c>
      <c r="G97" t="s">
        <v>183</v>
      </c>
      <c r="H97" t="s">
        <v>188</v>
      </c>
    </row>
    <row r="98" spans="1:8" x14ac:dyDescent="0.3">
      <c r="A98" s="14">
        <v>45474</v>
      </c>
      <c r="B98">
        <f>YEAR(Tabla11[[#This Row],[FECHA]])</f>
        <v>2024</v>
      </c>
      <c r="C98" s="1">
        <v>1154</v>
      </c>
      <c r="D98">
        <v>0.3</v>
      </c>
      <c r="E98">
        <v>0.7</v>
      </c>
      <c r="F98">
        <v>1.5</v>
      </c>
      <c r="G98" t="s">
        <v>183</v>
      </c>
      <c r="H98" t="s">
        <v>188</v>
      </c>
    </row>
    <row r="99" spans="1:8" x14ac:dyDescent="0.3">
      <c r="A99" s="14">
        <v>45261</v>
      </c>
      <c r="B99">
        <f>YEAR(Tabla11[[#This Row],[FECHA]])</f>
        <v>2023</v>
      </c>
      <c r="C99" s="1">
        <v>1156</v>
      </c>
      <c r="D99">
        <v>0.7</v>
      </c>
      <c r="E99">
        <v>1.4</v>
      </c>
      <c r="F99">
        <v>11</v>
      </c>
      <c r="G99" t="s">
        <v>183</v>
      </c>
      <c r="H99" t="s">
        <v>188</v>
      </c>
    </row>
    <row r="100" spans="1:8" x14ac:dyDescent="0.3">
      <c r="A100" s="14">
        <v>45444</v>
      </c>
      <c r="B100">
        <f>YEAR(Tabla11[[#This Row],[FECHA]])</f>
        <v>2024</v>
      </c>
      <c r="C100" s="1">
        <v>1158</v>
      </c>
      <c r="D100">
        <v>0.6</v>
      </c>
      <c r="E100">
        <v>2.4</v>
      </c>
      <c r="F100">
        <v>0.7</v>
      </c>
      <c r="G100" t="s">
        <v>183</v>
      </c>
      <c r="H100" t="s">
        <v>188</v>
      </c>
    </row>
    <row r="101" spans="1:8" x14ac:dyDescent="0.3">
      <c r="A101" s="14">
        <v>45505</v>
      </c>
      <c r="B101">
        <f>YEAR(Tabla11[[#This Row],[FECHA]])</f>
        <v>2024</v>
      </c>
      <c r="C101" s="1">
        <v>1164</v>
      </c>
      <c r="D101">
        <v>0.8</v>
      </c>
      <c r="E101">
        <v>1.1000000000000001</v>
      </c>
      <c r="F101">
        <v>0.7</v>
      </c>
      <c r="G101" t="s">
        <v>183</v>
      </c>
      <c r="H101" t="s">
        <v>188</v>
      </c>
    </row>
    <row r="102" spans="1:8" x14ac:dyDescent="0.3">
      <c r="A102" s="14">
        <v>41456</v>
      </c>
      <c r="B102">
        <f>YEAR(Tabla11[[#This Row],[FECHA]])</f>
        <v>2013</v>
      </c>
      <c r="C102" s="1">
        <v>1164</v>
      </c>
      <c r="D102">
        <v>1.1000000000000001</v>
      </c>
      <c r="E102">
        <v>1.9</v>
      </c>
      <c r="F102">
        <v>3.5</v>
      </c>
      <c r="G102" t="s">
        <v>183</v>
      </c>
      <c r="H102" t="s">
        <v>188</v>
      </c>
    </row>
    <row r="103" spans="1:8" x14ac:dyDescent="0.3">
      <c r="A103" s="14">
        <v>45078</v>
      </c>
      <c r="B103">
        <f>YEAR(Tabla11[[#This Row],[FECHA]])</f>
        <v>2023</v>
      </c>
      <c r="C103" s="1">
        <v>1167</v>
      </c>
      <c r="D103">
        <v>1.7</v>
      </c>
      <c r="E103">
        <v>7.1</v>
      </c>
      <c r="F103">
        <v>10.1</v>
      </c>
      <c r="G103" t="s">
        <v>183</v>
      </c>
      <c r="H103" t="s">
        <v>188</v>
      </c>
    </row>
    <row r="104" spans="1:8" x14ac:dyDescent="0.3">
      <c r="A104" s="14">
        <v>41487</v>
      </c>
      <c r="B104">
        <f>YEAR(Tabla11[[#This Row],[FECHA]])</f>
        <v>2013</v>
      </c>
      <c r="C104" s="1">
        <v>1167</v>
      </c>
      <c r="D104">
        <v>0.3</v>
      </c>
      <c r="E104">
        <v>2</v>
      </c>
      <c r="F104">
        <v>2.2000000000000002</v>
      </c>
      <c r="G104" t="s">
        <v>183</v>
      </c>
      <c r="H104" t="s">
        <v>188</v>
      </c>
    </row>
    <row r="105" spans="1:8" x14ac:dyDescent="0.3">
      <c r="A105" s="14">
        <v>45200</v>
      </c>
      <c r="B105">
        <f>YEAR(Tabla11[[#This Row],[FECHA]])</f>
        <v>2023</v>
      </c>
      <c r="C105" s="1">
        <v>1168</v>
      </c>
      <c r="D105">
        <v>0.4</v>
      </c>
      <c r="E105">
        <v>0.3</v>
      </c>
      <c r="F105">
        <v>7.3</v>
      </c>
      <c r="G105" t="s">
        <v>183</v>
      </c>
      <c r="H105" t="s">
        <v>188</v>
      </c>
    </row>
    <row r="106" spans="1:8" x14ac:dyDescent="0.3">
      <c r="A106" s="14">
        <v>45108</v>
      </c>
      <c r="B106">
        <f>YEAR(Tabla11[[#This Row],[FECHA]])</f>
        <v>2023</v>
      </c>
      <c r="C106" s="1">
        <v>1171</v>
      </c>
      <c r="D106">
        <v>0.4</v>
      </c>
      <c r="E106">
        <v>5.3</v>
      </c>
      <c r="F106">
        <v>8.5</v>
      </c>
      <c r="G106" t="s">
        <v>183</v>
      </c>
      <c r="H106" t="s">
        <v>188</v>
      </c>
    </row>
    <row r="107" spans="1:8" x14ac:dyDescent="0.3">
      <c r="A107" s="14">
        <v>45170</v>
      </c>
      <c r="B107">
        <f>YEAR(Tabla11[[#This Row],[FECHA]])</f>
        <v>2023</v>
      </c>
      <c r="C107" s="1">
        <v>1172</v>
      </c>
      <c r="D107">
        <v>0</v>
      </c>
      <c r="E107">
        <v>0.5</v>
      </c>
      <c r="F107">
        <v>8.1999999999999993</v>
      </c>
      <c r="G107" t="s">
        <v>183</v>
      </c>
      <c r="H107" t="s">
        <v>188</v>
      </c>
    </row>
    <row r="108" spans="1:8" x14ac:dyDescent="0.3">
      <c r="A108" s="14">
        <v>45139</v>
      </c>
      <c r="B108">
        <f>YEAR(Tabla11[[#This Row],[FECHA]])</f>
        <v>2023</v>
      </c>
      <c r="C108" s="1">
        <v>1172</v>
      </c>
      <c r="D108">
        <v>0</v>
      </c>
      <c r="E108">
        <v>2.1</v>
      </c>
      <c r="F108">
        <v>7.7</v>
      </c>
      <c r="G108" t="s">
        <v>183</v>
      </c>
      <c r="H108" t="s">
        <v>188</v>
      </c>
    </row>
    <row r="109" spans="1:8" x14ac:dyDescent="0.3">
      <c r="A109" s="14">
        <v>41306</v>
      </c>
      <c r="B109">
        <f>YEAR(Tabla11[[#This Row],[FECHA]])</f>
        <v>2013</v>
      </c>
      <c r="C109" s="1">
        <v>1176</v>
      </c>
      <c r="D109">
        <v>0.9</v>
      </c>
      <c r="E109">
        <v>1.4</v>
      </c>
      <c r="F109">
        <v>8.1999999999999993</v>
      </c>
      <c r="G109" t="s">
        <v>183</v>
      </c>
      <c r="H109" t="s">
        <v>188</v>
      </c>
    </row>
    <row r="110" spans="1:8" x14ac:dyDescent="0.3">
      <c r="A110" s="14">
        <v>41426</v>
      </c>
      <c r="B110">
        <f>YEAR(Tabla11[[#This Row],[FECHA]])</f>
        <v>2013</v>
      </c>
      <c r="C110" s="1">
        <v>1177</v>
      </c>
      <c r="D110">
        <v>1.2</v>
      </c>
      <c r="E110">
        <v>0.9</v>
      </c>
      <c r="F110">
        <v>3.2</v>
      </c>
      <c r="G110" t="s">
        <v>183</v>
      </c>
      <c r="H110" t="s">
        <v>188</v>
      </c>
    </row>
    <row r="111" spans="1:8" x14ac:dyDescent="0.3">
      <c r="A111" s="14">
        <v>41365</v>
      </c>
      <c r="B111">
        <f>YEAR(Tabla11[[#This Row],[FECHA]])</f>
        <v>2013</v>
      </c>
      <c r="C111" s="1">
        <v>1186</v>
      </c>
      <c r="D111">
        <v>0.1</v>
      </c>
      <c r="E111">
        <v>0</v>
      </c>
      <c r="F111">
        <v>3.5</v>
      </c>
      <c r="G111" t="s">
        <v>183</v>
      </c>
      <c r="H111" t="s">
        <v>188</v>
      </c>
    </row>
    <row r="112" spans="1:8" x14ac:dyDescent="0.3">
      <c r="A112" s="14">
        <v>41334</v>
      </c>
      <c r="B112">
        <f>YEAR(Tabla11[[#This Row],[FECHA]])</f>
        <v>2013</v>
      </c>
      <c r="C112" s="1">
        <v>1187</v>
      </c>
      <c r="D112">
        <v>0.9</v>
      </c>
      <c r="E112">
        <v>0.5</v>
      </c>
      <c r="F112">
        <v>3.8</v>
      </c>
      <c r="G112" t="s">
        <v>183</v>
      </c>
      <c r="H112" t="s">
        <v>188</v>
      </c>
    </row>
    <row r="113" spans="1:8" x14ac:dyDescent="0.3">
      <c r="A113" s="14">
        <v>41275</v>
      </c>
      <c r="B113">
        <f>YEAR(Tabla11[[#This Row],[FECHA]])</f>
        <v>2013</v>
      </c>
      <c r="C113" s="1">
        <v>1187</v>
      </c>
      <c r="D113">
        <v>0.6</v>
      </c>
      <c r="E113">
        <v>0.6</v>
      </c>
      <c r="F113">
        <v>9.9</v>
      </c>
      <c r="G113" t="s">
        <v>183</v>
      </c>
      <c r="H113" t="s">
        <v>188</v>
      </c>
    </row>
    <row r="114" spans="1:8" x14ac:dyDescent="0.3">
      <c r="A114" s="14">
        <v>45536</v>
      </c>
      <c r="B114">
        <f>YEAR(Tabla11[[#This Row],[FECHA]])</f>
        <v>2024</v>
      </c>
      <c r="C114" s="1">
        <v>1189</v>
      </c>
      <c r="D114">
        <v>2.2000000000000002</v>
      </c>
      <c r="E114">
        <v>2.7</v>
      </c>
      <c r="F114">
        <v>1.5</v>
      </c>
      <c r="G114" t="s">
        <v>183</v>
      </c>
      <c r="H114" t="s">
        <v>188</v>
      </c>
    </row>
    <row r="115" spans="1:8" x14ac:dyDescent="0.3">
      <c r="A115" s="14">
        <v>41395</v>
      </c>
      <c r="B115">
        <f>YEAR(Tabla11[[#This Row],[FECHA]])</f>
        <v>2013</v>
      </c>
      <c r="C115" s="1">
        <v>1191</v>
      </c>
      <c r="D115">
        <v>0.4</v>
      </c>
      <c r="E115">
        <v>1.3</v>
      </c>
      <c r="F115">
        <v>2.2000000000000002</v>
      </c>
      <c r="G115" t="s">
        <v>183</v>
      </c>
      <c r="H115" t="s">
        <v>188</v>
      </c>
    </row>
    <row r="116" spans="1:8" x14ac:dyDescent="0.3">
      <c r="A116" s="14">
        <v>41244</v>
      </c>
      <c r="B116">
        <f>YEAR(Tabla11[[#This Row],[FECHA]])</f>
        <v>2012</v>
      </c>
      <c r="C116" s="1">
        <v>1193</v>
      </c>
      <c r="D116">
        <v>0</v>
      </c>
      <c r="E116">
        <v>0.5</v>
      </c>
      <c r="F116">
        <v>9.6</v>
      </c>
      <c r="G116" t="s">
        <v>183</v>
      </c>
      <c r="H116" t="s">
        <v>188</v>
      </c>
    </row>
    <row r="117" spans="1:8" x14ac:dyDescent="0.3">
      <c r="A117" s="14">
        <v>41122</v>
      </c>
      <c r="B117">
        <f>YEAR(Tabla11[[#This Row],[FECHA]])</f>
        <v>2012</v>
      </c>
      <c r="C117" s="1">
        <v>1193</v>
      </c>
      <c r="D117">
        <v>1.1000000000000001</v>
      </c>
      <c r="E117">
        <v>2</v>
      </c>
      <c r="F117">
        <v>11.4</v>
      </c>
      <c r="G117" t="s">
        <v>183</v>
      </c>
      <c r="H117" t="s">
        <v>188</v>
      </c>
    </row>
    <row r="118" spans="1:8" x14ac:dyDescent="0.3">
      <c r="A118" s="14">
        <v>41214</v>
      </c>
      <c r="B118">
        <f>YEAR(Tabla11[[#This Row],[FECHA]])</f>
        <v>2012</v>
      </c>
      <c r="C118" s="1">
        <v>1194</v>
      </c>
      <c r="D118">
        <v>0</v>
      </c>
      <c r="E118">
        <v>0</v>
      </c>
      <c r="F118">
        <v>11.3</v>
      </c>
      <c r="G118" t="s">
        <v>183</v>
      </c>
      <c r="H118" t="s">
        <v>188</v>
      </c>
    </row>
    <row r="119" spans="1:8" x14ac:dyDescent="0.3">
      <c r="A119" s="14">
        <v>41183</v>
      </c>
      <c r="B119">
        <f>YEAR(Tabla11[[#This Row],[FECHA]])</f>
        <v>2012</v>
      </c>
      <c r="C119" s="1">
        <v>1194</v>
      </c>
      <c r="D119">
        <v>0.5</v>
      </c>
      <c r="E119">
        <v>1.1000000000000001</v>
      </c>
      <c r="F119">
        <v>12</v>
      </c>
      <c r="G119" t="s">
        <v>183</v>
      </c>
      <c r="H119" t="s">
        <v>188</v>
      </c>
    </row>
    <row r="120" spans="1:8" x14ac:dyDescent="0.3">
      <c r="A120" s="14">
        <v>45566</v>
      </c>
      <c r="B120">
        <f>YEAR(Tabla11[[#This Row],[FECHA]])</f>
        <v>2024</v>
      </c>
      <c r="C120" s="1">
        <v>1199</v>
      </c>
      <c r="D120">
        <v>0.8</v>
      </c>
      <c r="E120">
        <v>3.8</v>
      </c>
      <c r="F120">
        <v>2.6</v>
      </c>
      <c r="G120" t="s">
        <v>183</v>
      </c>
      <c r="H120" t="s">
        <v>188</v>
      </c>
    </row>
    <row r="121" spans="1:8" x14ac:dyDescent="0.3">
      <c r="A121" s="14">
        <v>41153</v>
      </c>
      <c r="B121">
        <f>YEAR(Tabla11[[#This Row],[FECHA]])</f>
        <v>2012</v>
      </c>
      <c r="C121" s="1">
        <v>1200</v>
      </c>
      <c r="D121">
        <v>0.6</v>
      </c>
      <c r="E121">
        <v>1.3</v>
      </c>
      <c r="F121">
        <v>11.1</v>
      </c>
      <c r="G121" t="s">
        <v>183</v>
      </c>
      <c r="H121" t="s">
        <v>188</v>
      </c>
    </row>
    <row r="122" spans="1:8" x14ac:dyDescent="0.3">
      <c r="A122" s="14">
        <v>41091</v>
      </c>
      <c r="B122">
        <f>YEAR(Tabla11[[#This Row],[FECHA]])</f>
        <v>2012</v>
      </c>
      <c r="C122" s="1">
        <v>1206</v>
      </c>
      <c r="D122">
        <v>0.8</v>
      </c>
      <c r="E122">
        <v>1.9</v>
      </c>
      <c r="F122">
        <v>11</v>
      </c>
      <c r="G122" t="s">
        <v>183</v>
      </c>
      <c r="H122" t="s">
        <v>188</v>
      </c>
    </row>
    <row r="123" spans="1:8" x14ac:dyDescent="0.3">
      <c r="A123" s="14">
        <v>45689</v>
      </c>
      <c r="B123">
        <f>YEAR(Tabla11[[#This Row],[FECHA]])</f>
        <v>2025</v>
      </c>
      <c r="C123" s="1">
        <v>1214</v>
      </c>
      <c r="D123">
        <v>0.4</v>
      </c>
      <c r="E123">
        <v>0.7</v>
      </c>
      <c r="F123">
        <v>7</v>
      </c>
      <c r="G123" t="s">
        <v>183</v>
      </c>
      <c r="H123" t="s">
        <v>188</v>
      </c>
    </row>
    <row r="124" spans="1:8" x14ac:dyDescent="0.3">
      <c r="A124" s="14">
        <v>41061</v>
      </c>
      <c r="B124">
        <f>YEAR(Tabla11[[#This Row],[FECHA]])</f>
        <v>2012</v>
      </c>
      <c r="C124" s="1">
        <v>1216</v>
      </c>
      <c r="D124">
        <v>0.1</v>
      </c>
      <c r="E124">
        <v>1.5</v>
      </c>
      <c r="F124">
        <v>10.8</v>
      </c>
      <c r="G124" t="s">
        <v>183</v>
      </c>
      <c r="H124" t="s">
        <v>188</v>
      </c>
    </row>
    <row r="125" spans="1:8" x14ac:dyDescent="0.3">
      <c r="A125" s="14">
        <v>41030</v>
      </c>
      <c r="B125">
        <f>YEAR(Tabla11[[#This Row],[FECHA]])</f>
        <v>2012</v>
      </c>
      <c r="C125" s="1">
        <v>1218</v>
      </c>
      <c r="D125">
        <v>1</v>
      </c>
      <c r="E125">
        <v>5</v>
      </c>
      <c r="F125">
        <v>11.3</v>
      </c>
      <c r="G125" t="s">
        <v>183</v>
      </c>
      <c r="H125" t="s">
        <v>188</v>
      </c>
    </row>
    <row r="126" spans="1:8" x14ac:dyDescent="0.3">
      <c r="A126" s="14">
        <v>45658</v>
      </c>
      <c r="B126">
        <f>YEAR(Tabla11[[#This Row],[FECHA]])</f>
        <v>2025</v>
      </c>
      <c r="C126" s="1">
        <v>1219</v>
      </c>
      <c r="D126">
        <v>1.6</v>
      </c>
      <c r="E126">
        <v>1.7</v>
      </c>
      <c r="F126">
        <v>5.8</v>
      </c>
      <c r="G126" t="s">
        <v>183</v>
      </c>
      <c r="H126" t="s">
        <v>188</v>
      </c>
    </row>
    <row r="127" spans="1:8" x14ac:dyDescent="0.3">
      <c r="A127" s="14">
        <v>45597</v>
      </c>
      <c r="B127">
        <f>YEAR(Tabla11[[#This Row],[FECHA]])</f>
        <v>2024</v>
      </c>
      <c r="C127" s="1">
        <v>1222</v>
      </c>
      <c r="D127">
        <v>2</v>
      </c>
      <c r="E127">
        <v>5</v>
      </c>
      <c r="F127">
        <v>6.5</v>
      </c>
      <c r="G127" t="s">
        <v>183</v>
      </c>
      <c r="H127" t="s">
        <v>188</v>
      </c>
    </row>
    <row r="128" spans="1:8" x14ac:dyDescent="0.3">
      <c r="A128" s="14">
        <v>41000</v>
      </c>
      <c r="B128">
        <f>YEAR(Tabla11[[#This Row],[FECHA]])</f>
        <v>2012</v>
      </c>
      <c r="C128" s="1">
        <v>1229</v>
      </c>
      <c r="D128">
        <v>0.4</v>
      </c>
      <c r="E128">
        <v>6.6</v>
      </c>
      <c r="F128">
        <v>11.3</v>
      </c>
      <c r="G128" t="s">
        <v>183</v>
      </c>
      <c r="H128" t="s">
        <v>188</v>
      </c>
    </row>
    <row r="129" spans="1:8" x14ac:dyDescent="0.3">
      <c r="A129" s="14">
        <v>40969</v>
      </c>
      <c r="B129">
        <f>YEAR(Tabla11[[#This Row],[FECHA]])</f>
        <v>2012</v>
      </c>
      <c r="C129" s="1">
        <v>1234</v>
      </c>
      <c r="D129">
        <v>3.7</v>
      </c>
      <c r="E129">
        <v>6.5</v>
      </c>
      <c r="F129">
        <v>10.9</v>
      </c>
      <c r="G129" t="s">
        <v>183</v>
      </c>
      <c r="H129" t="s">
        <v>188</v>
      </c>
    </row>
    <row r="130" spans="1:8" x14ac:dyDescent="0.3">
      <c r="A130" s="14">
        <v>45627</v>
      </c>
      <c r="B130">
        <f>YEAR(Tabla11[[#This Row],[FECHA]])</f>
        <v>2024</v>
      </c>
      <c r="C130" s="1">
        <v>1239</v>
      </c>
      <c r="D130">
        <v>1.4</v>
      </c>
      <c r="E130">
        <v>4.2</v>
      </c>
      <c r="F130">
        <v>7.2</v>
      </c>
      <c r="G130" t="s">
        <v>183</v>
      </c>
      <c r="H130" t="s">
        <v>188</v>
      </c>
    </row>
    <row r="131" spans="1:8" x14ac:dyDescent="0.3">
      <c r="A131" s="14">
        <v>40940</v>
      </c>
      <c r="B131">
        <f>YEAR(Tabla11[[#This Row],[FECHA]])</f>
        <v>2012</v>
      </c>
      <c r="C131" s="1">
        <v>1282</v>
      </c>
      <c r="D131">
        <v>2.6</v>
      </c>
      <c r="E131">
        <v>4.7</v>
      </c>
      <c r="F131">
        <v>7.2</v>
      </c>
      <c r="G131" t="s">
        <v>183</v>
      </c>
      <c r="H131" t="s">
        <v>188</v>
      </c>
    </row>
    <row r="132" spans="1:8" x14ac:dyDescent="0.3">
      <c r="A132" s="14">
        <v>40909</v>
      </c>
      <c r="B132">
        <f>YEAR(Tabla11[[#This Row],[FECHA]])</f>
        <v>2012</v>
      </c>
      <c r="C132" s="1">
        <v>1316</v>
      </c>
      <c r="D132">
        <v>0.3</v>
      </c>
      <c r="E132">
        <v>3</v>
      </c>
      <c r="F132">
        <v>4.4000000000000004</v>
      </c>
      <c r="G132" t="s">
        <v>183</v>
      </c>
      <c r="H132" t="s">
        <v>188</v>
      </c>
    </row>
    <row r="133" spans="1:8" x14ac:dyDescent="0.3">
      <c r="A133" s="14">
        <v>40878</v>
      </c>
      <c r="B133">
        <f>YEAR(Tabla11[[#This Row],[FECHA]])</f>
        <v>2011</v>
      </c>
      <c r="C133" s="1">
        <v>1320</v>
      </c>
      <c r="D133">
        <v>1.9</v>
      </c>
      <c r="E133">
        <v>2.2000000000000002</v>
      </c>
      <c r="F133">
        <v>5.5</v>
      </c>
      <c r="G133" t="s">
        <v>183</v>
      </c>
      <c r="H133" t="s">
        <v>188</v>
      </c>
    </row>
    <row r="134" spans="1:8" x14ac:dyDescent="0.3">
      <c r="A134" s="14">
        <v>39630</v>
      </c>
      <c r="B134">
        <f>YEAR(Tabla11[[#This Row],[FECHA]])</f>
        <v>2008</v>
      </c>
      <c r="C134" s="1">
        <v>1334</v>
      </c>
      <c r="D134">
        <v>3</v>
      </c>
      <c r="E134">
        <v>4</v>
      </c>
      <c r="F134" t="s">
        <v>185</v>
      </c>
      <c r="G134" t="s">
        <v>183</v>
      </c>
      <c r="H134" t="s">
        <v>188</v>
      </c>
    </row>
    <row r="135" spans="1:8" x14ac:dyDescent="0.3">
      <c r="A135" s="14">
        <v>40848</v>
      </c>
      <c r="B135">
        <f>YEAR(Tabla11[[#This Row],[FECHA]])</f>
        <v>2011</v>
      </c>
      <c r="C135" s="1">
        <v>1345</v>
      </c>
      <c r="D135">
        <v>0.8</v>
      </c>
      <c r="E135">
        <v>0.1</v>
      </c>
      <c r="F135">
        <v>4.3</v>
      </c>
      <c r="G135" t="s">
        <v>183</v>
      </c>
      <c r="H135" t="s">
        <v>188</v>
      </c>
    </row>
    <row r="136" spans="1:8" x14ac:dyDescent="0.3">
      <c r="A136" s="14">
        <v>40756</v>
      </c>
      <c r="B136">
        <f>YEAR(Tabla11[[#This Row],[FECHA]])</f>
        <v>2011</v>
      </c>
      <c r="C136" s="1">
        <v>1347</v>
      </c>
      <c r="D136">
        <v>0.6</v>
      </c>
      <c r="E136">
        <v>1.9</v>
      </c>
      <c r="F136">
        <v>3.4</v>
      </c>
      <c r="G136" t="s">
        <v>183</v>
      </c>
      <c r="H136" t="s">
        <v>188</v>
      </c>
    </row>
    <row r="137" spans="1:8" x14ac:dyDescent="0.3">
      <c r="A137" s="14">
        <v>40787</v>
      </c>
      <c r="B137">
        <f>YEAR(Tabla11[[#This Row],[FECHA]])</f>
        <v>2011</v>
      </c>
      <c r="C137" s="1">
        <v>1350</v>
      </c>
      <c r="D137">
        <v>0.2</v>
      </c>
      <c r="E137">
        <v>1</v>
      </c>
      <c r="F137">
        <v>3.6</v>
      </c>
      <c r="G137" t="s">
        <v>183</v>
      </c>
      <c r="H137" t="s">
        <v>188</v>
      </c>
    </row>
    <row r="138" spans="1:8" x14ac:dyDescent="0.3">
      <c r="A138" s="14">
        <v>43009</v>
      </c>
      <c r="B138">
        <f>YEAR(Tabla11[[#This Row],[FECHA]])</f>
        <v>2017</v>
      </c>
      <c r="C138" s="1">
        <v>1351</v>
      </c>
      <c r="D138">
        <v>0.4</v>
      </c>
      <c r="E138">
        <v>1.2</v>
      </c>
      <c r="F138">
        <v>2</v>
      </c>
      <c r="G138" t="s">
        <v>187</v>
      </c>
      <c r="H138" t="s">
        <v>188</v>
      </c>
    </row>
    <row r="139" spans="1:8" x14ac:dyDescent="0.3">
      <c r="A139" s="14">
        <v>39569</v>
      </c>
      <c r="B139">
        <f>YEAR(Tabla11[[#This Row],[FECHA]])</f>
        <v>2008</v>
      </c>
      <c r="C139" s="1">
        <v>1354</v>
      </c>
      <c r="D139">
        <v>2.6</v>
      </c>
      <c r="E139" t="s">
        <v>185</v>
      </c>
      <c r="F139" t="s">
        <v>185</v>
      </c>
      <c r="G139" t="s">
        <v>183</v>
      </c>
      <c r="H139" t="s">
        <v>188</v>
      </c>
    </row>
    <row r="140" spans="1:8" x14ac:dyDescent="0.3">
      <c r="A140" s="14">
        <v>40725</v>
      </c>
      <c r="B140">
        <f>YEAR(Tabla11[[#This Row],[FECHA]])</f>
        <v>2011</v>
      </c>
      <c r="C140" s="1">
        <v>1355</v>
      </c>
      <c r="D140">
        <v>0.6</v>
      </c>
      <c r="E140">
        <v>2.2999999999999998</v>
      </c>
      <c r="F140">
        <v>2.2000000000000002</v>
      </c>
      <c r="G140" t="s">
        <v>183</v>
      </c>
      <c r="H140" t="s">
        <v>188</v>
      </c>
    </row>
    <row r="141" spans="1:8" x14ac:dyDescent="0.3">
      <c r="A141" s="14">
        <v>42979</v>
      </c>
      <c r="B141">
        <f>YEAR(Tabla11[[#This Row],[FECHA]])</f>
        <v>2017</v>
      </c>
      <c r="C141" s="1">
        <v>1356</v>
      </c>
      <c r="D141">
        <v>0.4</v>
      </c>
      <c r="E141">
        <v>0.5</v>
      </c>
      <c r="F141">
        <v>1.5</v>
      </c>
      <c r="G141" t="s">
        <v>187</v>
      </c>
      <c r="H141" t="s">
        <v>188</v>
      </c>
    </row>
    <row r="142" spans="1:8" x14ac:dyDescent="0.3">
      <c r="A142" s="14">
        <v>42248</v>
      </c>
      <c r="B142">
        <f>YEAR(Tabla11[[#This Row],[FECHA]])</f>
        <v>2015</v>
      </c>
      <c r="C142" s="1">
        <v>1356</v>
      </c>
      <c r="D142">
        <v>1</v>
      </c>
      <c r="E142">
        <v>2.9</v>
      </c>
      <c r="F142">
        <v>1.2</v>
      </c>
      <c r="G142" t="s">
        <v>187</v>
      </c>
      <c r="H142" t="s">
        <v>188</v>
      </c>
    </row>
    <row r="143" spans="1:8" x14ac:dyDescent="0.3">
      <c r="A143" s="14">
        <v>40817</v>
      </c>
      <c r="B143">
        <f>YEAR(Tabla11[[#This Row],[FECHA]])</f>
        <v>2011</v>
      </c>
      <c r="C143" s="1">
        <v>1357</v>
      </c>
      <c r="D143">
        <v>0.5</v>
      </c>
      <c r="E143">
        <v>0.1</v>
      </c>
      <c r="F143">
        <v>3.9</v>
      </c>
      <c r="G143" t="s">
        <v>183</v>
      </c>
      <c r="H143" t="s">
        <v>188</v>
      </c>
    </row>
    <row r="144" spans="1:8" x14ac:dyDescent="0.3">
      <c r="A144" s="14">
        <v>42948</v>
      </c>
      <c r="B144">
        <f>YEAR(Tabla11[[#This Row],[FECHA]])</f>
        <v>2017</v>
      </c>
      <c r="C144" s="1">
        <v>1361</v>
      </c>
      <c r="D144">
        <v>0.4</v>
      </c>
      <c r="E144">
        <v>1.2</v>
      </c>
      <c r="F144">
        <v>1.1000000000000001</v>
      </c>
      <c r="G144" t="s">
        <v>187</v>
      </c>
      <c r="H144" t="s">
        <v>188</v>
      </c>
    </row>
    <row r="145" spans="1:8" x14ac:dyDescent="0.3">
      <c r="A145" s="14">
        <v>43101</v>
      </c>
      <c r="B145">
        <f>YEAR(Tabla11[[#This Row],[FECHA]])</f>
        <v>2018</v>
      </c>
      <c r="C145" s="1">
        <v>1363</v>
      </c>
      <c r="D145">
        <v>0.2</v>
      </c>
      <c r="E145">
        <v>0.9</v>
      </c>
      <c r="F145">
        <v>1.7</v>
      </c>
      <c r="G145" t="s">
        <v>187</v>
      </c>
      <c r="H145" t="s">
        <v>188</v>
      </c>
    </row>
    <row r="146" spans="1:8" x14ac:dyDescent="0.3">
      <c r="A146" s="14">
        <v>42887</v>
      </c>
      <c r="B146">
        <f>YEAR(Tabla11[[#This Row],[FECHA]])</f>
        <v>2017</v>
      </c>
      <c r="C146" s="1">
        <v>1363</v>
      </c>
      <c r="D146">
        <v>1.1000000000000001</v>
      </c>
      <c r="E146">
        <v>2.2999999999999998</v>
      </c>
      <c r="F146">
        <v>1.1000000000000001</v>
      </c>
      <c r="G146" t="s">
        <v>187</v>
      </c>
      <c r="H146" t="s">
        <v>188</v>
      </c>
    </row>
    <row r="147" spans="1:8" x14ac:dyDescent="0.3">
      <c r="A147" s="14">
        <v>42278</v>
      </c>
      <c r="B147">
        <f>YEAR(Tabla11[[#This Row],[FECHA]])</f>
        <v>2015</v>
      </c>
      <c r="C147" s="1">
        <v>1363</v>
      </c>
      <c r="D147">
        <v>0.5</v>
      </c>
      <c r="E147">
        <v>2.2999999999999998</v>
      </c>
      <c r="F147">
        <v>0.9</v>
      </c>
      <c r="G147" t="s">
        <v>187</v>
      </c>
      <c r="H147" t="s">
        <v>188</v>
      </c>
    </row>
    <row r="148" spans="1:8" x14ac:dyDescent="0.3">
      <c r="A148" s="14">
        <v>40695</v>
      </c>
      <c r="B148">
        <f>YEAR(Tabla11[[#This Row],[FECHA]])</f>
        <v>2011</v>
      </c>
      <c r="C148" s="1">
        <v>1364</v>
      </c>
      <c r="D148">
        <v>0.7</v>
      </c>
      <c r="E148">
        <v>1.6</v>
      </c>
      <c r="F148">
        <v>1.9</v>
      </c>
      <c r="G148" t="s">
        <v>183</v>
      </c>
      <c r="H148" t="s">
        <v>188</v>
      </c>
    </row>
    <row r="149" spans="1:8" x14ac:dyDescent="0.3">
      <c r="A149" s="14">
        <v>43070</v>
      </c>
      <c r="B149">
        <f>YEAR(Tabla11[[#This Row],[FECHA]])</f>
        <v>2017</v>
      </c>
      <c r="C149" s="1">
        <v>1365</v>
      </c>
      <c r="D149">
        <v>0.1</v>
      </c>
      <c r="E149">
        <v>0.7</v>
      </c>
      <c r="F149">
        <v>1.5</v>
      </c>
      <c r="G149" t="s">
        <v>187</v>
      </c>
      <c r="H149" t="s">
        <v>188</v>
      </c>
    </row>
    <row r="150" spans="1:8" x14ac:dyDescent="0.3">
      <c r="A150" s="14">
        <v>43040</v>
      </c>
      <c r="B150">
        <f>YEAR(Tabla11[[#This Row],[FECHA]])</f>
        <v>2017</v>
      </c>
      <c r="C150" s="1">
        <v>1367</v>
      </c>
      <c r="D150">
        <v>1.2</v>
      </c>
      <c r="E150">
        <v>0.4</v>
      </c>
      <c r="F150">
        <v>1.2</v>
      </c>
      <c r="G150" t="s">
        <v>187</v>
      </c>
      <c r="H150" t="s">
        <v>188</v>
      </c>
    </row>
    <row r="151" spans="1:8" x14ac:dyDescent="0.3">
      <c r="A151" s="14">
        <v>42917</v>
      </c>
      <c r="B151">
        <f>YEAR(Tabla11[[#This Row],[FECHA]])</f>
        <v>2017</v>
      </c>
      <c r="C151" s="1">
        <v>1367</v>
      </c>
      <c r="D151">
        <v>0.3</v>
      </c>
      <c r="E151">
        <v>1.8</v>
      </c>
      <c r="F151">
        <v>1.4</v>
      </c>
      <c r="G151" t="s">
        <v>187</v>
      </c>
      <c r="H151" t="s">
        <v>188</v>
      </c>
    </row>
    <row r="152" spans="1:8" x14ac:dyDescent="0.3">
      <c r="A152" s="14">
        <v>43132</v>
      </c>
      <c r="B152">
        <f>YEAR(Tabla11[[#This Row],[FECHA]])</f>
        <v>2018</v>
      </c>
      <c r="C152" s="1">
        <v>1369</v>
      </c>
      <c r="D152">
        <v>0.5</v>
      </c>
      <c r="E152">
        <v>0.2</v>
      </c>
      <c r="F152">
        <v>1.4</v>
      </c>
      <c r="G152" t="s">
        <v>187</v>
      </c>
      <c r="H152" t="s">
        <v>188</v>
      </c>
    </row>
    <row r="153" spans="1:8" x14ac:dyDescent="0.3">
      <c r="A153" s="14">
        <v>42217</v>
      </c>
      <c r="B153">
        <f>YEAR(Tabla11[[#This Row],[FECHA]])</f>
        <v>2015</v>
      </c>
      <c r="C153" s="1">
        <v>1369</v>
      </c>
      <c r="D153">
        <v>1.8</v>
      </c>
      <c r="E153">
        <v>2</v>
      </c>
      <c r="F153">
        <v>1</v>
      </c>
      <c r="G153" t="s">
        <v>187</v>
      </c>
      <c r="H153" t="s">
        <v>188</v>
      </c>
    </row>
    <row r="154" spans="1:8" x14ac:dyDescent="0.3">
      <c r="A154" s="14">
        <v>42401</v>
      </c>
      <c r="B154">
        <f>YEAR(Tabla11[[#This Row],[FECHA]])</f>
        <v>2016</v>
      </c>
      <c r="C154" s="1">
        <v>1373</v>
      </c>
      <c r="D154">
        <v>0.1</v>
      </c>
      <c r="E154">
        <v>0.2</v>
      </c>
      <c r="F154">
        <v>1.8</v>
      </c>
      <c r="G154" t="s">
        <v>187</v>
      </c>
      <c r="H154" t="s">
        <v>188</v>
      </c>
    </row>
    <row r="155" spans="1:8" x14ac:dyDescent="0.3">
      <c r="A155" s="14">
        <v>41883</v>
      </c>
      <c r="B155">
        <f>YEAR(Tabla11[[#This Row],[FECHA]])</f>
        <v>2014</v>
      </c>
      <c r="C155" s="1">
        <v>1373</v>
      </c>
      <c r="D155">
        <v>0.7</v>
      </c>
      <c r="E155">
        <v>1.4</v>
      </c>
      <c r="F155">
        <v>5.5</v>
      </c>
      <c r="G155" t="s">
        <v>187</v>
      </c>
      <c r="H155" t="s">
        <v>188</v>
      </c>
    </row>
    <row r="156" spans="1:8" x14ac:dyDescent="0.3">
      <c r="A156" s="14">
        <v>40664</v>
      </c>
      <c r="B156">
        <f>YEAR(Tabla11[[#This Row],[FECHA]])</f>
        <v>2011</v>
      </c>
      <c r="C156" s="1">
        <v>1373</v>
      </c>
      <c r="D156">
        <v>0.9</v>
      </c>
      <c r="E156">
        <v>0.5</v>
      </c>
      <c r="F156">
        <v>1.7</v>
      </c>
      <c r="G156" t="s">
        <v>183</v>
      </c>
      <c r="H156" t="s">
        <v>188</v>
      </c>
    </row>
    <row r="157" spans="1:8" x14ac:dyDescent="0.3">
      <c r="A157" s="14">
        <v>40210</v>
      </c>
      <c r="B157">
        <f>YEAR(Tabla11[[#This Row],[FECHA]])</f>
        <v>2010</v>
      </c>
      <c r="C157" s="1">
        <v>1374</v>
      </c>
      <c r="D157">
        <v>2.4</v>
      </c>
      <c r="E157">
        <v>2.4</v>
      </c>
      <c r="F157">
        <v>3.5</v>
      </c>
      <c r="G157" t="s">
        <v>183</v>
      </c>
      <c r="H157" t="s">
        <v>188</v>
      </c>
    </row>
    <row r="158" spans="1:8" x14ac:dyDescent="0.3">
      <c r="A158" s="14">
        <v>42370</v>
      </c>
      <c r="B158">
        <f>YEAR(Tabla11[[#This Row],[FECHA]])</f>
        <v>2016</v>
      </c>
      <c r="C158" s="1">
        <v>1375</v>
      </c>
      <c r="D158">
        <v>0.3</v>
      </c>
      <c r="E158">
        <v>0.9</v>
      </c>
      <c r="F158">
        <v>1</v>
      </c>
      <c r="G158" t="s">
        <v>187</v>
      </c>
      <c r="H158" t="s">
        <v>188</v>
      </c>
    </row>
    <row r="159" spans="1:8" x14ac:dyDescent="0.3">
      <c r="A159" s="14">
        <v>42614</v>
      </c>
      <c r="B159">
        <f>YEAR(Tabla11[[#This Row],[FECHA]])</f>
        <v>2016</v>
      </c>
      <c r="C159" s="1">
        <v>1376</v>
      </c>
      <c r="D159">
        <v>0</v>
      </c>
      <c r="E159">
        <v>0.1</v>
      </c>
      <c r="F159">
        <v>1.5</v>
      </c>
      <c r="G159" t="s">
        <v>187</v>
      </c>
      <c r="H159" t="s">
        <v>188</v>
      </c>
    </row>
    <row r="160" spans="1:8" x14ac:dyDescent="0.3">
      <c r="A160" s="14">
        <v>42583</v>
      </c>
      <c r="B160">
        <f>YEAR(Tabla11[[#This Row],[FECHA]])</f>
        <v>2016</v>
      </c>
      <c r="C160" s="1">
        <v>1376</v>
      </c>
      <c r="D160">
        <v>0.8</v>
      </c>
      <c r="E160">
        <v>0.4</v>
      </c>
      <c r="F160">
        <v>0.5</v>
      </c>
      <c r="G160" t="s">
        <v>187</v>
      </c>
      <c r="H160" t="s">
        <v>188</v>
      </c>
    </row>
    <row r="161" spans="1:8" x14ac:dyDescent="0.3">
      <c r="A161" s="14">
        <v>42309</v>
      </c>
      <c r="B161">
        <f>YEAR(Tabla11[[#This Row],[FECHA]])</f>
        <v>2015</v>
      </c>
      <c r="C161" s="1">
        <v>1376</v>
      </c>
      <c r="D161">
        <v>1</v>
      </c>
      <c r="E161">
        <v>0.5</v>
      </c>
      <c r="F161">
        <v>0.7</v>
      </c>
      <c r="G161" t="s">
        <v>187</v>
      </c>
      <c r="H161" t="s">
        <v>188</v>
      </c>
    </row>
    <row r="162" spans="1:8" x14ac:dyDescent="0.3">
      <c r="A162" s="14">
        <v>41913</v>
      </c>
      <c r="B162">
        <f>YEAR(Tabla11[[#This Row],[FECHA]])</f>
        <v>2014</v>
      </c>
      <c r="C162" s="1">
        <v>1376</v>
      </c>
      <c r="D162">
        <v>0.2</v>
      </c>
      <c r="E162">
        <v>1</v>
      </c>
      <c r="F162">
        <v>5.5</v>
      </c>
      <c r="G162" t="s">
        <v>187</v>
      </c>
      <c r="H162" t="s">
        <v>188</v>
      </c>
    </row>
    <row r="163" spans="1:8" x14ac:dyDescent="0.3">
      <c r="A163" s="14">
        <v>39600</v>
      </c>
      <c r="B163">
        <f>YEAR(Tabla11[[#This Row],[FECHA]])</f>
        <v>2008</v>
      </c>
      <c r="C163" s="1">
        <v>1376</v>
      </c>
      <c r="D163">
        <v>1.7</v>
      </c>
      <c r="E163">
        <v>2.5</v>
      </c>
      <c r="F163" t="s">
        <v>185</v>
      </c>
      <c r="G163" t="s">
        <v>183</v>
      </c>
      <c r="H163" t="s">
        <v>188</v>
      </c>
    </row>
    <row r="164" spans="1:8" x14ac:dyDescent="0.3">
      <c r="A164" s="14">
        <v>40544</v>
      </c>
      <c r="B164">
        <f>YEAR(Tabla11[[#This Row],[FECHA]])</f>
        <v>2011</v>
      </c>
      <c r="C164" s="1">
        <v>1377</v>
      </c>
      <c r="D164">
        <v>1.5</v>
      </c>
      <c r="E164">
        <v>2.5</v>
      </c>
      <c r="F164">
        <v>2.2000000000000002</v>
      </c>
      <c r="G164" t="s">
        <v>183</v>
      </c>
      <c r="H164" t="s">
        <v>188</v>
      </c>
    </row>
    <row r="165" spans="1:8" x14ac:dyDescent="0.3">
      <c r="A165" s="14">
        <v>42856</v>
      </c>
      <c r="B165">
        <f>YEAR(Tabla11[[#This Row],[FECHA]])</f>
        <v>2017</v>
      </c>
      <c r="C165" s="1">
        <v>1378</v>
      </c>
      <c r="D165">
        <v>1</v>
      </c>
      <c r="E165">
        <v>0.8</v>
      </c>
      <c r="F165">
        <v>0.3</v>
      </c>
      <c r="G165" t="s">
        <v>187</v>
      </c>
      <c r="H165" t="s">
        <v>188</v>
      </c>
    </row>
    <row r="166" spans="1:8" x14ac:dyDescent="0.3">
      <c r="A166" s="14">
        <v>42522</v>
      </c>
      <c r="B166">
        <f>YEAR(Tabla11[[#This Row],[FECHA]])</f>
        <v>2016</v>
      </c>
      <c r="C166" s="1">
        <v>1378</v>
      </c>
      <c r="D166">
        <v>0.3</v>
      </c>
      <c r="E166">
        <v>0</v>
      </c>
      <c r="F166">
        <v>1.3</v>
      </c>
      <c r="G166" t="s">
        <v>187</v>
      </c>
      <c r="H166" t="s">
        <v>188</v>
      </c>
    </row>
    <row r="167" spans="1:8" x14ac:dyDescent="0.3">
      <c r="A167" s="14">
        <v>42461</v>
      </c>
      <c r="B167">
        <f>YEAR(Tabla11[[#This Row],[FECHA]])</f>
        <v>2016</v>
      </c>
      <c r="C167" s="1">
        <v>1378</v>
      </c>
      <c r="D167">
        <v>0</v>
      </c>
      <c r="E167">
        <v>0.2</v>
      </c>
      <c r="F167">
        <v>1.6</v>
      </c>
      <c r="G167" t="s">
        <v>187</v>
      </c>
      <c r="H167" t="s">
        <v>188</v>
      </c>
    </row>
    <row r="168" spans="1:8" x14ac:dyDescent="0.3">
      <c r="A168" s="14">
        <v>42430</v>
      </c>
      <c r="B168">
        <f>YEAR(Tabla11[[#This Row],[FECHA]])</f>
        <v>2016</v>
      </c>
      <c r="C168" s="1">
        <v>1378</v>
      </c>
      <c r="D168">
        <v>0.3</v>
      </c>
      <c r="E168">
        <v>0.1</v>
      </c>
      <c r="F168">
        <v>1.9</v>
      </c>
      <c r="G168" t="s">
        <v>187</v>
      </c>
      <c r="H168" t="s">
        <v>188</v>
      </c>
    </row>
    <row r="169" spans="1:8" x14ac:dyDescent="0.3">
      <c r="A169" s="14">
        <v>44440</v>
      </c>
      <c r="B169">
        <f>YEAR(Tabla11[[#This Row],[FECHA]])</f>
        <v>2021</v>
      </c>
      <c r="C169" s="1">
        <v>1379</v>
      </c>
      <c r="D169">
        <v>1.4</v>
      </c>
      <c r="E169">
        <v>1</v>
      </c>
      <c r="F169">
        <v>1.5</v>
      </c>
      <c r="G169" t="s">
        <v>187</v>
      </c>
      <c r="H169" t="s">
        <v>188</v>
      </c>
    </row>
    <row r="170" spans="1:8" x14ac:dyDescent="0.3">
      <c r="A170" s="14">
        <v>42644</v>
      </c>
      <c r="B170">
        <f>YEAR(Tabla11[[#This Row],[FECHA]])</f>
        <v>2016</v>
      </c>
      <c r="C170" s="1">
        <v>1379</v>
      </c>
      <c r="D170">
        <v>0.2</v>
      </c>
      <c r="E170">
        <v>0.6</v>
      </c>
      <c r="F170">
        <v>1.2</v>
      </c>
      <c r="G170" t="s">
        <v>187</v>
      </c>
      <c r="H170" t="s">
        <v>188</v>
      </c>
    </row>
    <row r="171" spans="1:8" x14ac:dyDescent="0.3">
      <c r="A171" s="14">
        <v>42339</v>
      </c>
      <c r="B171">
        <f>YEAR(Tabla11[[#This Row],[FECHA]])</f>
        <v>2015</v>
      </c>
      <c r="C171" s="1">
        <v>1379</v>
      </c>
      <c r="D171">
        <v>0.2</v>
      </c>
      <c r="E171">
        <v>1.7</v>
      </c>
      <c r="F171">
        <v>0.4</v>
      </c>
      <c r="G171" t="s">
        <v>187</v>
      </c>
      <c r="H171" t="s">
        <v>188</v>
      </c>
    </row>
    <row r="172" spans="1:8" x14ac:dyDescent="0.3">
      <c r="A172" s="14">
        <v>43221</v>
      </c>
      <c r="B172">
        <f>YEAR(Tabla11[[#This Row],[FECHA]])</f>
        <v>2018</v>
      </c>
      <c r="C172" s="1">
        <v>1380</v>
      </c>
      <c r="D172">
        <v>0.4</v>
      </c>
      <c r="E172">
        <v>0.8</v>
      </c>
      <c r="F172">
        <v>0.2</v>
      </c>
      <c r="G172" t="s">
        <v>187</v>
      </c>
      <c r="H172" t="s">
        <v>188</v>
      </c>
    </row>
    <row r="173" spans="1:8" x14ac:dyDescent="0.3">
      <c r="A173" s="14">
        <v>43160</v>
      </c>
      <c r="B173">
        <f>YEAR(Tabla11[[#This Row],[FECHA]])</f>
        <v>2018</v>
      </c>
      <c r="C173" s="1">
        <v>1381</v>
      </c>
      <c r="D173">
        <v>0.9</v>
      </c>
      <c r="E173">
        <v>1.2</v>
      </c>
      <c r="F173">
        <v>1</v>
      </c>
      <c r="G173" t="s">
        <v>187</v>
      </c>
      <c r="H173" t="s">
        <v>188</v>
      </c>
    </row>
    <row r="174" spans="1:8" x14ac:dyDescent="0.3">
      <c r="A174" s="14">
        <v>40575</v>
      </c>
      <c r="B174">
        <f>YEAR(Tabla11[[#This Row],[FECHA]])</f>
        <v>2011</v>
      </c>
      <c r="C174" s="1">
        <v>1381</v>
      </c>
      <c r="D174">
        <v>0.2</v>
      </c>
      <c r="E174">
        <v>1.8</v>
      </c>
      <c r="F174">
        <v>0.5</v>
      </c>
      <c r="G174" t="s">
        <v>183</v>
      </c>
      <c r="H174" t="s">
        <v>188</v>
      </c>
    </row>
    <row r="175" spans="1:8" x14ac:dyDescent="0.3">
      <c r="A175" s="14">
        <v>42491</v>
      </c>
      <c r="B175">
        <f>YEAR(Tabla11[[#This Row],[FECHA]])</f>
        <v>2016</v>
      </c>
      <c r="C175" s="1">
        <v>1382</v>
      </c>
      <c r="D175">
        <v>0.3</v>
      </c>
      <c r="E175">
        <v>0.6</v>
      </c>
      <c r="F175">
        <v>1.1000000000000001</v>
      </c>
      <c r="G175" t="s">
        <v>187</v>
      </c>
      <c r="H175" t="s">
        <v>188</v>
      </c>
    </row>
    <row r="176" spans="1:8" x14ac:dyDescent="0.3">
      <c r="A176" s="14">
        <v>44470</v>
      </c>
      <c r="B176">
        <f>YEAR(Tabla11[[#This Row],[FECHA]])</f>
        <v>2021</v>
      </c>
      <c r="C176" s="1">
        <v>1383</v>
      </c>
      <c r="D176">
        <v>0.3</v>
      </c>
      <c r="E176">
        <v>1.4</v>
      </c>
      <c r="F176">
        <v>1.3</v>
      </c>
      <c r="G176" t="s">
        <v>187</v>
      </c>
      <c r="H176" t="s">
        <v>188</v>
      </c>
    </row>
    <row r="177" spans="1:8" x14ac:dyDescent="0.3">
      <c r="A177" s="14">
        <v>42675</v>
      </c>
      <c r="B177">
        <f>YEAR(Tabla11[[#This Row],[FECHA]])</f>
        <v>2016</v>
      </c>
      <c r="C177" s="1">
        <v>1383</v>
      </c>
      <c r="D177">
        <v>0.3</v>
      </c>
      <c r="E177">
        <v>0.5</v>
      </c>
      <c r="F177">
        <v>0.5</v>
      </c>
      <c r="G177" t="s">
        <v>187</v>
      </c>
      <c r="H177" t="s">
        <v>188</v>
      </c>
    </row>
    <row r="178" spans="1:8" x14ac:dyDescent="0.3">
      <c r="A178" s="14">
        <v>41852</v>
      </c>
      <c r="B178">
        <f>YEAR(Tabla11[[#This Row],[FECHA]])</f>
        <v>2014</v>
      </c>
      <c r="C178" s="1">
        <v>1383</v>
      </c>
      <c r="D178">
        <v>0.4</v>
      </c>
      <c r="E178">
        <v>1.2</v>
      </c>
      <c r="F178">
        <v>5.0999999999999996</v>
      </c>
      <c r="G178" t="s">
        <v>187</v>
      </c>
      <c r="H178" t="s">
        <v>188</v>
      </c>
    </row>
    <row r="179" spans="1:8" x14ac:dyDescent="0.3">
      <c r="A179" s="14">
        <v>41974</v>
      </c>
      <c r="B179">
        <f>YEAR(Tabla11[[#This Row],[FECHA]])</f>
        <v>2014</v>
      </c>
      <c r="C179" s="1">
        <v>1384</v>
      </c>
      <c r="D179">
        <v>0.2</v>
      </c>
      <c r="E179">
        <v>0.8</v>
      </c>
      <c r="F179">
        <v>4.3</v>
      </c>
      <c r="G179" t="s">
        <v>187</v>
      </c>
      <c r="H179" t="s">
        <v>188</v>
      </c>
    </row>
    <row r="180" spans="1:8" x14ac:dyDescent="0.3">
      <c r="A180" s="14">
        <v>42705</v>
      </c>
      <c r="B180">
        <f>YEAR(Tabla11[[#This Row],[FECHA]])</f>
        <v>2016</v>
      </c>
      <c r="C180" s="1">
        <v>1385</v>
      </c>
      <c r="D180">
        <v>0.2</v>
      </c>
      <c r="E180">
        <v>0.6</v>
      </c>
      <c r="F180">
        <v>0.4</v>
      </c>
      <c r="G180" t="s">
        <v>187</v>
      </c>
      <c r="H180" t="s">
        <v>188</v>
      </c>
    </row>
    <row r="181" spans="1:8" x14ac:dyDescent="0.3">
      <c r="A181" s="14">
        <v>43191</v>
      </c>
      <c r="B181">
        <f>YEAR(Tabla11[[#This Row],[FECHA]])</f>
        <v>2018</v>
      </c>
      <c r="C181" s="1">
        <v>1386</v>
      </c>
      <c r="D181">
        <v>0.4</v>
      </c>
      <c r="E181">
        <v>1.7</v>
      </c>
      <c r="F181">
        <v>0.4</v>
      </c>
      <c r="G181" t="s">
        <v>187</v>
      </c>
      <c r="H181" t="s">
        <v>188</v>
      </c>
    </row>
    <row r="182" spans="1:8" x14ac:dyDescent="0.3">
      <c r="A182" s="14">
        <v>42736</v>
      </c>
      <c r="B182">
        <f>YEAR(Tabla11[[#This Row],[FECHA]])</f>
        <v>2017</v>
      </c>
      <c r="C182" s="1">
        <v>1386</v>
      </c>
      <c r="D182">
        <v>0.1</v>
      </c>
      <c r="E182">
        <v>0.5</v>
      </c>
      <c r="F182">
        <v>0.8</v>
      </c>
      <c r="G182" t="s">
        <v>187</v>
      </c>
      <c r="H182" t="s">
        <v>188</v>
      </c>
    </row>
    <row r="183" spans="1:8" x14ac:dyDescent="0.3">
      <c r="A183" s="14">
        <v>41944</v>
      </c>
      <c r="B183">
        <f>YEAR(Tabla11[[#This Row],[FECHA]])</f>
        <v>2014</v>
      </c>
      <c r="C183" s="1">
        <v>1386</v>
      </c>
      <c r="D183">
        <v>0.8</v>
      </c>
      <c r="E183">
        <v>0.2</v>
      </c>
      <c r="F183">
        <v>4.5999999999999996</v>
      </c>
      <c r="G183" t="s">
        <v>187</v>
      </c>
      <c r="H183" t="s">
        <v>188</v>
      </c>
    </row>
    <row r="184" spans="1:8" x14ac:dyDescent="0.3">
      <c r="A184" s="14">
        <v>40634</v>
      </c>
      <c r="B184">
        <f>YEAR(Tabla11[[#This Row],[FECHA]])</f>
        <v>2011</v>
      </c>
      <c r="C184" s="1">
        <v>1386</v>
      </c>
      <c r="D184">
        <v>0</v>
      </c>
      <c r="E184">
        <v>0.6</v>
      </c>
      <c r="F184">
        <v>0</v>
      </c>
      <c r="G184" t="s">
        <v>183</v>
      </c>
      <c r="H184" t="s">
        <v>188</v>
      </c>
    </row>
    <row r="185" spans="1:8" x14ac:dyDescent="0.3">
      <c r="A185" s="14">
        <v>40603</v>
      </c>
      <c r="B185">
        <f>YEAR(Tabla11[[#This Row],[FECHA]])</f>
        <v>2011</v>
      </c>
      <c r="C185" s="1">
        <v>1386</v>
      </c>
      <c r="D185">
        <v>0.4</v>
      </c>
      <c r="E185">
        <v>0.8</v>
      </c>
      <c r="F185">
        <v>0.3</v>
      </c>
      <c r="G185" t="s">
        <v>183</v>
      </c>
      <c r="H185" t="s">
        <v>188</v>
      </c>
    </row>
    <row r="186" spans="1:8" x14ac:dyDescent="0.3">
      <c r="A186" s="14">
        <v>40360</v>
      </c>
      <c r="B186">
        <f>YEAR(Tabla11[[#This Row],[FECHA]])</f>
        <v>2010</v>
      </c>
      <c r="C186" s="1">
        <v>1386</v>
      </c>
      <c r="D186">
        <v>0.4</v>
      </c>
      <c r="E186">
        <v>0</v>
      </c>
      <c r="F186">
        <v>2.6</v>
      </c>
      <c r="G186" t="s">
        <v>183</v>
      </c>
      <c r="H186" t="s">
        <v>188</v>
      </c>
    </row>
    <row r="187" spans="1:8" x14ac:dyDescent="0.3">
      <c r="A187" s="14">
        <v>40269</v>
      </c>
      <c r="B187">
        <f>YEAR(Tabla11[[#This Row],[FECHA]])</f>
        <v>2010</v>
      </c>
      <c r="C187" s="1">
        <v>1386</v>
      </c>
      <c r="D187">
        <v>0.3</v>
      </c>
      <c r="E187">
        <v>1.5</v>
      </c>
      <c r="F187">
        <v>3.9</v>
      </c>
      <c r="G187" t="s">
        <v>183</v>
      </c>
      <c r="H187" t="s">
        <v>188</v>
      </c>
    </row>
    <row r="188" spans="1:8" x14ac:dyDescent="0.3">
      <c r="A188" s="14">
        <v>42552</v>
      </c>
      <c r="B188">
        <f>YEAR(Tabla11[[#This Row],[FECHA]])</f>
        <v>2016</v>
      </c>
      <c r="C188" s="1">
        <v>1387</v>
      </c>
      <c r="D188">
        <v>0.7</v>
      </c>
      <c r="E188">
        <v>0.6</v>
      </c>
      <c r="F188">
        <v>0.6</v>
      </c>
      <c r="G188" t="s">
        <v>187</v>
      </c>
      <c r="H188" t="s">
        <v>188</v>
      </c>
    </row>
    <row r="189" spans="1:8" x14ac:dyDescent="0.3">
      <c r="A189" s="14">
        <v>44562</v>
      </c>
      <c r="B189">
        <f>YEAR(Tabla11[[#This Row],[FECHA]])</f>
        <v>2022</v>
      </c>
      <c r="C189" s="1">
        <v>1389</v>
      </c>
      <c r="D189">
        <v>0.4</v>
      </c>
      <c r="E189">
        <v>0.5</v>
      </c>
      <c r="F189">
        <v>1.3</v>
      </c>
      <c r="G189" t="s">
        <v>187</v>
      </c>
      <c r="H189" t="s">
        <v>188</v>
      </c>
    </row>
    <row r="190" spans="1:8" x14ac:dyDescent="0.3">
      <c r="A190" s="14">
        <v>43313</v>
      </c>
      <c r="B190">
        <f>YEAR(Tabla11[[#This Row],[FECHA]])</f>
        <v>2018</v>
      </c>
      <c r="C190" s="1">
        <v>1389</v>
      </c>
      <c r="D190">
        <v>0.2</v>
      </c>
      <c r="E190">
        <v>0.6</v>
      </c>
      <c r="F190">
        <v>2</v>
      </c>
      <c r="G190" t="s">
        <v>187</v>
      </c>
      <c r="H190" t="s">
        <v>188</v>
      </c>
    </row>
    <row r="191" spans="1:8" x14ac:dyDescent="0.3">
      <c r="A191" s="14">
        <v>42767</v>
      </c>
      <c r="B191">
        <f>YEAR(Tabla11[[#This Row],[FECHA]])</f>
        <v>2017</v>
      </c>
      <c r="C191" s="1">
        <v>1389</v>
      </c>
      <c r="D191">
        <v>0.2</v>
      </c>
      <c r="E191">
        <v>0.5</v>
      </c>
      <c r="F191">
        <v>1.2</v>
      </c>
      <c r="G191" t="s">
        <v>187</v>
      </c>
      <c r="H191" t="s">
        <v>188</v>
      </c>
    </row>
    <row r="192" spans="1:8" x14ac:dyDescent="0.3">
      <c r="A192" s="14">
        <v>42005</v>
      </c>
      <c r="B192">
        <f>YEAR(Tabla11[[#This Row],[FECHA]])</f>
        <v>2015</v>
      </c>
      <c r="C192" s="1">
        <v>1389</v>
      </c>
      <c r="D192">
        <v>0.4</v>
      </c>
      <c r="E192">
        <v>1</v>
      </c>
      <c r="F192">
        <v>3.1</v>
      </c>
      <c r="G192" t="s">
        <v>187</v>
      </c>
      <c r="H192" t="s">
        <v>188</v>
      </c>
    </row>
    <row r="193" spans="1:8" x14ac:dyDescent="0.3">
      <c r="A193" s="14">
        <v>41821</v>
      </c>
      <c r="B193">
        <f>YEAR(Tabla11[[#This Row],[FECHA]])</f>
        <v>2014</v>
      </c>
      <c r="C193" s="1">
        <v>1389</v>
      </c>
      <c r="D193">
        <v>0.3</v>
      </c>
      <c r="E193">
        <v>0.5</v>
      </c>
      <c r="F193">
        <v>5.8</v>
      </c>
      <c r="G193" t="s">
        <v>187</v>
      </c>
      <c r="H193" t="s">
        <v>188</v>
      </c>
    </row>
    <row r="194" spans="1:8" x14ac:dyDescent="0.3">
      <c r="A194" s="14">
        <v>39539</v>
      </c>
      <c r="B194">
        <f>YEAR(Tabla11[[#This Row],[FECHA]])</f>
        <v>2008</v>
      </c>
      <c r="C194" s="1">
        <v>1390</v>
      </c>
      <c r="D194">
        <v>1.5</v>
      </c>
      <c r="E194" t="s">
        <v>185</v>
      </c>
      <c r="F194" t="s">
        <v>185</v>
      </c>
      <c r="G194" t="s">
        <v>183</v>
      </c>
      <c r="H194" t="s">
        <v>188</v>
      </c>
    </row>
    <row r="195" spans="1:8" x14ac:dyDescent="0.3">
      <c r="A195" s="14">
        <v>44593</v>
      </c>
      <c r="B195">
        <f>YEAR(Tabla11[[#This Row],[FECHA]])</f>
        <v>2022</v>
      </c>
      <c r="C195" s="1">
        <v>1391</v>
      </c>
      <c r="D195">
        <v>0.2</v>
      </c>
      <c r="E195">
        <v>0.4</v>
      </c>
      <c r="F195">
        <v>0.9</v>
      </c>
      <c r="G195" t="s">
        <v>187</v>
      </c>
      <c r="H195" t="s">
        <v>188</v>
      </c>
    </row>
    <row r="196" spans="1:8" x14ac:dyDescent="0.3">
      <c r="A196" s="14">
        <v>43344</v>
      </c>
      <c r="B196">
        <f>YEAR(Tabla11[[#This Row],[FECHA]])</f>
        <v>2018</v>
      </c>
      <c r="C196" s="1">
        <v>1391</v>
      </c>
      <c r="D196">
        <v>0.2</v>
      </c>
      <c r="E196">
        <v>0</v>
      </c>
      <c r="F196">
        <v>2.6</v>
      </c>
      <c r="G196" t="s">
        <v>187</v>
      </c>
      <c r="H196" t="s">
        <v>188</v>
      </c>
    </row>
    <row r="197" spans="1:8" x14ac:dyDescent="0.3">
      <c r="A197" s="14">
        <v>43252</v>
      </c>
      <c r="B197">
        <f>YEAR(Tabla11[[#This Row],[FECHA]])</f>
        <v>2018</v>
      </c>
      <c r="C197" s="1">
        <v>1391</v>
      </c>
      <c r="D197">
        <v>0.7</v>
      </c>
      <c r="E197">
        <v>0.7</v>
      </c>
      <c r="F197">
        <v>2.1</v>
      </c>
      <c r="G197" t="s">
        <v>187</v>
      </c>
      <c r="H197" t="s">
        <v>188</v>
      </c>
    </row>
    <row r="198" spans="1:8" x14ac:dyDescent="0.3">
      <c r="A198" s="14">
        <v>40330</v>
      </c>
      <c r="B198">
        <f>YEAR(Tabla11[[#This Row],[FECHA]])</f>
        <v>2010</v>
      </c>
      <c r="C198" s="1">
        <v>1391</v>
      </c>
      <c r="D198">
        <v>0.5</v>
      </c>
      <c r="E198">
        <v>0</v>
      </c>
      <c r="F198">
        <v>0.7</v>
      </c>
      <c r="G198" t="s">
        <v>183</v>
      </c>
      <c r="H198" t="s">
        <v>188</v>
      </c>
    </row>
    <row r="199" spans="1:8" x14ac:dyDescent="0.3">
      <c r="A199" s="14">
        <v>40238</v>
      </c>
      <c r="B199">
        <f>YEAR(Tabla11[[#This Row],[FECHA]])</f>
        <v>2010</v>
      </c>
      <c r="C199" s="1">
        <v>1391</v>
      </c>
      <c r="D199">
        <v>1.3</v>
      </c>
      <c r="E199">
        <v>1</v>
      </c>
      <c r="F199">
        <v>3.7</v>
      </c>
      <c r="G199" t="s">
        <v>183</v>
      </c>
      <c r="H199" t="s">
        <v>188</v>
      </c>
    </row>
    <row r="200" spans="1:8" x14ac:dyDescent="0.3">
      <c r="A200" s="14">
        <v>44317</v>
      </c>
      <c r="B200">
        <f>YEAR(Tabla11[[#This Row],[FECHA]])</f>
        <v>2021</v>
      </c>
      <c r="C200" s="1">
        <v>1392</v>
      </c>
      <c r="D200">
        <v>0</v>
      </c>
      <c r="E200">
        <v>0.8</v>
      </c>
      <c r="F200">
        <v>1.2</v>
      </c>
      <c r="G200" t="s">
        <v>187</v>
      </c>
      <c r="H200" t="s">
        <v>188</v>
      </c>
    </row>
    <row r="201" spans="1:8" x14ac:dyDescent="0.3">
      <c r="A201" s="14">
        <v>44287</v>
      </c>
      <c r="B201">
        <f>YEAR(Tabla11[[#This Row],[FECHA]])</f>
        <v>2021</v>
      </c>
      <c r="C201" s="1">
        <v>1392</v>
      </c>
      <c r="D201">
        <v>0.5</v>
      </c>
      <c r="E201">
        <v>1.1000000000000001</v>
      </c>
      <c r="F201">
        <v>1.9</v>
      </c>
      <c r="G201" t="s">
        <v>187</v>
      </c>
      <c r="H201" t="s">
        <v>188</v>
      </c>
    </row>
    <row r="202" spans="1:8" x14ac:dyDescent="0.3">
      <c r="A202" s="14">
        <v>43282</v>
      </c>
      <c r="B202">
        <f>YEAR(Tabla11[[#This Row],[FECHA]])</f>
        <v>2018</v>
      </c>
      <c r="C202" s="1">
        <v>1392</v>
      </c>
      <c r="D202">
        <v>0.1</v>
      </c>
      <c r="E202">
        <v>0.4</v>
      </c>
      <c r="F202">
        <v>1.8</v>
      </c>
      <c r="G202" t="s">
        <v>187</v>
      </c>
      <c r="H202" t="s">
        <v>188</v>
      </c>
    </row>
    <row r="203" spans="1:8" x14ac:dyDescent="0.3">
      <c r="A203" s="14">
        <v>42826</v>
      </c>
      <c r="B203">
        <f>YEAR(Tabla11[[#This Row],[FECHA]])</f>
        <v>2017</v>
      </c>
      <c r="C203" s="1">
        <v>1392</v>
      </c>
      <c r="D203">
        <v>0.2</v>
      </c>
      <c r="E203">
        <v>0.4</v>
      </c>
      <c r="F203">
        <v>1</v>
      </c>
      <c r="G203" t="s">
        <v>187</v>
      </c>
      <c r="H203" t="s">
        <v>188</v>
      </c>
    </row>
    <row r="204" spans="1:8" x14ac:dyDescent="0.3">
      <c r="A204" s="14">
        <v>44348</v>
      </c>
      <c r="B204">
        <f>YEAR(Tabla11[[#This Row],[FECHA]])</f>
        <v>2021</v>
      </c>
      <c r="C204" s="1">
        <v>1393</v>
      </c>
      <c r="D204">
        <v>0.1</v>
      </c>
      <c r="E204">
        <v>0.4</v>
      </c>
      <c r="F204">
        <v>0.5</v>
      </c>
      <c r="G204" t="s">
        <v>187</v>
      </c>
      <c r="H204" t="s">
        <v>188</v>
      </c>
    </row>
    <row r="205" spans="1:8" x14ac:dyDescent="0.3">
      <c r="A205" s="14">
        <v>41791</v>
      </c>
      <c r="B205">
        <f>YEAR(Tabla11[[#This Row],[FECHA]])</f>
        <v>2014</v>
      </c>
      <c r="C205" s="1">
        <v>1393</v>
      </c>
      <c r="D205">
        <v>0.5</v>
      </c>
      <c r="E205">
        <v>0.4</v>
      </c>
      <c r="F205">
        <v>6.9</v>
      </c>
      <c r="G205" t="s">
        <v>187</v>
      </c>
      <c r="H205" t="s">
        <v>188</v>
      </c>
    </row>
    <row r="206" spans="1:8" x14ac:dyDescent="0.3">
      <c r="A206" s="14">
        <v>44531</v>
      </c>
      <c r="B206">
        <f>YEAR(Tabla11[[#This Row],[FECHA]])</f>
        <v>2021</v>
      </c>
      <c r="C206" s="1">
        <v>1394</v>
      </c>
      <c r="D206">
        <v>0.2</v>
      </c>
      <c r="E206">
        <v>1.1000000000000001</v>
      </c>
      <c r="F206">
        <v>0.9</v>
      </c>
      <c r="G206" t="s">
        <v>187</v>
      </c>
      <c r="H206" t="s">
        <v>188</v>
      </c>
    </row>
    <row r="207" spans="1:8" x14ac:dyDescent="0.3">
      <c r="A207" s="14">
        <v>40391</v>
      </c>
      <c r="B207">
        <f>YEAR(Tabla11[[#This Row],[FECHA]])</f>
        <v>2010</v>
      </c>
      <c r="C207" s="1">
        <v>1394</v>
      </c>
      <c r="D207">
        <v>0.6</v>
      </c>
      <c r="E207">
        <v>0.3</v>
      </c>
      <c r="F207">
        <v>6</v>
      </c>
      <c r="G207" t="s">
        <v>183</v>
      </c>
      <c r="H207" t="s">
        <v>188</v>
      </c>
    </row>
    <row r="208" spans="1:8" x14ac:dyDescent="0.3">
      <c r="A208" s="14">
        <v>42795</v>
      </c>
      <c r="B208">
        <f>YEAR(Tabla11[[#This Row],[FECHA]])</f>
        <v>2017</v>
      </c>
      <c r="C208" s="1">
        <v>1395</v>
      </c>
      <c r="D208">
        <v>0.4</v>
      </c>
      <c r="E208">
        <v>0.7</v>
      </c>
      <c r="F208">
        <v>1.2</v>
      </c>
      <c r="G208" t="s">
        <v>187</v>
      </c>
      <c r="H208" t="s">
        <v>188</v>
      </c>
    </row>
    <row r="209" spans="1:8" x14ac:dyDescent="0.3">
      <c r="A209" s="14">
        <v>42186</v>
      </c>
      <c r="B209">
        <f>YEAR(Tabla11[[#This Row],[FECHA]])</f>
        <v>2015</v>
      </c>
      <c r="C209" s="1">
        <v>1395</v>
      </c>
      <c r="D209">
        <v>0.1</v>
      </c>
      <c r="E209">
        <v>0.4</v>
      </c>
      <c r="F209">
        <v>0.4</v>
      </c>
      <c r="G209" t="s">
        <v>187</v>
      </c>
      <c r="H209" t="s">
        <v>188</v>
      </c>
    </row>
    <row r="210" spans="1:8" x14ac:dyDescent="0.3">
      <c r="A210" s="14">
        <v>42156</v>
      </c>
      <c r="B210">
        <f>YEAR(Tabla11[[#This Row],[FECHA]])</f>
        <v>2015</v>
      </c>
      <c r="C210" s="1">
        <v>1396</v>
      </c>
      <c r="D210">
        <v>0.1</v>
      </c>
      <c r="E210">
        <v>0.6</v>
      </c>
      <c r="F210">
        <v>0.2</v>
      </c>
      <c r="G210" t="s">
        <v>187</v>
      </c>
      <c r="H210" t="s">
        <v>188</v>
      </c>
    </row>
    <row r="211" spans="1:8" x14ac:dyDescent="0.3">
      <c r="A211" s="14">
        <v>44501</v>
      </c>
      <c r="B211">
        <f>YEAR(Tabla11[[#This Row],[FECHA]])</f>
        <v>2021</v>
      </c>
      <c r="C211" s="1">
        <v>1397</v>
      </c>
      <c r="D211">
        <v>1</v>
      </c>
      <c r="E211">
        <v>0.2</v>
      </c>
      <c r="F211">
        <v>0.3</v>
      </c>
      <c r="G211" t="s">
        <v>187</v>
      </c>
      <c r="H211" t="s">
        <v>188</v>
      </c>
    </row>
    <row r="212" spans="1:8" x14ac:dyDescent="0.3">
      <c r="A212" s="14">
        <v>42125</v>
      </c>
      <c r="B212">
        <f>YEAR(Tabla11[[#This Row],[FECHA]])</f>
        <v>2015</v>
      </c>
      <c r="C212" s="1">
        <v>1397</v>
      </c>
      <c r="D212">
        <v>0.3</v>
      </c>
      <c r="E212">
        <v>0.1</v>
      </c>
      <c r="F212">
        <v>0.2</v>
      </c>
      <c r="G212" t="s">
        <v>187</v>
      </c>
      <c r="H212" t="s">
        <v>188</v>
      </c>
    </row>
    <row r="213" spans="1:8" x14ac:dyDescent="0.3">
      <c r="A213" s="14">
        <v>41730</v>
      </c>
      <c r="B213">
        <f>YEAR(Tabla11[[#This Row],[FECHA]])</f>
        <v>2014</v>
      </c>
      <c r="C213" s="1">
        <v>1397</v>
      </c>
      <c r="D213">
        <v>0.1</v>
      </c>
      <c r="E213">
        <v>2.6</v>
      </c>
      <c r="F213">
        <v>7.2</v>
      </c>
      <c r="G213" t="s">
        <v>187</v>
      </c>
      <c r="H213" t="s">
        <v>188</v>
      </c>
    </row>
    <row r="214" spans="1:8" x14ac:dyDescent="0.3">
      <c r="A214" s="14">
        <v>40299</v>
      </c>
      <c r="B214">
        <f>YEAR(Tabla11[[#This Row],[FECHA]])</f>
        <v>2010</v>
      </c>
      <c r="C214" s="1">
        <v>1397</v>
      </c>
      <c r="D214">
        <v>0.8</v>
      </c>
      <c r="E214">
        <v>1.7</v>
      </c>
      <c r="F214">
        <v>1</v>
      </c>
      <c r="G214" t="s">
        <v>183</v>
      </c>
      <c r="H214" t="s">
        <v>188</v>
      </c>
    </row>
    <row r="215" spans="1:8" x14ac:dyDescent="0.3">
      <c r="A215" s="14">
        <v>43374</v>
      </c>
      <c r="B215">
        <f>YEAR(Tabla11[[#This Row],[FECHA]])</f>
        <v>2018</v>
      </c>
      <c r="C215" s="1">
        <v>1398</v>
      </c>
      <c r="D215">
        <v>0.5</v>
      </c>
      <c r="E215">
        <v>0.4</v>
      </c>
      <c r="F215">
        <v>3.5</v>
      </c>
      <c r="G215" t="s">
        <v>187</v>
      </c>
      <c r="H215" t="s">
        <v>188</v>
      </c>
    </row>
    <row r="216" spans="1:8" x14ac:dyDescent="0.3">
      <c r="A216" s="14">
        <v>40513</v>
      </c>
      <c r="B216">
        <f>YEAR(Tabla11[[#This Row],[FECHA]])</f>
        <v>2010</v>
      </c>
      <c r="C216" s="1">
        <v>1398</v>
      </c>
      <c r="D216">
        <v>0.5</v>
      </c>
      <c r="E216">
        <v>0.2</v>
      </c>
      <c r="F216">
        <v>0.5</v>
      </c>
      <c r="G216" t="s">
        <v>183</v>
      </c>
      <c r="H216" t="s">
        <v>188</v>
      </c>
    </row>
    <row r="217" spans="1:8" x14ac:dyDescent="0.3">
      <c r="A217" s="14">
        <v>44409</v>
      </c>
      <c r="B217">
        <f>YEAR(Tabla11[[#This Row],[FECHA]])</f>
        <v>2021</v>
      </c>
      <c r="C217" s="1">
        <v>1399</v>
      </c>
      <c r="D217">
        <v>0.3</v>
      </c>
      <c r="E217">
        <v>0.5</v>
      </c>
      <c r="F217">
        <v>0.5</v>
      </c>
      <c r="G217" t="s">
        <v>187</v>
      </c>
      <c r="H217" t="s">
        <v>188</v>
      </c>
    </row>
    <row r="218" spans="1:8" x14ac:dyDescent="0.3">
      <c r="A218" s="14">
        <v>44075</v>
      </c>
      <c r="B218">
        <f>YEAR(Tabla11[[#This Row],[FECHA]])</f>
        <v>2020</v>
      </c>
      <c r="C218" s="1">
        <v>1399</v>
      </c>
      <c r="D218">
        <v>0.5</v>
      </c>
      <c r="E218">
        <v>0.1</v>
      </c>
      <c r="F218">
        <v>0.2</v>
      </c>
      <c r="G218" t="s">
        <v>187</v>
      </c>
      <c r="H218" t="s">
        <v>188</v>
      </c>
    </row>
    <row r="219" spans="1:8" x14ac:dyDescent="0.3">
      <c r="A219" s="14">
        <v>42036</v>
      </c>
      <c r="B219">
        <f>YEAR(Tabla11[[#This Row],[FECHA]])</f>
        <v>2015</v>
      </c>
      <c r="C219" s="1">
        <v>1399</v>
      </c>
      <c r="D219">
        <v>0.7</v>
      </c>
      <c r="E219">
        <v>0.9</v>
      </c>
      <c r="F219">
        <v>1.9</v>
      </c>
      <c r="G219" t="s">
        <v>187</v>
      </c>
      <c r="H219" t="s">
        <v>188</v>
      </c>
    </row>
    <row r="220" spans="1:8" x14ac:dyDescent="0.3">
      <c r="A220" s="14">
        <v>41760</v>
      </c>
      <c r="B220">
        <f>YEAR(Tabla11[[#This Row],[FECHA]])</f>
        <v>2014</v>
      </c>
      <c r="C220" s="1">
        <v>1399</v>
      </c>
      <c r="D220">
        <v>0.2</v>
      </c>
      <c r="E220">
        <v>1.8</v>
      </c>
      <c r="F220">
        <v>7.2</v>
      </c>
      <c r="G220" t="s">
        <v>187</v>
      </c>
      <c r="H220" t="s">
        <v>188</v>
      </c>
    </row>
    <row r="221" spans="1:8" x14ac:dyDescent="0.3">
      <c r="A221" s="14">
        <v>41699</v>
      </c>
      <c r="B221">
        <f>YEAR(Tabla11[[#This Row],[FECHA]])</f>
        <v>2014</v>
      </c>
      <c r="C221" s="1">
        <v>1399</v>
      </c>
      <c r="D221">
        <v>1.9</v>
      </c>
      <c r="E221">
        <v>3.3</v>
      </c>
      <c r="F221">
        <v>7.8</v>
      </c>
      <c r="G221" t="s">
        <v>187</v>
      </c>
      <c r="H221" t="s">
        <v>188</v>
      </c>
    </row>
    <row r="222" spans="1:8" x14ac:dyDescent="0.3">
      <c r="A222" s="14">
        <v>44256</v>
      </c>
      <c r="B222">
        <f>YEAR(Tabla11[[#This Row],[FECHA]])</f>
        <v>2021</v>
      </c>
      <c r="C222" s="1">
        <v>1400</v>
      </c>
      <c r="D222">
        <v>0.3</v>
      </c>
      <c r="E222">
        <v>0.5</v>
      </c>
      <c r="F222">
        <v>1.1000000000000001</v>
      </c>
      <c r="G222" t="s">
        <v>187</v>
      </c>
      <c r="H222" t="s">
        <v>188</v>
      </c>
    </row>
    <row r="223" spans="1:8" x14ac:dyDescent="0.3">
      <c r="A223" s="14">
        <v>44105</v>
      </c>
      <c r="B223">
        <f>YEAR(Tabla11[[#This Row],[FECHA]])</f>
        <v>2020</v>
      </c>
      <c r="C223" s="1">
        <v>1400</v>
      </c>
      <c r="D223">
        <v>0.1</v>
      </c>
      <c r="E223">
        <v>1.3</v>
      </c>
      <c r="F223">
        <v>0.3</v>
      </c>
      <c r="G223" t="s">
        <v>187</v>
      </c>
      <c r="H223" t="s">
        <v>188</v>
      </c>
    </row>
    <row r="224" spans="1:8" x14ac:dyDescent="0.3">
      <c r="A224" s="14">
        <v>40422</v>
      </c>
      <c r="B224">
        <f>YEAR(Tabla11[[#This Row],[FECHA]])</f>
        <v>2010</v>
      </c>
      <c r="C224" s="1">
        <v>1400</v>
      </c>
      <c r="D224">
        <v>0.5</v>
      </c>
      <c r="E224">
        <v>0.7</v>
      </c>
      <c r="F224">
        <v>4.5</v>
      </c>
      <c r="G224" t="s">
        <v>183</v>
      </c>
      <c r="H224" t="s">
        <v>188</v>
      </c>
    </row>
    <row r="225" spans="1:8" x14ac:dyDescent="0.3">
      <c r="A225" s="14">
        <v>39965</v>
      </c>
      <c r="B225">
        <f>YEAR(Tabla11[[#This Row],[FECHA]])</f>
        <v>2009</v>
      </c>
      <c r="C225" s="1">
        <v>1400</v>
      </c>
      <c r="D225">
        <v>0.8</v>
      </c>
      <c r="E225">
        <v>3</v>
      </c>
      <c r="F225">
        <v>1.8</v>
      </c>
      <c r="G225" t="s">
        <v>183</v>
      </c>
      <c r="H225" t="s">
        <v>188</v>
      </c>
    </row>
    <row r="226" spans="1:8" x14ac:dyDescent="0.3">
      <c r="A226" s="14">
        <v>44136</v>
      </c>
      <c r="B226">
        <f>YEAR(Tabla11[[#This Row],[FECHA]])</f>
        <v>2020</v>
      </c>
      <c r="C226" s="1">
        <v>1401</v>
      </c>
      <c r="D226">
        <v>0.1</v>
      </c>
      <c r="E226">
        <v>0.3</v>
      </c>
      <c r="F226">
        <v>0.8</v>
      </c>
      <c r="G226" t="s">
        <v>187</v>
      </c>
      <c r="H226" t="s">
        <v>188</v>
      </c>
    </row>
    <row r="227" spans="1:8" x14ac:dyDescent="0.3">
      <c r="A227" s="14">
        <v>43983</v>
      </c>
      <c r="B227">
        <f>YEAR(Tabla11[[#This Row],[FECHA]])</f>
        <v>2020</v>
      </c>
      <c r="C227" s="1">
        <v>1401</v>
      </c>
      <c r="D227">
        <v>0.6</v>
      </c>
      <c r="E227">
        <v>1</v>
      </c>
      <c r="F227">
        <v>0.8</v>
      </c>
      <c r="G227" t="s">
        <v>187</v>
      </c>
      <c r="H227" t="s">
        <v>188</v>
      </c>
    </row>
    <row r="228" spans="1:8" x14ac:dyDescent="0.3">
      <c r="A228" s="14">
        <v>43678</v>
      </c>
      <c r="B228">
        <f>YEAR(Tabla11[[#This Row],[FECHA]])</f>
        <v>2019</v>
      </c>
      <c r="C228" s="1">
        <v>1401</v>
      </c>
      <c r="D228">
        <v>0.2</v>
      </c>
      <c r="E228">
        <v>1</v>
      </c>
      <c r="F228">
        <v>0.9</v>
      </c>
      <c r="G228" t="s">
        <v>187</v>
      </c>
      <c r="H228" t="s">
        <v>188</v>
      </c>
    </row>
    <row r="229" spans="1:8" x14ac:dyDescent="0.3">
      <c r="A229" s="14">
        <v>42095</v>
      </c>
      <c r="B229">
        <f>YEAR(Tabla11[[#This Row],[FECHA]])</f>
        <v>2015</v>
      </c>
      <c r="C229" s="1">
        <v>1401</v>
      </c>
      <c r="D229">
        <v>0.3</v>
      </c>
      <c r="E229">
        <v>0.8</v>
      </c>
      <c r="F229">
        <v>0.3</v>
      </c>
      <c r="G229" t="s">
        <v>187</v>
      </c>
      <c r="H229" t="s">
        <v>188</v>
      </c>
    </row>
    <row r="230" spans="1:8" x14ac:dyDescent="0.3">
      <c r="A230" s="14">
        <v>44378</v>
      </c>
      <c r="B230">
        <f>YEAR(Tabla11[[#This Row],[FECHA]])</f>
        <v>2021</v>
      </c>
      <c r="C230" s="1">
        <v>1402</v>
      </c>
      <c r="D230">
        <v>0.7</v>
      </c>
      <c r="E230">
        <v>0.7</v>
      </c>
      <c r="F230">
        <v>1.2</v>
      </c>
      <c r="G230" t="s">
        <v>187</v>
      </c>
      <c r="H230" t="s">
        <v>188</v>
      </c>
    </row>
    <row r="231" spans="1:8" x14ac:dyDescent="0.3">
      <c r="A231" s="14">
        <v>43709</v>
      </c>
      <c r="B231">
        <f>YEAR(Tabla11[[#This Row],[FECHA]])</f>
        <v>2019</v>
      </c>
      <c r="C231" s="1">
        <v>1402</v>
      </c>
      <c r="D231">
        <v>0</v>
      </c>
      <c r="E231">
        <v>0.7</v>
      </c>
      <c r="F231">
        <v>0.7</v>
      </c>
      <c r="G231" t="s">
        <v>187</v>
      </c>
      <c r="H231" t="s">
        <v>188</v>
      </c>
    </row>
    <row r="232" spans="1:8" x14ac:dyDescent="0.3">
      <c r="A232" s="14">
        <v>44228</v>
      </c>
      <c r="B232">
        <f>YEAR(Tabla11[[#This Row],[FECHA]])</f>
        <v>2021</v>
      </c>
      <c r="C232" s="1">
        <v>1403</v>
      </c>
      <c r="D232">
        <v>0.3</v>
      </c>
      <c r="E232">
        <v>0.1</v>
      </c>
      <c r="F232">
        <v>0.7</v>
      </c>
      <c r="G232" t="s">
        <v>187</v>
      </c>
      <c r="H232" t="s">
        <v>188</v>
      </c>
    </row>
    <row r="233" spans="1:8" x14ac:dyDescent="0.3">
      <c r="A233" s="14">
        <v>43739</v>
      </c>
      <c r="B233">
        <f>YEAR(Tabla11[[#This Row],[FECHA]])</f>
        <v>2019</v>
      </c>
      <c r="C233" s="1">
        <v>1404</v>
      </c>
      <c r="D233">
        <v>0.2</v>
      </c>
      <c r="E233">
        <v>0.1</v>
      </c>
      <c r="F233">
        <v>0.4</v>
      </c>
      <c r="G233" t="s">
        <v>187</v>
      </c>
      <c r="H233" t="s">
        <v>188</v>
      </c>
    </row>
    <row r="234" spans="1:8" x14ac:dyDescent="0.3">
      <c r="A234" s="14">
        <v>43647</v>
      </c>
      <c r="B234">
        <f>YEAR(Tabla11[[#This Row],[FECHA]])</f>
        <v>2019</v>
      </c>
      <c r="C234" s="1">
        <v>1405</v>
      </c>
      <c r="D234">
        <v>0.5</v>
      </c>
      <c r="E234">
        <v>1.1000000000000001</v>
      </c>
      <c r="F234">
        <v>0.9</v>
      </c>
      <c r="G234" t="s">
        <v>187</v>
      </c>
      <c r="H234" t="s">
        <v>188</v>
      </c>
    </row>
    <row r="235" spans="1:8" x14ac:dyDescent="0.3">
      <c r="A235" s="14">
        <v>42064</v>
      </c>
      <c r="B235">
        <f>YEAR(Tabla11[[#This Row],[FECHA]])</f>
        <v>2015</v>
      </c>
      <c r="C235" s="1">
        <v>1405</v>
      </c>
      <c r="D235">
        <v>0.4</v>
      </c>
      <c r="E235">
        <v>1.5</v>
      </c>
      <c r="F235">
        <v>0.4</v>
      </c>
      <c r="G235" t="s">
        <v>187</v>
      </c>
      <c r="H235" t="s">
        <v>188</v>
      </c>
    </row>
    <row r="236" spans="1:8" x14ac:dyDescent="0.3">
      <c r="A236" s="14">
        <v>40483</v>
      </c>
      <c r="B236">
        <f>YEAR(Tabla11[[#This Row],[FECHA]])</f>
        <v>2010</v>
      </c>
      <c r="C236" s="1">
        <v>1405</v>
      </c>
      <c r="D236">
        <v>0.5</v>
      </c>
      <c r="E236">
        <v>0.8</v>
      </c>
      <c r="F236">
        <v>0.1</v>
      </c>
      <c r="G236" t="s">
        <v>183</v>
      </c>
      <c r="H236" t="s">
        <v>188</v>
      </c>
    </row>
    <row r="237" spans="1:8" x14ac:dyDescent="0.3">
      <c r="A237" s="14">
        <v>40148</v>
      </c>
      <c r="B237">
        <f>YEAR(Tabla11[[#This Row],[FECHA]])</f>
        <v>2009</v>
      </c>
      <c r="C237" s="1">
        <v>1405</v>
      </c>
      <c r="D237">
        <v>0.2</v>
      </c>
      <c r="E237">
        <v>4.0999999999999996</v>
      </c>
      <c r="F237">
        <v>1.8</v>
      </c>
      <c r="G237" t="s">
        <v>183</v>
      </c>
      <c r="H237" t="s">
        <v>188</v>
      </c>
    </row>
    <row r="238" spans="1:8" x14ac:dyDescent="0.3">
      <c r="A238" s="14">
        <v>44166</v>
      </c>
      <c r="B238">
        <f>YEAR(Tabla11[[#This Row],[FECHA]])</f>
        <v>2020</v>
      </c>
      <c r="C238" s="1">
        <v>1406</v>
      </c>
      <c r="D238">
        <v>0.3</v>
      </c>
      <c r="E238">
        <v>0.5</v>
      </c>
      <c r="F238">
        <v>0.3</v>
      </c>
      <c r="G238" t="s">
        <v>187</v>
      </c>
      <c r="H238" t="s">
        <v>188</v>
      </c>
    </row>
    <row r="239" spans="1:8" x14ac:dyDescent="0.3">
      <c r="A239" s="14">
        <v>44044</v>
      </c>
      <c r="B239">
        <f>YEAR(Tabla11[[#This Row],[FECHA]])</f>
        <v>2020</v>
      </c>
      <c r="C239" s="1">
        <v>1406</v>
      </c>
      <c r="D239">
        <v>0.9</v>
      </c>
      <c r="E239">
        <v>0.2</v>
      </c>
      <c r="F239">
        <v>0.4</v>
      </c>
      <c r="G239" t="s">
        <v>187</v>
      </c>
      <c r="H239" t="s">
        <v>188</v>
      </c>
    </row>
    <row r="240" spans="1:8" x14ac:dyDescent="0.3">
      <c r="A240" s="14">
        <v>40118</v>
      </c>
      <c r="B240">
        <f>YEAR(Tabla11[[#This Row],[FECHA]])</f>
        <v>2009</v>
      </c>
      <c r="C240" s="1">
        <v>1407</v>
      </c>
      <c r="D240">
        <v>0.4</v>
      </c>
      <c r="E240">
        <v>5.0999999999999996</v>
      </c>
      <c r="F240">
        <v>4.7</v>
      </c>
      <c r="G240" t="s">
        <v>183</v>
      </c>
      <c r="H240" t="s">
        <v>188</v>
      </c>
    </row>
    <row r="241" spans="1:8" x14ac:dyDescent="0.3">
      <c r="A241" s="14">
        <v>44197</v>
      </c>
      <c r="B241">
        <f>YEAR(Tabla11[[#This Row],[FECHA]])</f>
        <v>2021</v>
      </c>
      <c r="C241" s="1">
        <v>1408</v>
      </c>
      <c r="D241">
        <v>0.1</v>
      </c>
      <c r="E241">
        <v>0.5</v>
      </c>
      <c r="F241">
        <v>0.1</v>
      </c>
      <c r="G241" t="s">
        <v>187</v>
      </c>
      <c r="H241" t="s">
        <v>188</v>
      </c>
    </row>
    <row r="242" spans="1:8" x14ac:dyDescent="0.3">
      <c r="A242" s="14">
        <v>40179</v>
      </c>
      <c r="B242">
        <f>YEAR(Tabla11[[#This Row],[FECHA]])</f>
        <v>2010</v>
      </c>
      <c r="C242" s="1">
        <v>1408</v>
      </c>
      <c r="D242">
        <v>0.2</v>
      </c>
      <c r="E242">
        <v>0.4</v>
      </c>
      <c r="F242">
        <v>1.6</v>
      </c>
      <c r="G242" t="s">
        <v>183</v>
      </c>
      <c r="H242" t="s">
        <v>188</v>
      </c>
    </row>
    <row r="243" spans="1:8" x14ac:dyDescent="0.3">
      <c r="A243" s="14">
        <v>43952</v>
      </c>
      <c r="B243">
        <f>YEAR(Tabla11[[#This Row],[FECHA]])</f>
        <v>2020</v>
      </c>
      <c r="C243" s="1">
        <v>1409</v>
      </c>
      <c r="D243">
        <v>0.7</v>
      </c>
      <c r="E243">
        <v>0.2</v>
      </c>
      <c r="F243">
        <v>0.4</v>
      </c>
      <c r="G243" t="s">
        <v>187</v>
      </c>
      <c r="H243" t="s">
        <v>188</v>
      </c>
    </row>
    <row r="244" spans="1:8" x14ac:dyDescent="0.3">
      <c r="A244" s="14">
        <v>43831</v>
      </c>
      <c r="B244">
        <f>YEAR(Tabla11[[#This Row],[FECHA]])</f>
        <v>2020</v>
      </c>
      <c r="C244" s="1">
        <v>1409</v>
      </c>
      <c r="D244">
        <v>0.1</v>
      </c>
      <c r="E244">
        <v>0.4</v>
      </c>
      <c r="F244">
        <v>0.4</v>
      </c>
      <c r="G244" t="s">
        <v>187</v>
      </c>
      <c r="H244" t="s">
        <v>188</v>
      </c>
    </row>
    <row r="245" spans="1:8" x14ac:dyDescent="0.3">
      <c r="A245" s="14">
        <v>44621</v>
      </c>
      <c r="B245">
        <f>YEAR(Tabla11[[#This Row],[FECHA]])</f>
        <v>2022</v>
      </c>
      <c r="C245" s="1">
        <v>1410</v>
      </c>
      <c r="D245">
        <v>1.3</v>
      </c>
      <c r="E245">
        <v>1.1000000000000001</v>
      </c>
      <c r="F245">
        <v>0.7</v>
      </c>
      <c r="G245" t="s">
        <v>187</v>
      </c>
      <c r="H245" t="s">
        <v>188</v>
      </c>
    </row>
    <row r="246" spans="1:8" x14ac:dyDescent="0.3">
      <c r="A246" s="14">
        <v>43800</v>
      </c>
      <c r="B246">
        <f>YEAR(Tabla11[[#This Row],[FECHA]])</f>
        <v>2019</v>
      </c>
      <c r="C246" s="1">
        <v>1411</v>
      </c>
      <c r="D246">
        <v>0.1</v>
      </c>
      <c r="E246">
        <v>0.7</v>
      </c>
      <c r="F246">
        <v>0.2</v>
      </c>
      <c r="G246" t="s">
        <v>187</v>
      </c>
      <c r="H246" t="s">
        <v>188</v>
      </c>
    </row>
    <row r="247" spans="1:8" x14ac:dyDescent="0.3">
      <c r="A247" s="14">
        <v>43617</v>
      </c>
      <c r="B247">
        <f>YEAR(Tabla11[[#This Row],[FECHA]])</f>
        <v>2019</v>
      </c>
      <c r="C247" s="1">
        <v>1411</v>
      </c>
      <c r="D247">
        <v>0.3</v>
      </c>
      <c r="E247">
        <v>0.7</v>
      </c>
      <c r="F247">
        <v>1.5</v>
      </c>
      <c r="G247" t="s">
        <v>187</v>
      </c>
      <c r="H247" t="s">
        <v>188</v>
      </c>
    </row>
    <row r="248" spans="1:8" x14ac:dyDescent="0.3">
      <c r="A248" s="14">
        <v>43405</v>
      </c>
      <c r="B248">
        <f>YEAR(Tabla11[[#This Row],[FECHA]])</f>
        <v>2018</v>
      </c>
      <c r="C248" s="1">
        <v>1411</v>
      </c>
      <c r="D248">
        <v>0.9</v>
      </c>
      <c r="E248">
        <v>1.6</v>
      </c>
      <c r="F248">
        <v>3.2</v>
      </c>
      <c r="G248" t="s">
        <v>187</v>
      </c>
      <c r="H248" t="s">
        <v>188</v>
      </c>
    </row>
    <row r="249" spans="1:8" x14ac:dyDescent="0.3">
      <c r="A249" s="14">
        <v>39508</v>
      </c>
      <c r="B249">
        <f>YEAR(Tabla11[[#This Row],[FECHA]])</f>
        <v>2008</v>
      </c>
      <c r="C249" s="1">
        <v>1411</v>
      </c>
      <c r="D249" t="s">
        <v>185</v>
      </c>
      <c r="E249" t="s">
        <v>185</v>
      </c>
      <c r="F249" t="s">
        <v>185</v>
      </c>
      <c r="G249" t="s">
        <v>183</v>
      </c>
      <c r="H249" t="s">
        <v>188</v>
      </c>
    </row>
    <row r="250" spans="1:8" x14ac:dyDescent="0.3">
      <c r="A250" s="14">
        <v>43770</v>
      </c>
      <c r="B250">
        <f>YEAR(Tabla11[[#This Row],[FECHA]])</f>
        <v>2019</v>
      </c>
      <c r="C250" s="1">
        <v>1412</v>
      </c>
      <c r="D250">
        <v>0.6</v>
      </c>
      <c r="E250">
        <v>0.8</v>
      </c>
      <c r="F250">
        <v>0.1</v>
      </c>
      <c r="G250" t="s">
        <v>187</v>
      </c>
      <c r="H250" t="s">
        <v>188</v>
      </c>
    </row>
    <row r="251" spans="1:8" x14ac:dyDescent="0.3">
      <c r="A251" s="14">
        <v>40452</v>
      </c>
      <c r="B251">
        <f>YEAR(Tabla11[[#This Row],[FECHA]])</f>
        <v>2010</v>
      </c>
      <c r="C251" s="1">
        <v>1412</v>
      </c>
      <c r="D251">
        <v>0.9</v>
      </c>
      <c r="E251">
        <v>1.9</v>
      </c>
      <c r="F251">
        <v>0</v>
      </c>
      <c r="G251" t="s">
        <v>183</v>
      </c>
      <c r="H251" t="s">
        <v>188</v>
      </c>
    </row>
    <row r="252" spans="1:8" x14ac:dyDescent="0.3">
      <c r="A252" s="14">
        <v>39934</v>
      </c>
      <c r="B252">
        <f>YEAR(Tabla11[[#This Row],[FECHA]])</f>
        <v>2009</v>
      </c>
      <c r="C252" s="1">
        <v>1412</v>
      </c>
      <c r="D252">
        <v>2.2000000000000002</v>
      </c>
      <c r="E252">
        <v>0.8</v>
      </c>
      <c r="F252">
        <v>4.3</v>
      </c>
      <c r="G252" t="s">
        <v>183</v>
      </c>
      <c r="H252" t="s">
        <v>188</v>
      </c>
    </row>
    <row r="253" spans="1:8" x14ac:dyDescent="0.3">
      <c r="A253" s="14">
        <v>44713</v>
      </c>
      <c r="B253">
        <f>YEAR(Tabla11[[#This Row],[FECHA]])</f>
        <v>2022</v>
      </c>
      <c r="C253" s="1">
        <v>1413</v>
      </c>
      <c r="D253">
        <v>0.3</v>
      </c>
      <c r="E253">
        <v>0.2</v>
      </c>
      <c r="F253">
        <v>1.4</v>
      </c>
      <c r="G253" t="s">
        <v>187</v>
      </c>
      <c r="H253" t="s">
        <v>188</v>
      </c>
    </row>
    <row r="254" spans="1:8" x14ac:dyDescent="0.3">
      <c r="A254" s="14">
        <v>43862</v>
      </c>
      <c r="B254">
        <f>YEAR(Tabla11[[#This Row],[FECHA]])</f>
        <v>2020</v>
      </c>
      <c r="C254" s="1">
        <v>1413</v>
      </c>
      <c r="D254">
        <v>0.3</v>
      </c>
      <c r="E254">
        <v>0</v>
      </c>
      <c r="F254">
        <v>0.5</v>
      </c>
      <c r="G254" t="s">
        <v>187</v>
      </c>
      <c r="H254" t="s">
        <v>188</v>
      </c>
    </row>
    <row r="255" spans="1:8" x14ac:dyDescent="0.3">
      <c r="A255" s="14">
        <v>40087</v>
      </c>
      <c r="B255">
        <f>YEAR(Tabla11[[#This Row],[FECHA]])</f>
        <v>2009</v>
      </c>
      <c r="C255" s="1">
        <v>1413</v>
      </c>
      <c r="D255">
        <v>3.6</v>
      </c>
      <c r="E255">
        <v>0.7</v>
      </c>
      <c r="F255">
        <v>8.1</v>
      </c>
      <c r="G255" t="s">
        <v>183</v>
      </c>
      <c r="H255" t="s">
        <v>188</v>
      </c>
    </row>
    <row r="256" spans="1:8" x14ac:dyDescent="0.3">
      <c r="A256" s="14">
        <v>43435</v>
      </c>
      <c r="B256">
        <f>YEAR(Tabla11[[#This Row],[FECHA]])</f>
        <v>2018</v>
      </c>
      <c r="C256" s="1">
        <v>1414</v>
      </c>
      <c r="D256">
        <v>0.2</v>
      </c>
      <c r="E256">
        <v>1.7</v>
      </c>
      <c r="F256">
        <v>3.6</v>
      </c>
      <c r="G256" t="s">
        <v>187</v>
      </c>
      <c r="H256" t="s">
        <v>188</v>
      </c>
    </row>
    <row r="257" spans="1:8" x14ac:dyDescent="0.3">
      <c r="A257" s="14">
        <v>43891</v>
      </c>
      <c r="B257">
        <f>YEAR(Tabla11[[#This Row],[FECHA]])</f>
        <v>2020</v>
      </c>
      <c r="C257" s="1">
        <v>1415</v>
      </c>
      <c r="D257">
        <v>0.2</v>
      </c>
      <c r="E257">
        <v>0.3</v>
      </c>
      <c r="F257">
        <v>0.5</v>
      </c>
      <c r="G257" t="s">
        <v>187</v>
      </c>
      <c r="H257" t="s">
        <v>188</v>
      </c>
    </row>
    <row r="258" spans="1:8" x14ac:dyDescent="0.3">
      <c r="A258" s="14">
        <v>43586</v>
      </c>
      <c r="B258">
        <f>YEAR(Tabla11[[#This Row],[FECHA]])</f>
        <v>2019</v>
      </c>
      <c r="C258" s="1">
        <v>1415</v>
      </c>
      <c r="D258">
        <v>0.3</v>
      </c>
      <c r="E258">
        <v>0.3</v>
      </c>
      <c r="F258">
        <v>2.5</v>
      </c>
      <c r="G258" t="s">
        <v>187</v>
      </c>
      <c r="H258" t="s">
        <v>188</v>
      </c>
    </row>
    <row r="259" spans="1:8" x14ac:dyDescent="0.3">
      <c r="A259" s="14">
        <v>43466</v>
      </c>
      <c r="B259">
        <f>YEAR(Tabla11[[#This Row],[FECHA]])</f>
        <v>2019</v>
      </c>
      <c r="C259" s="1">
        <v>1415</v>
      </c>
      <c r="D259">
        <v>0.1</v>
      </c>
      <c r="E259">
        <v>1.2</v>
      </c>
      <c r="F259">
        <v>3.9</v>
      </c>
      <c r="G259" t="s">
        <v>187</v>
      </c>
      <c r="H259" t="s">
        <v>188</v>
      </c>
    </row>
    <row r="260" spans="1:8" x14ac:dyDescent="0.3">
      <c r="A260" s="14">
        <v>44682</v>
      </c>
      <c r="B260">
        <f>YEAR(Tabla11[[#This Row],[FECHA]])</f>
        <v>2022</v>
      </c>
      <c r="C260" s="1">
        <v>1417</v>
      </c>
      <c r="D260">
        <v>0.3</v>
      </c>
      <c r="E260">
        <v>1.8</v>
      </c>
      <c r="F260">
        <v>1.8</v>
      </c>
      <c r="G260" t="s">
        <v>187</v>
      </c>
      <c r="H260" t="s">
        <v>188</v>
      </c>
    </row>
    <row r="261" spans="1:8" x14ac:dyDescent="0.3">
      <c r="A261" s="14">
        <v>44013</v>
      </c>
      <c r="B261">
        <f>YEAR(Tabla11[[#This Row],[FECHA]])</f>
        <v>2020</v>
      </c>
      <c r="C261" s="1">
        <v>1419</v>
      </c>
      <c r="D261">
        <v>1.3</v>
      </c>
      <c r="E261">
        <v>0</v>
      </c>
      <c r="F261">
        <v>1</v>
      </c>
      <c r="G261" t="s">
        <v>187</v>
      </c>
      <c r="H261" t="s">
        <v>188</v>
      </c>
    </row>
    <row r="262" spans="1:8" x14ac:dyDescent="0.3">
      <c r="A262" s="14">
        <v>43922</v>
      </c>
      <c r="B262">
        <f>YEAR(Tabla11[[#This Row],[FECHA]])</f>
        <v>2020</v>
      </c>
      <c r="C262" s="1">
        <v>1420</v>
      </c>
      <c r="D262">
        <v>0.3</v>
      </c>
      <c r="E262">
        <v>0.7</v>
      </c>
      <c r="F262">
        <v>0</v>
      </c>
      <c r="G262" t="s">
        <v>187</v>
      </c>
      <c r="H262" t="s">
        <v>188</v>
      </c>
    </row>
    <row r="263" spans="1:8" x14ac:dyDescent="0.3">
      <c r="A263" s="14">
        <v>43556</v>
      </c>
      <c r="B263">
        <f>YEAR(Tabla11[[#This Row],[FECHA]])</f>
        <v>2019</v>
      </c>
      <c r="C263" s="1">
        <v>1420</v>
      </c>
      <c r="D263">
        <v>0.2</v>
      </c>
      <c r="E263">
        <v>0.3</v>
      </c>
      <c r="F263">
        <v>2.4</v>
      </c>
      <c r="G263" t="s">
        <v>187</v>
      </c>
      <c r="H263" t="s">
        <v>188</v>
      </c>
    </row>
    <row r="264" spans="1:8" x14ac:dyDescent="0.3">
      <c r="A264" s="14">
        <v>43497</v>
      </c>
      <c r="B264">
        <f>YEAR(Tabla11[[#This Row],[FECHA]])</f>
        <v>2019</v>
      </c>
      <c r="C264" s="1">
        <v>1420</v>
      </c>
      <c r="D264">
        <v>0.3</v>
      </c>
      <c r="E264">
        <v>0.6</v>
      </c>
      <c r="F264">
        <v>3.7</v>
      </c>
      <c r="G264" t="s">
        <v>187</v>
      </c>
      <c r="H264" t="s">
        <v>188</v>
      </c>
    </row>
    <row r="265" spans="1:8" x14ac:dyDescent="0.3">
      <c r="A265" s="14">
        <v>44652</v>
      </c>
      <c r="B265">
        <f>YEAR(Tabla11[[#This Row],[FECHA]])</f>
        <v>2022</v>
      </c>
      <c r="C265" s="1">
        <v>1422</v>
      </c>
      <c r="D265">
        <v>0.9</v>
      </c>
      <c r="E265">
        <v>2.4</v>
      </c>
      <c r="F265">
        <v>2.1</v>
      </c>
      <c r="G265" t="s">
        <v>187</v>
      </c>
      <c r="H265" t="s">
        <v>188</v>
      </c>
    </row>
    <row r="266" spans="1:8" x14ac:dyDescent="0.3">
      <c r="A266" s="14">
        <v>43525</v>
      </c>
      <c r="B266">
        <f>YEAR(Tabla11[[#This Row],[FECHA]])</f>
        <v>2019</v>
      </c>
      <c r="C266" s="1">
        <v>1422</v>
      </c>
      <c r="D266">
        <v>0.1</v>
      </c>
      <c r="E266">
        <v>0.5</v>
      </c>
      <c r="F266">
        <v>3</v>
      </c>
      <c r="G266" t="s">
        <v>187</v>
      </c>
      <c r="H266" t="s">
        <v>188</v>
      </c>
    </row>
    <row r="267" spans="1:8" x14ac:dyDescent="0.3">
      <c r="A267" s="14">
        <v>39995</v>
      </c>
      <c r="B267">
        <f>YEAR(Tabla11[[#This Row],[FECHA]])</f>
        <v>2009</v>
      </c>
      <c r="C267" s="1">
        <v>1423</v>
      </c>
      <c r="D267">
        <v>1.6</v>
      </c>
      <c r="E267">
        <v>1.4</v>
      </c>
      <c r="F267">
        <v>6.7</v>
      </c>
      <c r="G267" t="s">
        <v>183</v>
      </c>
      <c r="H267" t="s">
        <v>188</v>
      </c>
    </row>
    <row r="268" spans="1:8" x14ac:dyDescent="0.3">
      <c r="A268" s="14">
        <v>39845</v>
      </c>
      <c r="B268">
        <f>YEAR(Tabla11[[#This Row],[FECHA]])</f>
        <v>2009</v>
      </c>
      <c r="C268" s="1">
        <v>1423</v>
      </c>
      <c r="D268">
        <v>0.6</v>
      </c>
      <c r="E268">
        <v>3.6</v>
      </c>
      <c r="F268" t="s">
        <v>185</v>
      </c>
      <c r="G268" t="s">
        <v>183</v>
      </c>
      <c r="H268" t="s">
        <v>188</v>
      </c>
    </row>
    <row r="269" spans="1:8" x14ac:dyDescent="0.3">
      <c r="A269" s="14">
        <v>41671</v>
      </c>
      <c r="B269">
        <f>YEAR(Tabla11[[#This Row],[FECHA]])</f>
        <v>2014</v>
      </c>
      <c r="C269" s="1">
        <v>1426</v>
      </c>
      <c r="D269">
        <v>0.6</v>
      </c>
      <c r="E269">
        <v>1.9</v>
      </c>
      <c r="F269">
        <v>6.9</v>
      </c>
      <c r="G269" t="s">
        <v>187</v>
      </c>
      <c r="H269" t="s">
        <v>188</v>
      </c>
    </row>
    <row r="270" spans="1:8" x14ac:dyDescent="0.3">
      <c r="A270" s="14">
        <v>44805</v>
      </c>
      <c r="B270">
        <f>YEAR(Tabla11[[#This Row],[FECHA]])</f>
        <v>2022</v>
      </c>
      <c r="C270" s="1">
        <v>1430</v>
      </c>
      <c r="D270">
        <v>0.6</v>
      </c>
      <c r="E270">
        <v>1.2</v>
      </c>
      <c r="F270">
        <v>3.7</v>
      </c>
      <c r="G270" t="s">
        <v>187</v>
      </c>
      <c r="H270" t="s">
        <v>188</v>
      </c>
    </row>
    <row r="271" spans="1:8" x14ac:dyDescent="0.3">
      <c r="A271" s="14">
        <v>39814</v>
      </c>
      <c r="B271">
        <f>YEAR(Tabla11[[#This Row],[FECHA]])</f>
        <v>2009</v>
      </c>
      <c r="C271" s="1">
        <v>1431</v>
      </c>
      <c r="D271">
        <v>0</v>
      </c>
      <c r="E271">
        <v>6.9</v>
      </c>
      <c r="F271" t="s">
        <v>185</v>
      </c>
      <c r="G271" t="s">
        <v>183</v>
      </c>
      <c r="H271" t="s">
        <v>188</v>
      </c>
    </row>
    <row r="272" spans="1:8" x14ac:dyDescent="0.3">
      <c r="A272" s="14">
        <v>39783</v>
      </c>
      <c r="B272">
        <f>YEAR(Tabla11[[#This Row],[FECHA]])</f>
        <v>2008</v>
      </c>
      <c r="C272" s="1">
        <v>1431</v>
      </c>
      <c r="D272">
        <v>3.1</v>
      </c>
      <c r="E272">
        <v>7.7</v>
      </c>
      <c r="F272" t="s">
        <v>185</v>
      </c>
      <c r="G272" t="s">
        <v>183</v>
      </c>
      <c r="H272" t="s">
        <v>188</v>
      </c>
    </row>
    <row r="273" spans="1:8" x14ac:dyDescent="0.3">
      <c r="A273" s="14">
        <v>39661</v>
      </c>
      <c r="B273">
        <f>YEAR(Tabla11[[#This Row],[FECHA]])</f>
        <v>2008</v>
      </c>
      <c r="C273" s="1">
        <v>1433</v>
      </c>
      <c r="D273">
        <v>7.4</v>
      </c>
      <c r="E273">
        <v>5.9</v>
      </c>
      <c r="F273" t="s">
        <v>185</v>
      </c>
      <c r="G273" t="s">
        <v>183</v>
      </c>
      <c r="H273" t="s">
        <v>188</v>
      </c>
    </row>
    <row r="274" spans="1:8" x14ac:dyDescent="0.3">
      <c r="A274" s="14">
        <v>41640</v>
      </c>
      <c r="B274">
        <f>YEAR(Tabla11[[#This Row],[FECHA]])</f>
        <v>2014</v>
      </c>
      <c r="C274" s="1">
        <v>1434</v>
      </c>
      <c r="D274">
        <v>0.8</v>
      </c>
      <c r="E274">
        <v>1.5</v>
      </c>
      <c r="F274">
        <v>8.4</v>
      </c>
      <c r="G274" t="s">
        <v>187</v>
      </c>
      <c r="H274" t="s">
        <v>188</v>
      </c>
    </row>
    <row r="275" spans="1:8" x14ac:dyDescent="0.3">
      <c r="A275" s="14">
        <v>44774</v>
      </c>
      <c r="B275">
        <f>YEAR(Tabla11[[#This Row],[FECHA]])</f>
        <v>2022</v>
      </c>
      <c r="C275" s="1">
        <v>1439</v>
      </c>
      <c r="D275">
        <v>0</v>
      </c>
      <c r="E275">
        <v>1.5</v>
      </c>
      <c r="F275">
        <v>2.8</v>
      </c>
      <c r="G275" t="s">
        <v>187</v>
      </c>
      <c r="H275" t="s">
        <v>188</v>
      </c>
    </row>
    <row r="276" spans="1:8" x14ac:dyDescent="0.3">
      <c r="A276" s="14">
        <v>44743</v>
      </c>
      <c r="B276">
        <f>YEAR(Tabla11[[#This Row],[FECHA]])</f>
        <v>2022</v>
      </c>
      <c r="C276" s="1">
        <v>1439</v>
      </c>
      <c r="D276">
        <v>1.9</v>
      </c>
      <c r="E276">
        <v>1.2</v>
      </c>
      <c r="F276">
        <v>2.6</v>
      </c>
      <c r="G276" t="s">
        <v>187</v>
      </c>
      <c r="H276" t="s">
        <v>188</v>
      </c>
    </row>
    <row r="277" spans="1:8" x14ac:dyDescent="0.3">
      <c r="A277" s="14">
        <v>39904</v>
      </c>
      <c r="B277">
        <f>YEAR(Tabla11[[#This Row],[FECHA]])</f>
        <v>2009</v>
      </c>
      <c r="C277" s="1">
        <v>1443</v>
      </c>
      <c r="D277">
        <v>0.1</v>
      </c>
      <c r="E277">
        <v>0.8</v>
      </c>
      <c r="F277">
        <v>3.8</v>
      </c>
      <c r="G277" t="s">
        <v>183</v>
      </c>
      <c r="H277" t="s">
        <v>188</v>
      </c>
    </row>
    <row r="278" spans="1:8" x14ac:dyDescent="0.3">
      <c r="A278" s="14">
        <v>39873</v>
      </c>
      <c r="B278">
        <f>YEAR(Tabla11[[#This Row],[FECHA]])</f>
        <v>2009</v>
      </c>
      <c r="C278" s="1">
        <v>1444</v>
      </c>
      <c r="D278">
        <v>1.5</v>
      </c>
      <c r="E278">
        <v>0.9</v>
      </c>
      <c r="F278">
        <v>2.2999999999999998</v>
      </c>
      <c r="G278" t="s">
        <v>183</v>
      </c>
      <c r="H278" t="s">
        <v>188</v>
      </c>
    </row>
    <row r="279" spans="1:8" x14ac:dyDescent="0.3">
      <c r="A279" s="14">
        <v>44835</v>
      </c>
      <c r="B279">
        <f>YEAR(Tabla11[[#This Row],[FECHA]])</f>
        <v>2022</v>
      </c>
      <c r="C279" s="1">
        <v>1446</v>
      </c>
      <c r="D279">
        <v>1.1000000000000001</v>
      </c>
      <c r="E279">
        <v>0.5</v>
      </c>
      <c r="F279">
        <v>4.5999999999999996</v>
      </c>
      <c r="G279" t="s">
        <v>187</v>
      </c>
      <c r="H279" t="s">
        <v>188</v>
      </c>
    </row>
    <row r="280" spans="1:8" x14ac:dyDescent="0.3">
      <c r="A280" s="14">
        <v>41609</v>
      </c>
      <c r="B280">
        <f>YEAR(Tabla11[[#This Row],[FECHA]])</f>
        <v>2013</v>
      </c>
      <c r="C280" s="1">
        <v>1446</v>
      </c>
      <c r="D280">
        <v>0.5</v>
      </c>
      <c r="E280">
        <v>0.5</v>
      </c>
      <c r="F280">
        <v>9</v>
      </c>
      <c r="G280" t="s">
        <v>187</v>
      </c>
      <c r="H280" t="s">
        <v>188</v>
      </c>
    </row>
    <row r="281" spans="1:8" x14ac:dyDescent="0.3">
      <c r="A281" s="14">
        <v>41579</v>
      </c>
      <c r="B281">
        <f>YEAR(Tabla11[[#This Row],[FECHA]])</f>
        <v>2013</v>
      </c>
      <c r="C281" s="1">
        <v>1453</v>
      </c>
      <c r="D281">
        <v>0.2</v>
      </c>
      <c r="E281">
        <v>0.3</v>
      </c>
      <c r="F281">
        <v>10.1</v>
      </c>
      <c r="G281" t="s">
        <v>187</v>
      </c>
      <c r="H281" t="s">
        <v>188</v>
      </c>
    </row>
    <row r="282" spans="1:8" x14ac:dyDescent="0.3">
      <c r="A282" s="14">
        <v>41518</v>
      </c>
      <c r="B282">
        <f>YEAR(Tabla11[[#This Row],[FECHA]])</f>
        <v>2013</v>
      </c>
      <c r="C282" s="1">
        <v>1453</v>
      </c>
      <c r="D282">
        <v>0.3</v>
      </c>
      <c r="E282">
        <v>2.9</v>
      </c>
      <c r="F282">
        <v>11.2</v>
      </c>
      <c r="G282" t="s">
        <v>187</v>
      </c>
      <c r="H282" t="s">
        <v>188</v>
      </c>
    </row>
    <row r="283" spans="1:8" x14ac:dyDescent="0.3">
      <c r="A283" s="14">
        <v>41548</v>
      </c>
      <c r="B283">
        <f>YEAR(Tabla11[[#This Row],[FECHA]])</f>
        <v>2013</v>
      </c>
      <c r="C283" s="1">
        <v>1455</v>
      </c>
      <c r="D283">
        <v>0.2</v>
      </c>
      <c r="E283">
        <v>1.3</v>
      </c>
      <c r="F283">
        <v>10.4</v>
      </c>
      <c r="G283" t="s">
        <v>187</v>
      </c>
      <c r="H283" t="s">
        <v>188</v>
      </c>
    </row>
    <row r="284" spans="1:8" x14ac:dyDescent="0.3">
      <c r="A284" s="14">
        <v>41487</v>
      </c>
      <c r="B284">
        <f>YEAR(Tabla11[[#This Row],[FECHA]])</f>
        <v>2013</v>
      </c>
      <c r="C284" s="1">
        <v>1458</v>
      </c>
      <c r="D284">
        <v>1.1000000000000001</v>
      </c>
      <c r="E284">
        <v>3.3</v>
      </c>
      <c r="F284">
        <v>11.5</v>
      </c>
      <c r="G284" t="s">
        <v>187</v>
      </c>
      <c r="H284" t="s">
        <v>188</v>
      </c>
    </row>
    <row r="285" spans="1:8" x14ac:dyDescent="0.3">
      <c r="A285" s="14">
        <v>44866</v>
      </c>
      <c r="B285">
        <f>YEAR(Tabla11[[#This Row],[FECHA]])</f>
        <v>2022</v>
      </c>
      <c r="C285" s="1">
        <v>1462</v>
      </c>
      <c r="D285">
        <v>1.1000000000000001</v>
      </c>
      <c r="E285">
        <v>1.6</v>
      </c>
      <c r="F285">
        <v>4.7</v>
      </c>
      <c r="G285" t="s">
        <v>187</v>
      </c>
      <c r="H285" t="s">
        <v>188</v>
      </c>
    </row>
    <row r="286" spans="1:8" x14ac:dyDescent="0.3">
      <c r="A286" s="14">
        <v>44896</v>
      </c>
      <c r="B286">
        <f>YEAR(Tabla11[[#This Row],[FECHA]])</f>
        <v>2022</v>
      </c>
      <c r="C286" s="1">
        <v>1463</v>
      </c>
      <c r="D286">
        <v>0.1</v>
      </c>
      <c r="E286">
        <v>2.2999999999999998</v>
      </c>
      <c r="F286">
        <v>5</v>
      </c>
      <c r="G286" t="s">
        <v>187</v>
      </c>
      <c r="H286" t="s">
        <v>188</v>
      </c>
    </row>
    <row r="287" spans="1:8" x14ac:dyDescent="0.3">
      <c r="A287" s="14">
        <v>40057</v>
      </c>
      <c r="B287">
        <f>YEAR(Tabla11[[#This Row],[FECHA]])</f>
        <v>2009</v>
      </c>
      <c r="C287" s="1">
        <v>1465</v>
      </c>
      <c r="D287">
        <v>1.2</v>
      </c>
      <c r="E287">
        <v>4.5999999999999996</v>
      </c>
      <c r="F287">
        <v>5.4</v>
      </c>
      <c r="G287" t="s">
        <v>183</v>
      </c>
      <c r="H287" t="s">
        <v>188</v>
      </c>
    </row>
    <row r="288" spans="1:8" x14ac:dyDescent="0.3">
      <c r="A288" s="14">
        <v>44927</v>
      </c>
      <c r="B288">
        <f>YEAR(Tabla11[[#This Row],[FECHA]])</f>
        <v>2023</v>
      </c>
      <c r="C288" s="1">
        <v>1466</v>
      </c>
      <c r="D288">
        <v>0.2</v>
      </c>
      <c r="E288">
        <v>1.3</v>
      </c>
      <c r="F288">
        <v>5.5</v>
      </c>
      <c r="G288" t="s">
        <v>187</v>
      </c>
      <c r="H288" t="s">
        <v>188</v>
      </c>
    </row>
    <row r="289" spans="1:8" x14ac:dyDescent="0.3">
      <c r="A289" s="14">
        <v>41456</v>
      </c>
      <c r="B289">
        <f>YEAR(Tabla11[[#This Row],[FECHA]])</f>
        <v>2013</v>
      </c>
      <c r="C289" s="1">
        <v>1475</v>
      </c>
      <c r="D289">
        <v>1.4</v>
      </c>
      <c r="E289">
        <v>2</v>
      </c>
      <c r="F289">
        <v>12</v>
      </c>
      <c r="G289" t="s">
        <v>187</v>
      </c>
      <c r="H289" t="s">
        <v>188</v>
      </c>
    </row>
    <row r="290" spans="1:8" x14ac:dyDescent="0.3">
      <c r="A290" s="14">
        <v>39753</v>
      </c>
      <c r="B290">
        <f>YEAR(Tabla11[[#This Row],[FECHA]])</f>
        <v>2008</v>
      </c>
      <c r="C290" s="1">
        <v>1476</v>
      </c>
      <c r="D290">
        <v>4</v>
      </c>
      <c r="E290">
        <v>3</v>
      </c>
      <c r="F290" t="s">
        <v>185</v>
      </c>
      <c r="G290" t="s">
        <v>183</v>
      </c>
      <c r="H290" t="s">
        <v>188</v>
      </c>
    </row>
    <row r="291" spans="1:8" x14ac:dyDescent="0.3">
      <c r="A291" s="14">
        <v>44958</v>
      </c>
      <c r="B291">
        <f>YEAR(Tabla11[[#This Row],[FECHA]])</f>
        <v>2023</v>
      </c>
      <c r="C291" s="1">
        <v>1483</v>
      </c>
      <c r="D291">
        <v>1.2</v>
      </c>
      <c r="E291">
        <v>1.5</v>
      </c>
      <c r="F291">
        <v>6.6</v>
      </c>
      <c r="G291" t="s">
        <v>187</v>
      </c>
      <c r="H291" t="s">
        <v>188</v>
      </c>
    </row>
    <row r="292" spans="1:8" x14ac:dyDescent="0.3">
      <c r="A292" s="14">
        <v>40026</v>
      </c>
      <c r="B292">
        <f>YEAR(Tabla11[[#This Row],[FECHA]])</f>
        <v>2009</v>
      </c>
      <c r="C292" s="1">
        <v>1483</v>
      </c>
      <c r="D292">
        <v>4.2</v>
      </c>
      <c r="E292">
        <v>5.0999999999999996</v>
      </c>
      <c r="F292">
        <v>3.5</v>
      </c>
      <c r="G292" t="s">
        <v>183</v>
      </c>
      <c r="H292" t="s">
        <v>188</v>
      </c>
    </row>
    <row r="293" spans="1:8" x14ac:dyDescent="0.3">
      <c r="A293" s="14">
        <v>45017</v>
      </c>
      <c r="B293">
        <f>YEAR(Tabla11[[#This Row],[FECHA]])</f>
        <v>2023</v>
      </c>
      <c r="C293" s="1">
        <v>1490</v>
      </c>
      <c r="D293">
        <v>0.3</v>
      </c>
      <c r="E293">
        <v>1.7</v>
      </c>
      <c r="F293">
        <v>4.8</v>
      </c>
      <c r="G293" t="s">
        <v>187</v>
      </c>
      <c r="H293" t="s">
        <v>188</v>
      </c>
    </row>
    <row r="294" spans="1:8" x14ac:dyDescent="0.3">
      <c r="A294" s="14">
        <v>45047</v>
      </c>
      <c r="B294">
        <f>YEAR(Tabla11[[#This Row],[FECHA]])</f>
        <v>2023</v>
      </c>
      <c r="C294" s="1">
        <v>1491</v>
      </c>
      <c r="D294">
        <v>0</v>
      </c>
      <c r="E294">
        <v>0.5</v>
      </c>
      <c r="F294">
        <v>5.2</v>
      </c>
      <c r="G294" t="s">
        <v>187</v>
      </c>
      <c r="H294" t="s">
        <v>188</v>
      </c>
    </row>
    <row r="295" spans="1:8" x14ac:dyDescent="0.3">
      <c r="A295" s="14">
        <v>44986</v>
      </c>
      <c r="B295">
        <f>YEAR(Tabla11[[#This Row],[FECHA]])</f>
        <v>2023</v>
      </c>
      <c r="C295" s="1">
        <v>1495</v>
      </c>
      <c r="D295">
        <v>0.8</v>
      </c>
      <c r="E295">
        <v>2.1</v>
      </c>
      <c r="F295">
        <v>6</v>
      </c>
      <c r="G295" t="s">
        <v>187</v>
      </c>
      <c r="H295" t="s">
        <v>188</v>
      </c>
    </row>
    <row r="296" spans="1:8" x14ac:dyDescent="0.3">
      <c r="A296" s="14">
        <v>41426</v>
      </c>
      <c r="B296">
        <f>YEAR(Tabla11[[#This Row],[FECHA]])</f>
        <v>2013</v>
      </c>
      <c r="C296" s="1">
        <v>1496</v>
      </c>
      <c r="D296">
        <v>0.8</v>
      </c>
      <c r="E296">
        <v>1.4</v>
      </c>
      <c r="F296">
        <v>11.6</v>
      </c>
      <c r="G296" t="s">
        <v>187</v>
      </c>
      <c r="H296" t="s">
        <v>188</v>
      </c>
    </row>
    <row r="297" spans="1:8" x14ac:dyDescent="0.3">
      <c r="A297" s="14">
        <v>45078</v>
      </c>
      <c r="B297">
        <f>YEAR(Tabla11[[#This Row],[FECHA]])</f>
        <v>2023</v>
      </c>
      <c r="C297" s="1">
        <v>1503</v>
      </c>
      <c r="D297">
        <v>0.8</v>
      </c>
      <c r="E297">
        <v>0.6</v>
      </c>
      <c r="F297">
        <v>6.4</v>
      </c>
      <c r="G297" t="s">
        <v>187</v>
      </c>
      <c r="H297" t="s">
        <v>188</v>
      </c>
    </row>
    <row r="298" spans="1:8" x14ac:dyDescent="0.3">
      <c r="A298" s="14">
        <v>41365</v>
      </c>
      <c r="B298">
        <f>YEAR(Tabla11[[#This Row],[FECHA]])</f>
        <v>2013</v>
      </c>
      <c r="C298" s="1">
        <v>1505</v>
      </c>
      <c r="D298">
        <v>0.8</v>
      </c>
      <c r="E298">
        <v>3.8</v>
      </c>
      <c r="F298">
        <v>13.3</v>
      </c>
      <c r="G298" t="s">
        <v>187</v>
      </c>
      <c r="H298" t="s">
        <v>188</v>
      </c>
    </row>
    <row r="299" spans="1:8" x14ac:dyDescent="0.3">
      <c r="A299" s="14">
        <v>41395</v>
      </c>
      <c r="B299">
        <f>YEAR(Tabla11[[#This Row],[FECHA]])</f>
        <v>2013</v>
      </c>
      <c r="C299" s="1">
        <v>1508</v>
      </c>
      <c r="D299">
        <v>0.2</v>
      </c>
      <c r="E299">
        <v>1.6</v>
      </c>
      <c r="F299">
        <v>11.8</v>
      </c>
      <c r="G299" t="s">
        <v>187</v>
      </c>
      <c r="H299" t="s">
        <v>188</v>
      </c>
    </row>
    <row r="300" spans="1:8" x14ac:dyDescent="0.3">
      <c r="A300" s="14">
        <v>41334</v>
      </c>
      <c r="B300">
        <f>YEAR(Tabla11[[#This Row],[FECHA]])</f>
        <v>2013</v>
      </c>
      <c r="C300" s="1">
        <v>1517</v>
      </c>
      <c r="D300">
        <v>1</v>
      </c>
      <c r="E300">
        <v>4.5</v>
      </c>
      <c r="F300">
        <v>14</v>
      </c>
      <c r="G300" t="s">
        <v>187</v>
      </c>
      <c r="H300" t="s">
        <v>188</v>
      </c>
    </row>
    <row r="301" spans="1:8" x14ac:dyDescent="0.3">
      <c r="A301" s="14">
        <v>45108</v>
      </c>
      <c r="B301">
        <f>YEAR(Tabla11[[#This Row],[FECHA]])</f>
        <v>2023</v>
      </c>
      <c r="C301" s="1">
        <v>1523</v>
      </c>
      <c r="D301">
        <v>1.3</v>
      </c>
      <c r="E301">
        <v>2.2000000000000002</v>
      </c>
      <c r="F301">
        <v>5.8</v>
      </c>
      <c r="G301" t="s">
        <v>187</v>
      </c>
      <c r="H301" t="s">
        <v>188</v>
      </c>
    </row>
    <row r="302" spans="1:8" x14ac:dyDescent="0.3">
      <c r="A302" s="14">
        <v>45170</v>
      </c>
      <c r="B302">
        <f>YEAR(Tabla11[[#This Row],[FECHA]])</f>
        <v>2023</v>
      </c>
      <c r="C302" s="1">
        <v>1525</v>
      </c>
      <c r="D302">
        <v>0.4</v>
      </c>
      <c r="E302">
        <v>1.5</v>
      </c>
      <c r="F302">
        <v>6.7</v>
      </c>
      <c r="G302" t="s">
        <v>187</v>
      </c>
      <c r="H302" t="s">
        <v>188</v>
      </c>
    </row>
    <row r="303" spans="1:8" x14ac:dyDescent="0.3">
      <c r="A303" s="14">
        <v>45139</v>
      </c>
      <c r="B303">
        <f>YEAR(Tabla11[[#This Row],[FECHA]])</f>
        <v>2023</v>
      </c>
      <c r="C303" s="1">
        <v>1531</v>
      </c>
      <c r="D303">
        <v>0.6</v>
      </c>
      <c r="E303">
        <v>2.7</v>
      </c>
      <c r="F303">
        <v>6.5</v>
      </c>
      <c r="G303" t="s">
        <v>187</v>
      </c>
      <c r="H303" t="s">
        <v>188</v>
      </c>
    </row>
    <row r="304" spans="1:8" x14ac:dyDescent="0.3">
      <c r="A304" s="14">
        <v>41306</v>
      </c>
      <c r="B304">
        <f>YEAR(Tabla11[[#This Row],[FECHA]])</f>
        <v>2013</v>
      </c>
      <c r="C304" s="1">
        <v>1532</v>
      </c>
      <c r="D304">
        <v>2.1</v>
      </c>
      <c r="E304">
        <v>5.2</v>
      </c>
      <c r="F304">
        <v>13.6</v>
      </c>
      <c r="G304" t="s">
        <v>187</v>
      </c>
      <c r="H304" t="s">
        <v>188</v>
      </c>
    </row>
    <row r="305" spans="1:8" x14ac:dyDescent="0.3">
      <c r="A305" s="14">
        <v>39722</v>
      </c>
      <c r="B305">
        <f>YEAR(Tabla11[[#This Row],[FECHA]])</f>
        <v>2008</v>
      </c>
      <c r="C305" s="1">
        <v>1538</v>
      </c>
      <c r="D305">
        <v>0.8</v>
      </c>
      <c r="E305">
        <v>15.2</v>
      </c>
      <c r="F305" t="s">
        <v>185</v>
      </c>
      <c r="G305" t="s">
        <v>183</v>
      </c>
      <c r="H305" t="s">
        <v>188</v>
      </c>
    </row>
    <row r="306" spans="1:8" x14ac:dyDescent="0.3">
      <c r="A306" s="14">
        <v>39692</v>
      </c>
      <c r="B306">
        <f>YEAR(Tabla11[[#This Row],[FECHA]])</f>
        <v>2008</v>
      </c>
      <c r="C306" s="1">
        <v>1550</v>
      </c>
      <c r="D306">
        <v>8.1</v>
      </c>
      <c r="E306">
        <v>12.6</v>
      </c>
      <c r="F306" t="s">
        <v>185</v>
      </c>
      <c r="G306" t="s">
        <v>183</v>
      </c>
      <c r="H306" t="s">
        <v>188</v>
      </c>
    </row>
    <row r="307" spans="1:8" x14ac:dyDescent="0.3">
      <c r="A307" s="14">
        <v>45200</v>
      </c>
      <c r="B307">
        <f>YEAR(Tabla11[[#This Row],[FECHA]])</f>
        <v>2023</v>
      </c>
      <c r="C307" s="1">
        <v>1554</v>
      </c>
      <c r="D307">
        <v>1.8</v>
      </c>
      <c r="E307">
        <v>2</v>
      </c>
      <c r="F307">
        <v>7.4</v>
      </c>
      <c r="G307" t="s">
        <v>187</v>
      </c>
      <c r="H307" t="s">
        <v>188</v>
      </c>
    </row>
    <row r="308" spans="1:8" x14ac:dyDescent="0.3">
      <c r="A308" s="14">
        <v>45323</v>
      </c>
      <c r="B308">
        <f>YEAR(Tabla11[[#This Row],[FECHA]])</f>
        <v>2024</v>
      </c>
      <c r="C308" s="1">
        <v>1555</v>
      </c>
      <c r="D308">
        <v>0.1</v>
      </c>
      <c r="E308">
        <v>0.7</v>
      </c>
      <c r="F308">
        <v>4.8</v>
      </c>
      <c r="G308" t="s">
        <v>187</v>
      </c>
      <c r="H308" t="s">
        <v>188</v>
      </c>
    </row>
    <row r="309" spans="1:8" x14ac:dyDescent="0.3">
      <c r="A309" s="14">
        <v>45292</v>
      </c>
      <c r="B309">
        <f>YEAR(Tabla11[[#This Row],[FECHA]])</f>
        <v>2024</v>
      </c>
      <c r="C309" s="1">
        <v>1556</v>
      </c>
      <c r="D309">
        <v>0.1</v>
      </c>
      <c r="E309">
        <v>0.1</v>
      </c>
      <c r="F309">
        <v>6.1</v>
      </c>
      <c r="G309" t="s">
        <v>187</v>
      </c>
      <c r="H309" t="s">
        <v>188</v>
      </c>
    </row>
    <row r="310" spans="1:8" x14ac:dyDescent="0.3">
      <c r="A310" s="14">
        <v>45261</v>
      </c>
      <c r="B310">
        <f>YEAR(Tabla11[[#This Row],[FECHA]])</f>
        <v>2023</v>
      </c>
      <c r="C310" s="1">
        <v>1557</v>
      </c>
      <c r="D310">
        <v>0.6</v>
      </c>
      <c r="E310">
        <v>2</v>
      </c>
      <c r="F310">
        <v>6.4</v>
      </c>
      <c r="G310" t="s">
        <v>187</v>
      </c>
      <c r="H310" t="s">
        <v>188</v>
      </c>
    </row>
    <row r="311" spans="1:8" x14ac:dyDescent="0.3">
      <c r="A311" s="14">
        <v>41275</v>
      </c>
      <c r="B311">
        <f>YEAR(Tabla11[[#This Row],[FECHA]])</f>
        <v>2013</v>
      </c>
      <c r="C311" s="1">
        <v>1565</v>
      </c>
      <c r="D311">
        <v>1.5</v>
      </c>
      <c r="E311">
        <v>3.7</v>
      </c>
      <c r="F311">
        <v>12.6</v>
      </c>
      <c r="G311" t="s">
        <v>187</v>
      </c>
      <c r="H311" t="s">
        <v>188</v>
      </c>
    </row>
    <row r="312" spans="1:8" x14ac:dyDescent="0.3">
      <c r="A312" s="14">
        <v>45231</v>
      </c>
      <c r="B312">
        <f>YEAR(Tabla11[[#This Row],[FECHA]])</f>
        <v>2023</v>
      </c>
      <c r="C312" s="1">
        <v>1566</v>
      </c>
      <c r="D312">
        <v>0.8</v>
      </c>
      <c r="E312">
        <v>2.2999999999999998</v>
      </c>
      <c r="F312">
        <v>7.1</v>
      </c>
      <c r="G312" t="s">
        <v>187</v>
      </c>
      <c r="H312" t="s">
        <v>188</v>
      </c>
    </row>
    <row r="313" spans="1:8" x14ac:dyDescent="0.3">
      <c r="A313" s="14">
        <v>45352</v>
      </c>
      <c r="B313">
        <f>YEAR(Tabla11[[#This Row],[FECHA]])</f>
        <v>2024</v>
      </c>
      <c r="C313" s="1">
        <v>1571</v>
      </c>
      <c r="D313">
        <v>1</v>
      </c>
      <c r="E313">
        <v>0.9</v>
      </c>
      <c r="F313">
        <v>5.0999999999999996</v>
      </c>
      <c r="G313" t="s">
        <v>187</v>
      </c>
      <c r="H313" t="s">
        <v>188</v>
      </c>
    </row>
    <row r="314" spans="1:8" x14ac:dyDescent="0.3">
      <c r="A314" s="14">
        <v>45658</v>
      </c>
      <c r="B314">
        <f>YEAR(Tabla11[[#This Row],[FECHA]])</f>
        <v>2025</v>
      </c>
      <c r="C314" s="1">
        <v>1572</v>
      </c>
      <c r="D314">
        <v>3.3</v>
      </c>
      <c r="E314">
        <v>1.2</v>
      </c>
      <c r="F314">
        <v>1</v>
      </c>
      <c r="G314" t="s">
        <v>187</v>
      </c>
      <c r="H314" t="s">
        <v>188</v>
      </c>
    </row>
    <row r="315" spans="1:8" x14ac:dyDescent="0.3">
      <c r="A315" s="14">
        <v>45536</v>
      </c>
      <c r="B315">
        <f>YEAR(Tabla11[[#This Row],[FECHA]])</f>
        <v>2024</v>
      </c>
      <c r="C315" s="1">
        <v>1581</v>
      </c>
      <c r="D315">
        <v>0.8</v>
      </c>
      <c r="E315">
        <v>1</v>
      </c>
      <c r="F315">
        <v>3.7</v>
      </c>
      <c r="G315" t="s">
        <v>187</v>
      </c>
      <c r="H315" t="s">
        <v>188</v>
      </c>
    </row>
    <row r="316" spans="1:8" x14ac:dyDescent="0.3">
      <c r="A316" s="14">
        <v>45383</v>
      </c>
      <c r="B316">
        <f>YEAR(Tabla11[[#This Row],[FECHA]])</f>
        <v>2024</v>
      </c>
      <c r="C316" s="1">
        <v>1583</v>
      </c>
      <c r="D316">
        <v>0.8</v>
      </c>
      <c r="E316">
        <v>1.8</v>
      </c>
      <c r="F316">
        <v>6.2</v>
      </c>
      <c r="G316" t="s">
        <v>187</v>
      </c>
      <c r="H316" t="s">
        <v>188</v>
      </c>
    </row>
    <row r="317" spans="1:8" x14ac:dyDescent="0.3">
      <c r="A317" s="14">
        <v>45413</v>
      </c>
      <c r="B317">
        <f>YEAR(Tabla11[[#This Row],[FECHA]])</f>
        <v>2024</v>
      </c>
      <c r="C317" s="1">
        <v>1585</v>
      </c>
      <c r="D317">
        <v>0.1</v>
      </c>
      <c r="E317">
        <v>2</v>
      </c>
      <c r="F317">
        <v>6.3</v>
      </c>
      <c r="G317" t="s">
        <v>187</v>
      </c>
      <c r="H317" t="s">
        <v>188</v>
      </c>
    </row>
    <row r="318" spans="1:8" x14ac:dyDescent="0.3">
      <c r="A318" s="14">
        <v>41244</v>
      </c>
      <c r="B318">
        <f>YEAR(Tabla11[[#This Row],[FECHA]])</f>
        <v>2012</v>
      </c>
      <c r="C318" s="1">
        <v>1589</v>
      </c>
      <c r="D318">
        <v>1.6</v>
      </c>
      <c r="E318">
        <v>2.8</v>
      </c>
      <c r="F318">
        <v>11.9</v>
      </c>
      <c r="G318" t="s">
        <v>187</v>
      </c>
      <c r="H318" t="s">
        <v>188</v>
      </c>
    </row>
    <row r="319" spans="1:8" x14ac:dyDescent="0.3">
      <c r="A319" s="14">
        <v>45566</v>
      </c>
      <c r="B319">
        <f>YEAR(Tabla11[[#This Row],[FECHA]])</f>
        <v>2024</v>
      </c>
      <c r="C319" s="1">
        <v>1591</v>
      </c>
      <c r="D319">
        <v>0.6</v>
      </c>
      <c r="E319">
        <v>0.6</v>
      </c>
      <c r="F319">
        <v>2.4</v>
      </c>
      <c r="G319" t="s">
        <v>187</v>
      </c>
      <c r="H319" t="s">
        <v>188</v>
      </c>
    </row>
    <row r="320" spans="1:8" x14ac:dyDescent="0.3">
      <c r="A320" s="14">
        <v>45505</v>
      </c>
      <c r="B320">
        <f>YEAR(Tabla11[[#This Row],[FECHA]])</f>
        <v>2024</v>
      </c>
      <c r="C320" s="1">
        <v>1595</v>
      </c>
      <c r="D320">
        <v>0.4</v>
      </c>
      <c r="E320">
        <v>0.6</v>
      </c>
      <c r="F320">
        <v>4.0999999999999996</v>
      </c>
      <c r="G320" t="s">
        <v>187</v>
      </c>
      <c r="H320" t="s">
        <v>188</v>
      </c>
    </row>
    <row r="321" spans="1:8" x14ac:dyDescent="0.3">
      <c r="A321" s="14">
        <v>45444</v>
      </c>
      <c r="B321">
        <f>YEAR(Tabla11[[#This Row],[FECHA]])</f>
        <v>2024</v>
      </c>
      <c r="C321" s="1">
        <v>1598</v>
      </c>
      <c r="D321">
        <v>0.8</v>
      </c>
      <c r="E321">
        <v>1.7</v>
      </c>
      <c r="F321">
        <v>6.3</v>
      </c>
      <c r="G321" t="s">
        <v>187</v>
      </c>
      <c r="H321" t="s">
        <v>188</v>
      </c>
    </row>
    <row r="322" spans="1:8" x14ac:dyDescent="0.3">
      <c r="A322" s="14">
        <v>45474</v>
      </c>
      <c r="B322">
        <f>YEAR(Tabla11[[#This Row],[FECHA]])</f>
        <v>2024</v>
      </c>
      <c r="C322" s="1">
        <v>1601</v>
      </c>
      <c r="D322">
        <v>0.2</v>
      </c>
      <c r="E322">
        <v>1.1000000000000001</v>
      </c>
      <c r="F322">
        <v>5.0999999999999996</v>
      </c>
      <c r="G322" t="s">
        <v>187</v>
      </c>
      <c r="H322" t="s">
        <v>188</v>
      </c>
    </row>
    <row r="323" spans="1:8" x14ac:dyDescent="0.3">
      <c r="A323" s="14">
        <v>45689</v>
      </c>
      <c r="B323">
        <f>YEAR(Tabla11[[#This Row],[FECHA]])</f>
        <v>2025</v>
      </c>
      <c r="C323" s="1">
        <v>1609</v>
      </c>
      <c r="D323">
        <v>2.4</v>
      </c>
      <c r="E323">
        <v>0.3</v>
      </c>
      <c r="F323">
        <v>3.5</v>
      </c>
      <c r="G323" t="s">
        <v>187</v>
      </c>
      <c r="H323" t="s">
        <v>188</v>
      </c>
    </row>
    <row r="324" spans="1:8" x14ac:dyDescent="0.3">
      <c r="A324" s="14">
        <v>45597</v>
      </c>
      <c r="B324">
        <f>YEAR(Tabla11[[#This Row],[FECHA]])</f>
        <v>2024</v>
      </c>
      <c r="C324" s="1">
        <v>1614</v>
      </c>
      <c r="D324">
        <v>1.5</v>
      </c>
      <c r="E324">
        <v>1.2</v>
      </c>
      <c r="F324">
        <v>3.1</v>
      </c>
      <c r="G324" t="s">
        <v>187</v>
      </c>
      <c r="H324" t="s">
        <v>188</v>
      </c>
    </row>
    <row r="325" spans="1:8" x14ac:dyDescent="0.3">
      <c r="A325" s="14">
        <v>41214</v>
      </c>
      <c r="B325">
        <f>YEAR(Tabla11[[#This Row],[FECHA]])</f>
        <v>2012</v>
      </c>
      <c r="C325" s="1">
        <v>1616</v>
      </c>
      <c r="D325">
        <v>0.5</v>
      </c>
      <c r="E325">
        <v>2</v>
      </c>
      <c r="F325">
        <v>11.6</v>
      </c>
      <c r="G325" t="s">
        <v>187</v>
      </c>
      <c r="H325" t="s">
        <v>188</v>
      </c>
    </row>
    <row r="326" spans="1:8" x14ac:dyDescent="0.3">
      <c r="A326" s="14">
        <v>45627</v>
      </c>
      <c r="B326">
        <f>YEAR(Tabla11[[#This Row],[FECHA]])</f>
        <v>2024</v>
      </c>
      <c r="C326" s="1">
        <v>1625</v>
      </c>
      <c r="D326">
        <v>0.6</v>
      </c>
      <c r="E326">
        <v>2.7</v>
      </c>
      <c r="F326">
        <v>4.4000000000000004</v>
      </c>
      <c r="G326" t="s">
        <v>187</v>
      </c>
      <c r="H326" t="s">
        <v>188</v>
      </c>
    </row>
    <row r="327" spans="1:8" x14ac:dyDescent="0.3">
      <c r="A327" s="14">
        <v>41183</v>
      </c>
      <c r="B327">
        <f>YEAR(Tabla11[[#This Row],[FECHA]])</f>
        <v>2012</v>
      </c>
      <c r="C327" s="1">
        <v>1625</v>
      </c>
      <c r="D327">
        <v>0.7</v>
      </c>
      <c r="E327">
        <v>3</v>
      </c>
      <c r="F327">
        <v>11.4</v>
      </c>
      <c r="G327" t="s">
        <v>187</v>
      </c>
      <c r="H327" t="s">
        <v>188</v>
      </c>
    </row>
    <row r="328" spans="1:8" x14ac:dyDescent="0.3">
      <c r="A328" s="14">
        <v>41153</v>
      </c>
      <c r="B328">
        <f>YEAR(Tabla11[[#This Row],[FECHA]])</f>
        <v>2012</v>
      </c>
      <c r="C328" s="1">
        <v>1635</v>
      </c>
      <c r="D328">
        <v>0.8</v>
      </c>
      <c r="E328">
        <v>3.4</v>
      </c>
      <c r="F328">
        <v>11.1</v>
      </c>
      <c r="G328" t="s">
        <v>187</v>
      </c>
      <c r="H328" t="s">
        <v>188</v>
      </c>
    </row>
    <row r="329" spans="1:8" x14ac:dyDescent="0.3">
      <c r="A329" s="14">
        <v>41122</v>
      </c>
      <c r="B329">
        <f>YEAR(Tabla11[[#This Row],[FECHA]])</f>
        <v>2012</v>
      </c>
      <c r="C329" s="1">
        <v>1648</v>
      </c>
      <c r="D329">
        <v>1.6</v>
      </c>
      <c r="E329">
        <v>3.6</v>
      </c>
      <c r="F329">
        <v>11.2</v>
      </c>
      <c r="G329" t="s">
        <v>187</v>
      </c>
      <c r="H329" t="s">
        <v>188</v>
      </c>
    </row>
    <row r="330" spans="1:8" x14ac:dyDescent="0.3">
      <c r="A330" s="14">
        <v>41091</v>
      </c>
      <c r="B330">
        <f>YEAR(Tabla11[[#This Row],[FECHA]])</f>
        <v>2012</v>
      </c>
      <c r="C330" s="1">
        <v>1675</v>
      </c>
      <c r="D330">
        <v>1</v>
      </c>
      <c r="E330">
        <v>3.6</v>
      </c>
      <c r="F330">
        <v>10.5</v>
      </c>
      <c r="G330" t="s">
        <v>187</v>
      </c>
      <c r="H330" t="s">
        <v>188</v>
      </c>
    </row>
    <row r="331" spans="1:8" x14ac:dyDescent="0.3">
      <c r="A331" s="14">
        <v>41061</v>
      </c>
      <c r="B331">
        <f>YEAR(Tabla11[[#This Row],[FECHA]])</f>
        <v>2012</v>
      </c>
      <c r="C331" s="1">
        <v>1693</v>
      </c>
      <c r="D331">
        <v>1</v>
      </c>
      <c r="E331">
        <v>4</v>
      </c>
      <c r="F331">
        <v>11.1</v>
      </c>
      <c r="G331" t="s">
        <v>187</v>
      </c>
      <c r="H331" t="s">
        <v>188</v>
      </c>
    </row>
    <row r="332" spans="1:8" x14ac:dyDescent="0.3">
      <c r="A332" s="14">
        <v>41030</v>
      </c>
      <c r="B332">
        <f>YEAR(Tabla11[[#This Row],[FECHA]])</f>
        <v>2012</v>
      </c>
      <c r="C332" s="1">
        <v>1710</v>
      </c>
      <c r="D332">
        <v>1.6</v>
      </c>
      <c r="E332">
        <v>3.6</v>
      </c>
      <c r="F332">
        <v>10.7</v>
      </c>
      <c r="G332" t="s">
        <v>187</v>
      </c>
      <c r="H332" t="s">
        <v>188</v>
      </c>
    </row>
    <row r="333" spans="1:8" x14ac:dyDescent="0.3">
      <c r="A333" s="14">
        <v>38991</v>
      </c>
      <c r="B333">
        <f>YEAR(Tabla11[[#This Row],[FECHA]])</f>
        <v>2006</v>
      </c>
      <c r="C333" s="1">
        <v>1714</v>
      </c>
      <c r="D333" t="s">
        <v>185</v>
      </c>
      <c r="E333" t="s">
        <v>185</v>
      </c>
      <c r="F333" t="s">
        <v>185</v>
      </c>
      <c r="G333" t="s">
        <v>187</v>
      </c>
      <c r="H333" t="s">
        <v>188</v>
      </c>
    </row>
    <row r="334" spans="1:8" x14ac:dyDescent="0.3">
      <c r="A334" s="14">
        <v>41000</v>
      </c>
      <c r="B334">
        <f>YEAR(Tabla11[[#This Row],[FECHA]])</f>
        <v>2012</v>
      </c>
      <c r="C334" s="1">
        <v>1737</v>
      </c>
      <c r="D334">
        <v>1.5</v>
      </c>
      <c r="E334">
        <v>3</v>
      </c>
      <c r="F334">
        <v>10.4</v>
      </c>
      <c r="G334" t="s">
        <v>187</v>
      </c>
      <c r="H334" t="s">
        <v>188</v>
      </c>
    </row>
    <row r="335" spans="1:8" x14ac:dyDescent="0.3">
      <c r="A335" s="14">
        <v>39114</v>
      </c>
      <c r="B335">
        <f>YEAR(Tabla11[[#This Row],[FECHA]])</f>
        <v>2007</v>
      </c>
      <c r="C335" s="1">
        <v>1760</v>
      </c>
      <c r="D335">
        <v>3.8</v>
      </c>
      <c r="E335">
        <v>1.4</v>
      </c>
      <c r="F335" t="s">
        <v>185</v>
      </c>
      <c r="G335" t="s">
        <v>187</v>
      </c>
      <c r="H335" t="s">
        <v>188</v>
      </c>
    </row>
    <row r="336" spans="1:8" x14ac:dyDescent="0.3">
      <c r="A336" s="14">
        <v>40969</v>
      </c>
      <c r="B336">
        <f>YEAR(Tabla11[[#This Row],[FECHA]])</f>
        <v>2012</v>
      </c>
      <c r="C336" s="1">
        <v>1764</v>
      </c>
      <c r="D336">
        <v>0.5</v>
      </c>
      <c r="E336">
        <v>2.2000000000000002</v>
      </c>
      <c r="F336">
        <v>8.5</v>
      </c>
      <c r="G336" t="s">
        <v>187</v>
      </c>
      <c r="H336" t="s">
        <v>188</v>
      </c>
    </row>
    <row r="337" spans="1:8" x14ac:dyDescent="0.3">
      <c r="A337" s="14">
        <v>40026</v>
      </c>
      <c r="B337">
        <f>YEAR(Tabla11[[#This Row],[FECHA]])</f>
        <v>2009</v>
      </c>
      <c r="C337" s="1">
        <v>1768</v>
      </c>
      <c r="D337">
        <v>0.3</v>
      </c>
      <c r="E337">
        <v>2.7</v>
      </c>
      <c r="F337">
        <v>6.2</v>
      </c>
      <c r="G337" t="s">
        <v>187</v>
      </c>
      <c r="H337" t="s">
        <v>188</v>
      </c>
    </row>
    <row r="338" spans="1:8" x14ac:dyDescent="0.3">
      <c r="A338" s="14">
        <v>39995</v>
      </c>
      <c r="B338">
        <f>YEAR(Tabla11[[#This Row],[FECHA]])</f>
        <v>2009</v>
      </c>
      <c r="C338" s="1">
        <v>1773</v>
      </c>
      <c r="D338">
        <v>1.3</v>
      </c>
      <c r="E338">
        <v>3</v>
      </c>
      <c r="F338">
        <v>6.2</v>
      </c>
      <c r="G338" t="s">
        <v>187</v>
      </c>
      <c r="H338" t="s">
        <v>188</v>
      </c>
    </row>
    <row r="339" spans="1:8" x14ac:dyDescent="0.3">
      <c r="A339" s="14">
        <v>39142</v>
      </c>
      <c r="B339">
        <f>YEAR(Tabla11[[#This Row],[FECHA]])</f>
        <v>2007</v>
      </c>
      <c r="C339" s="1">
        <v>1773</v>
      </c>
      <c r="D339">
        <v>0.7</v>
      </c>
      <c r="E339">
        <v>9</v>
      </c>
      <c r="F339" t="s">
        <v>185</v>
      </c>
      <c r="G339" t="s">
        <v>187</v>
      </c>
      <c r="H339" t="s">
        <v>188</v>
      </c>
    </row>
    <row r="340" spans="1:8" x14ac:dyDescent="0.3">
      <c r="A340" s="14">
        <v>40940</v>
      </c>
      <c r="B340">
        <f>YEAR(Tabla11[[#This Row],[FECHA]])</f>
        <v>2012</v>
      </c>
      <c r="C340" s="1">
        <v>1774</v>
      </c>
      <c r="D340">
        <v>0.9</v>
      </c>
      <c r="E340">
        <v>3</v>
      </c>
      <c r="F340">
        <v>6</v>
      </c>
      <c r="G340" t="s">
        <v>187</v>
      </c>
      <c r="H340" t="s">
        <v>188</v>
      </c>
    </row>
    <row r="341" spans="1:8" x14ac:dyDescent="0.3">
      <c r="A341" s="14">
        <v>40057</v>
      </c>
      <c r="B341">
        <f>YEAR(Tabla11[[#This Row],[FECHA]])</f>
        <v>2009</v>
      </c>
      <c r="C341" s="1">
        <v>1776</v>
      </c>
      <c r="D341">
        <v>0.5</v>
      </c>
      <c r="E341">
        <v>1.1000000000000001</v>
      </c>
      <c r="F341">
        <v>6.7</v>
      </c>
      <c r="G341" t="s">
        <v>187</v>
      </c>
      <c r="H341" t="s">
        <v>188</v>
      </c>
    </row>
    <row r="342" spans="1:8" x14ac:dyDescent="0.3">
      <c r="A342" s="14">
        <v>40118</v>
      </c>
      <c r="B342">
        <f>YEAR(Tabla11[[#This Row],[FECHA]])</f>
        <v>2009</v>
      </c>
      <c r="C342" s="1">
        <v>1778</v>
      </c>
      <c r="D342">
        <v>0.3</v>
      </c>
      <c r="E342">
        <v>0.6</v>
      </c>
      <c r="F342">
        <v>4.5999999999999996</v>
      </c>
      <c r="G342" t="s">
        <v>187</v>
      </c>
      <c r="H342" t="s">
        <v>188</v>
      </c>
    </row>
    <row r="343" spans="1:8" x14ac:dyDescent="0.3">
      <c r="A343" s="14">
        <v>40269</v>
      </c>
      <c r="B343">
        <f>YEAR(Tabla11[[#This Row],[FECHA]])</f>
        <v>2010</v>
      </c>
      <c r="C343" s="1">
        <v>1779</v>
      </c>
      <c r="D343">
        <v>0.8</v>
      </c>
      <c r="E343">
        <v>1.3</v>
      </c>
      <c r="F343">
        <v>2.7</v>
      </c>
      <c r="G343" t="s">
        <v>187</v>
      </c>
      <c r="H343" t="s">
        <v>188</v>
      </c>
    </row>
    <row r="344" spans="1:8" x14ac:dyDescent="0.3">
      <c r="A344" s="14">
        <v>40391</v>
      </c>
      <c r="B344">
        <f>YEAR(Tabla11[[#This Row],[FECHA]])</f>
        <v>2010</v>
      </c>
      <c r="C344" s="1">
        <v>1783</v>
      </c>
      <c r="D344">
        <v>0.3</v>
      </c>
      <c r="E344">
        <v>0.3</v>
      </c>
      <c r="F344">
        <v>0.9</v>
      </c>
      <c r="G344" t="s">
        <v>187</v>
      </c>
      <c r="H344" t="s">
        <v>188</v>
      </c>
    </row>
    <row r="345" spans="1:8" x14ac:dyDescent="0.3">
      <c r="A345" s="14">
        <v>40087</v>
      </c>
      <c r="B345">
        <f>YEAR(Tabla11[[#This Row],[FECHA]])</f>
        <v>2009</v>
      </c>
      <c r="C345" s="1">
        <v>1783</v>
      </c>
      <c r="D345">
        <v>0.4</v>
      </c>
      <c r="E345">
        <v>0.5</v>
      </c>
      <c r="F345">
        <v>5.3</v>
      </c>
      <c r="G345" t="s">
        <v>187</v>
      </c>
      <c r="H345" t="s">
        <v>188</v>
      </c>
    </row>
    <row r="346" spans="1:8" x14ac:dyDescent="0.3">
      <c r="A346" s="14">
        <v>40330</v>
      </c>
      <c r="B346">
        <f>YEAR(Tabla11[[#This Row],[FECHA]])</f>
        <v>2010</v>
      </c>
      <c r="C346" s="1">
        <v>1784</v>
      </c>
      <c r="D346">
        <v>0.3</v>
      </c>
      <c r="E346">
        <v>0.5</v>
      </c>
      <c r="F346">
        <v>0.7</v>
      </c>
      <c r="G346" t="s">
        <v>187</v>
      </c>
      <c r="H346" t="s">
        <v>188</v>
      </c>
    </row>
    <row r="347" spans="1:8" x14ac:dyDescent="0.3">
      <c r="A347" s="14">
        <v>40148</v>
      </c>
      <c r="B347">
        <f>YEAR(Tabla11[[#This Row],[FECHA]])</f>
        <v>2009</v>
      </c>
      <c r="C347" s="1">
        <v>1784</v>
      </c>
      <c r="D347">
        <v>0.3</v>
      </c>
      <c r="E347">
        <v>0.4</v>
      </c>
      <c r="F347">
        <v>1.9</v>
      </c>
      <c r="G347" t="s">
        <v>187</v>
      </c>
      <c r="H347" t="s">
        <v>188</v>
      </c>
    </row>
    <row r="348" spans="1:8" x14ac:dyDescent="0.3">
      <c r="A348" s="14">
        <v>39022</v>
      </c>
      <c r="B348">
        <f>YEAR(Tabla11[[#This Row],[FECHA]])</f>
        <v>2006</v>
      </c>
      <c r="C348" s="1">
        <v>1784</v>
      </c>
      <c r="D348">
        <v>4.0999999999999996</v>
      </c>
      <c r="E348" t="s">
        <v>185</v>
      </c>
      <c r="F348" t="s">
        <v>185</v>
      </c>
      <c r="G348" t="s">
        <v>187</v>
      </c>
      <c r="H348" t="s">
        <v>188</v>
      </c>
    </row>
    <row r="349" spans="1:8" x14ac:dyDescent="0.3">
      <c r="A349" s="14">
        <v>40210</v>
      </c>
      <c r="B349">
        <f>YEAR(Tabla11[[#This Row],[FECHA]])</f>
        <v>2010</v>
      </c>
      <c r="C349" s="1">
        <v>1787</v>
      </c>
      <c r="D349">
        <v>0.8</v>
      </c>
      <c r="E349">
        <v>0.5</v>
      </c>
      <c r="F349">
        <v>2.1</v>
      </c>
      <c r="G349" t="s">
        <v>187</v>
      </c>
      <c r="H349" t="s">
        <v>188</v>
      </c>
    </row>
    <row r="350" spans="1:8" x14ac:dyDescent="0.3">
      <c r="A350" s="14">
        <v>40360</v>
      </c>
      <c r="B350">
        <f>YEAR(Tabla11[[#This Row],[FECHA]])</f>
        <v>2010</v>
      </c>
      <c r="C350" s="1">
        <v>1788</v>
      </c>
      <c r="D350">
        <v>0.2</v>
      </c>
      <c r="E350">
        <v>0.5</v>
      </c>
      <c r="F350">
        <v>0.8</v>
      </c>
      <c r="G350" t="s">
        <v>187</v>
      </c>
      <c r="H350" t="s">
        <v>188</v>
      </c>
    </row>
    <row r="351" spans="1:8" x14ac:dyDescent="0.3">
      <c r="A351" s="14">
        <v>40299</v>
      </c>
      <c r="B351">
        <f>YEAR(Tabla11[[#This Row],[FECHA]])</f>
        <v>2010</v>
      </c>
      <c r="C351" s="1">
        <v>1789</v>
      </c>
      <c r="D351">
        <v>0.6</v>
      </c>
      <c r="E351">
        <v>0.2</v>
      </c>
      <c r="F351">
        <v>1.5</v>
      </c>
      <c r="G351" t="s">
        <v>187</v>
      </c>
      <c r="H351" t="s">
        <v>188</v>
      </c>
    </row>
    <row r="352" spans="1:8" x14ac:dyDescent="0.3">
      <c r="A352" s="14">
        <v>40909</v>
      </c>
      <c r="B352">
        <f>YEAR(Tabla11[[#This Row],[FECHA]])</f>
        <v>2012</v>
      </c>
      <c r="C352" s="1">
        <v>1791</v>
      </c>
      <c r="D352">
        <v>0.7</v>
      </c>
      <c r="E352">
        <v>2.2999999999999998</v>
      </c>
      <c r="F352">
        <v>3.9</v>
      </c>
      <c r="G352" t="s">
        <v>187</v>
      </c>
      <c r="H352" t="s">
        <v>188</v>
      </c>
    </row>
    <row r="353" spans="1:8" x14ac:dyDescent="0.3">
      <c r="A353" s="14">
        <v>40238</v>
      </c>
      <c r="B353">
        <f>YEAR(Tabla11[[#This Row],[FECHA]])</f>
        <v>2010</v>
      </c>
      <c r="C353" s="1">
        <v>1793</v>
      </c>
      <c r="D353">
        <v>0.4</v>
      </c>
      <c r="E353">
        <v>0.5</v>
      </c>
      <c r="F353">
        <v>2.9</v>
      </c>
      <c r="G353" t="s">
        <v>187</v>
      </c>
      <c r="H353" t="s">
        <v>188</v>
      </c>
    </row>
    <row r="354" spans="1:8" x14ac:dyDescent="0.3">
      <c r="A354" s="14">
        <v>39965</v>
      </c>
      <c r="B354">
        <f>YEAR(Tabla11[[#This Row],[FECHA]])</f>
        <v>2009</v>
      </c>
      <c r="C354" s="1">
        <v>1796</v>
      </c>
      <c r="D354">
        <v>1.2</v>
      </c>
      <c r="E354">
        <v>2.7</v>
      </c>
      <c r="F354">
        <v>6.4</v>
      </c>
      <c r="G354" t="s">
        <v>187</v>
      </c>
      <c r="H354" t="s">
        <v>188</v>
      </c>
    </row>
    <row r="355" spans="1:8" x14ac:dyDescent="0.3">
      <c r="A355" s="14">
        <v>40179</v>
      </c>
      <c r="B355">
        <f>YEAR(Tabla11[[#This Row],[FECHA]])</f>
        <v>2010</v>
      </c>
      <c r="C355" s="1">
        <v>1802</v>
      </c>
      <c r="D355">
        <v>1</v>
      </c>
      <c r="E355">
        <v>1.1000000000000001</v>
      </c>
      <c r="F355">
        <v>0.6</v>
      </c>
      <c r="G355" t="s">
        <v>187</v>
      </c>
      <c r="H355" t="s">
        <v>188</v>
      </c>
    </row>
    <row r="356" spans="1:8" x14ac:dyDescent="0.3">
      <c r="A356" s="14">
        <v>40878</v>
      </c>
      <c r="B356">
        <f>YEAR(Tabla11[[#This Row],[FECHA]])</f>
        <v>2011</v>
      </c>
      <c r="C356" s="1">
        <v>1803</v>
      </c>
      <c r="D356">
        <v>1.4</v>
      </c>
      <c r="E356">
        <v>2</v>
      </c>
      <c r="F356">
        <v>3.2</v>
      </c>
      <c r="G356" t="s">
        <v>187</v>
      </c>
      <c r="H356" t="s">
        <v>188</v>
      </c>
    </row>
    <row r="357" spans="1:8" x14ac:dyDescent="0.3">
      <c r="A357" s="14">
        <v>39173</v>
      </c>
      <c r="B357">
        <f>YEAR(Tabla11[[#This Row],[FECHA]])</f>
        <v>2007</v>
      </c>
      <c r="C357" s="1">
        <v>1805</v>
      </c>
      <c r="D357">
        <v>1.8</v>
      </c>
      <c r="E357">
        <v>1.3</v>
      </c>
      <c r="F357" t="s">
        <v>185</v>
      </c>
      <c r="G357" t="s">
        <v>187</v>
      </c>
      <c r="H357" t="s">
        <v>188</v>
      </c>
    </row>
    <row r="358" spans="1:8" x14ac:dyDescent="0.3">
      <c r="A358" s="14">
        <v>39203</v>
      </c>
      <c r="B358">
        <f>YEAR(Tabla11[[#This Row],[FECHA]])</f>
        <v>2007</v>
      </c>
      <c r="C358" s="1">
        <v>1811</v>
      </c>
      <c r="D358">
        <v>0.3</v>
      </c>
      <c r="E358">
        <v>2.9</v>
      </c>
      <c r="F358" t="s">
        <v>185</v>
      </c>
      <c r="G358" t="s">
        <v>187</v>
      </c>
      <c r="H358" t="s">
        <v>188</v>
      </c>
    </row>
    <row r="359" spans="1:8" x14ac:dyDescent="0.3">
      <c r="A359" s="14">
        <v>39814</v>
      </c>
      <c r="B359">
        <f>YEAR(Tabla11[[#This Row],[FECHA]])</f>
        <v>2009</v>
      </c>
      <c r="C359" s="1">
        <v>1813</v>
      </c>
      <c r="D359">
        <v>0.2</v>
      </c>
      <c r="E359">
        <v>3.7</v>
      </c>
      <c r="F359">
        <v>6.2</v>
      </c>
      <c r="G359" t="s">
        <v>187</v>
      </c>
      <c r="H359" t="s">
        <v>188</v>
      </c>
    </row>
    <row r="360" spans="1:8" x14ac:dyDescent="0.3">
      <c r="A360" s="14">
        <v>39934</v>
      </c>
      <c r="B360">
        <f>YEAR(Tabla11[[#This Row],[FECHA]])</f>
        <v>2009</v>
      </c>
      <c r="C360" s="1">
        <v>1817</v>
      </c>
      <c r="D360">
        <v>0.6</v>
      </c>
      <c r="E360">
        <v>0.4</v>
      </c>
      <c r="F360">
        <v>7.3</v>
      </c>
      <c r="G360" t="s">
        <v>187</v>
      </c>
      <c r="H360" t="s">
        <v>188</v>
      </c>
    </row>
    <row r="361" spans="1:8" x14ac:dyDescent="0.3">
      <c r="A361" s="14">
        <v>39783</v>
      </c>
      <c r="B361">
        <f>YEAR(Tabla11[[#This Row],[FECHA]])</f>
        <v>2008</v>
      </c>
      <c r="C361" s="1">
        <v>1818</v>
      </c>
      <c r="D361">
        <v>2.5</v>
      </c>
      <c r="E361">
        <v>4.5</v>
      </c>
      <c r="F361">
        <v>7.3</v>
      </c>
      <c r="G361" t="s">
        <v>187</v>
      </c>
      <c r="H361" t="s">
        <v>188</v>
      </c>
    </row>
    <row r="362" spans="1:8" x14ac:dyDescent="0.3">
      <c r="A362" s="14">
        <v>39845</v>
      </c>
      <c r="B362">
        <f>YEAR(Tabla11[[#This Row],[FECHA]])</f>
        <v>2009</v>
      </c>
      <c r="C362" s="1">
        <v>1825</v>
      </c>
      <c r="D362">
        <v>0.7</v>
      </c>
      <c r="E362">
        <v>2.1</v>
      </c>
      <c r="F362">
        <v>5.9</v>
      </c>
      <c r="G362" t="s">
        <v>187</v>
      </c>
      <c r="H362" t="s">
        <v>188</v>
      </c>
    </row>
    <row r="363" spans="1:8" x14ac:dyDescent="0.3">
      <c r="A363" s="14">
        <v>40848</v>
      </c>
      <c r="B363">
        <f>YEAR(Tabla11[[#This Row],[FECHA]])</f>
        <v>2011</v>
      </c>
      <c r="C363" s="1">
        <v>1828</v>
      </c>
      <c r="D363">
        <v>0.3</v>
      </c>
      <c r="E363">
        <v>1.5</v>
      </c>
      <c r="F363">
        <v>1.6</v>
      </c>
      <c r="G363" t="s">
        <v>187</v>
      </c>
      <c r="H363" t="s">
        <v>188</v>
      </c>
    </row>
    <row r="364" spans="1:8" x14ac:dyDescent="0.3">
      <c r="A364" s="14">
        <v>39904</v>
      </c>
      <c r="B364">
        <f>YEAR(Tabla11[[#This Row],[FECHA]])</f>
        <v>2009</v>
      </c>
      <c r="C364" s="1">
        <v>1828</v>
      </c>
      <c r="D364">
        <v>1</v>
      </c>
      <c r="E364">
        <v>0.8</v>
      </c>
      <c r="F364">
        <v>7</v>
      </c>
      <c r="G364" t="s">
        <v>187</v>
      </c>
      <c r="H364" t="s">
        <v>188</v>
      </c>
    </row>
    <row r="365" spans="1:8" x14ac:dyDescent="0.3">
      <c r="A365" s="14">
        <v>39083</v>
      </c>
      <c r="B365">
        <f>YEAR(Tabla11[[#This Row],[FECHA]])</f>
        <v>2007</v>
      </c>
      <c r="C365" s="1">
        <v>1829</v>
      </c>
      <c r="D365">
        <v>6.1</v>
      </c>
      <c r="E365">
        <v>6.7</v>
      </c>
      <c r="F365" t="s">
        <v>185</v>
      </c>
      <c r="G365" t="s">
        <v>187</v>
      </c>
      <c r="H365" t="s">
        <v>188</v>
      </c>
    </row>
    <row r="366" spans="1:8" x14ac:dyDescent="0.3">
      <c r="A366" s="14">
        <v>39264</v>
      </c>
      <c r="B366">
        <f>YEAR(Tabla11[[#This Row],[FECHA]])</f>
        <v>2007</v>
      </c>
      <c r="C366" s="1">
        <v>1830</v>
      </c>
      <c r="D366">
        <v>1.5</v>
      </c>
      <c r="E366">
        <v>1.4</v>
      </c>
      <c r="F366" t="s">
        <v>185</v>
      </c>
      <c r="G366" t="s">
        <v>187</v>
      </c>
      <c r="H366" t="s">
        <v>188</v>
      </c>
    </row>
    <row r="367" spans="1:8" x14ac:dyDescent="0.3">
      <c r="A367" s="14">
        <v>39295</v>
      </c>
      <c r="B367">
        <f>YEAR(Tabla11[[#This Row],[FECHA]])</f>
        <v>2007</v>
      </c>
      <c r="C367" s="1">
        <v>1832</v>
      </c>
      <c r="D367">
        <v>0.1</v>
      </c>
      <c r="E367">
        <v>1.2</v>
      </c>
      <c r="F367" t="s">
        <v>185</v>
      </c>
      <c r="G367" t="s">
        <v>187</v>
      </c>
      <c r="H367" t="s">
        <v>188</v>
      </c>
    </row>
    <row r="368" spans="1:8" x14ac:dyDescent="0.3">
      <c r="A368" s="14">
        <v>40817</v>
      </c>
      <c r="B368">
        <f>YEAR(Tabla11[[#This Row],[FECHA]])</f>
        <v>2011</v>
      </c>
      <c r="C368" s="1">
        <v>1833</v>
      </c>
      <c r="D368">
        <v>0.4</v>
      </c>
      <c r="E368">
        <v>2.1</v>
      </c>
      <c r="F368">
        <v>1</v>
      </c>
      <c r="G368" t="s">
        <v>187</v>
      </c>
      <c r="H368" t="s">
        <v>188</v>
      </c>
    </row>
    <row r="369" spans="1:8" x14ac:dyDescent="0.3">
      <c r="A369" s="14">
        <v>40787</v>
      </c>
      <c r="B369">
        <f>YEAR(Tabla11[[#This Row],[FECHA]])</f>
        <v>2011</v>
      </c>
      <c r="C369" s="1">
        <v>1840</v>
      </c>
      <c r="D369">
        <v>0.9</v>
      </c>
      <c r="E369">
        <v>3.4</v>
      </c>
      <c r="F369">
        <v>0.2</v>
      </c>
      <c r="G369" t="s">
        <v>187</v>
      </c>
      <c r="H369" t="s">
        <v>188</v>
      </c>
    </row>
    <row r="370" spans="1:8" x14ac:dyDescent="0.3">
      <c r="A370" s="14">
        <v>40422</v>
      </c>
      <c r="B370">
        <f>YEAR(Tabla11[[#This Row],[FECHA]])</f>
        <v>2010</v>
      </c>
      <c r="C370" s="1">
        <v>1844</v>
      </c>
      <c r="D370">
        <v>3.4</v>
      </c>
      <c r="E370">
        <v>3.4</v>
      </c>
      <c r="F370">
        <v>3.8</v>
      </c>
      <c r="G370" t="s">
        <v>187</v>
      </c>
      <c r="H370" t="s">
        <v>188</v>
      </c>
    </row>
    <row r="371" spans="1:8" x14ac:dyDescent="0.3">
      <c r="A371" s="14">
        <v>39873</v>
      </c>
      <c r="B371">
        <f>YEAR(Tabla11[[#This Row],[FECHA]])</f>
        <v>2009</v>
      </c>
      <c r="C371" s="1">
        <v>1846</v>
      </c>
      <c r="D371">
        <v>1.2</v>
      </c>
      <c r="E371">
        <v>1.6</v>
      </c>
      <c r="F371">
        <v>6.3</v>
      </c>
      <c r="G371" t="s">
        <v>187</v>
      </c>
      <c r="H371" t="s">
        <v>188</v>
      </c>
    </row>
    <row r="372" spans="1:8" x14ac:dyDescent="0.3">
      <c r="A372" s="14">
        <v>40452</v>
      </c>
      <c r="B372">
        <f>YEAR(Tabla11[[#This Row],[FECHA]])</f>
        <v>2010</v>
      </c>
      <c r="C372" s="1">
        <v>1852</v>
      </c>
      <c r="D372">
        <v>0.4</v>
      </c>
      <c r="E372">
        <v>3.6</v>
      </c>
      <c r="F372">
        <v>3.9</v>
      </c>
      <c r="G372" t="s">
        <v>187</v>
      </c>
      <c r="H372" t="s">
        <v>188</v>
      </c>
    </row>
    <row r="373" spans="1:8" x14ac:dyDescent="0.3">
      <c r="A373" s="14">
        <v>40756</v>
      </c>
      <c r="B373">
        <f>YEAR(Tabla11[[#This Row],[FECHA]])</f>
        <v>2011</v>
      </c>
      <c r="C373" s="1">
        <v>1856</v>
      </c>
      <c r="D373">
        <v>0.9</v>
      </c>
      <c r="E373">
        <v>3.1</v>
      </c>
      <c r="F373">
        <v>4.0999999999999996</v>
      </c>
      <c r="G373" t="s">
        <v>187</v>
      </c>
      <c r="H373" t="s">
        <v>188</v>
      </c>
    </row>
    <row r="374" spans="1:8" x14ac:dyDescent="0.3">
      <c r="A374" s="14">
        <v>40483</v>
      </c>
      <c r="B374">
        <f>YEAR(Tabla11[[#This Row],[FECHA]])</f>
        <v>2010</v>
      </c>
      <c r="C374" s="1">
        <v>1858</v>
      </c>
      <c r="D374">
        <v>0.3</v>
      </c>
      <c r="E374">
        <v>4.2</v>
      </c>
      <c r="F374">
        <v>4.5</v>
      </c>
      <c r="G374" t="s">
        <v>187</v>
      </c>
      <c r="H374" t="s">
        <v>188</v>
      </c>
    </row>
    <row r="375" spans="1:8" x14ac:dyDescent="0.3">
      <c r="A375" s="14">
        <v>39234</v>
      </c>
      <c r="B375">
        <f>YEAR(Tabla11[[#This Row],[FECHA]])</f>
        <v>2007</v>
      </c>
      <c r="C375" s="1">
        <v>1858</v>
      </c>
      <c r="D375">
        <v>2.6</v>
      </c>
      <c r="E375">
        <v>4.8</v>
      </c>
      <c r="F375" t="s">
        <v>185</v>
      </c>
      <c r="G375" t="s">
        <v>187</v>
      </c>
      <c r="H375" t="s">
        <v>188</v>
      </c>
    </row>
    <row r="376" spans="1:8" x14ac:dyDescent="0.3">
      <c r="A376" s="14">
        <v>40544</v>
      </c>
      <c r="B376">
        <f>YEAR(Tabla11[[#This Row],[FECHA]])</f>
        <v>2011</v>
      </c>
      <c r="C376" s="1">
        <v>1863</v>
      </c>
      <c r="D376">
        <v>0</v>
      </c>
      <c r="E376">
        <v>0.6</v>
      </c>
      <c r="F376">
        <v>3.4</v>
      </c>
      <c r="G376" t="s">
        <v>187</v>
      </c>
      <c r="H376" t="s">
        <v>188</v>
      </c>
    </row>
    <row r="377" spans="1:8" x14ac:dyDescent="0.3">
      <c r="A377" s="14">
        <v>40513</v>
      </c>
      <c r="B377">
        <f>YEAR(Tabla11[[#This Row],[FECHA]])</f>
        <v>2010</v>
      </c>
      <c r="C377" s="1">
        <v>1864</v>
      </c>
      <c r="D377">
        <v>0.3</v>
      </c>
      <c r="E377">
        <v>1.1000000000000001</v>
      </c>
      <c r="F377">
        <v>4.5</v>
      </c>
      <c r="G377" t="s">
        <v>187</v>
      </c>
      <c r="H377" t="s">
        <v>188</v>
      </c>
    </row>
    <row r="378" spans="1:8" x14ac:dyDescent="0.3">
      <c r="A378" s="14">
        <v>39753</v>
      </c>
      <c r="B378">
        <f>YEAR(Tabla11[[#This Row],[FECHA]])</f>
        <v>2008</v>
      </c>
      <c r="C378" s="1">
        <v>1864</v>
      </c>
      <c r="D378">
        <v>1</v>
      </c>
      <c r="E378">
        <v>1.1000000000000001</v>
      </c>
      <c r="F378">
        <v>3</v>
      </c>
      <c r="G378" t="s">
        <v>187</v>
      </c>
      <c r="H378" t="s">
        <v>188</v>
      </c>
    </row>
    <row r="379" spans="1:8" x14ac:dyDescent="0.3">
      <c r="A379" s="14">
        <v>40725</v>
      </c>
      <c r="B379">
        <f>YEAR(Tabla11[[#This Row],[FECHA]])</f>
        <v>2011</v>
      </c>
      <c r="C379" s="1">
        <v>1872</v>
      </c>
      <c r="D379">
        <v>1.7</v>
      </c>
      <c r="E379">
        <v>3.5</v>
      </c>
      <c r="F379">
        <v>4.7</v>
      </c>
      <c r="G379" t="s">
        <v>187</v>
      </c>
      <c r="H379" t="s">
        <v>188</v>
      </c>
    </row>
    <row r="380" spans="1:8" x14ac:dyDescent="0.3">
      <c r="A380" s="14">
        <v>39722</v>
      </c>
      <c r="B380">
        <f>YEAR(Tabla11[[#This Row],[FECHA]])</f>
        <v>2008</v>
      </c>
      <c r="C380" s="1">
        <v>1883</v>
      </c>
      <c r="D380">
        <v>1.1000000000000001</v>
      </c>
      <c r="E380">
        <v>0.4</v>
      </c>
      <c r="F380">
        <v>2.2000000000000002</v>
      </c>
      <c r="G380" t="s">
        <v>187</v>
      </c>
      <c r="H380" t="s">
        <v>188</v>
      </c>
    </row>
    <row r="381" spans="1:8" x14ac:dyDescent="0.3">
      <c r="A381" s="14">
        <v>39661</v>
      </c>
      <c r="B381">
        <f>YEAR(Tabla11[[#This Row],[FECHA]])</f>
        <v>2008</v>
      </c>
      <c r="C381" s="1">
        <v>1884</v>
      </c>
      <c r="D381">
        <v>0.4</v>
      </c>
      <c r="E381">
        <v>3.9</v>
      </c>
      <c r="F381">
        <v>2.8</v>
      </c>
      <c r="G381" t="s">
        <v>187</v>
      </c>
      <c r="H381" t="s">
        <v>188</v>
      </c>
    </row>
    <row r="382" spans="1:8" x14ac:dyDescent="0.3">
      <c r="A382" s="14">
        <v>40575</v>
      </c>
      <c r="B382">
        <f>YEAR(Tabla11[[#This Row],[FECHA]])</f>
        <v>2011</v>
      </c>
      <c r="C382" s="1">
        <v>1888</v>
      </c>
      <c r="D382">
        <v>1.3</v>
      </c>
      <c r="E382">
        <v>1.6</v>
      </c>
      <c r="F382">
        <v>5.7</v>
      </c>
      <c r="G382" t="s">
        <v>187</v>
      </c>
      <c r="H382" t="s">
        <v>188</v>
      </c>
    </row>
    <row r="383" spans="1:8" x14ac:dyDescent="0.3">
      <c r="A383" s="14">
        <v>39630</v>
      </c>
      <c r="B383">
        <f>YEAR(Tabla11[[#This Row],[FECHA]])</f>
        <v>2008</v>
      </c>
      <c r="C383" s="1">
        <v>1891</v>
      </c>
      <c r="D383">
        <v>1.5</v>
      </c>
      <c r="E383">
        <v>3.8</v>
      </c>
      <c r="F383">
        <v>3.4</v>
      </c>
      <c r="G383" t="s">
        <v>187</v>
      </c>
      <c r="H383" t="s">
        <v>188</v>
      </c>
    </row>
    <row r="384" spans="1:8" x14ac:dyDescent="0.3">
      <c r="A384" s="14">
        <v>39692</v>
      </c>
      <c r="B384">
        <f>YEAR(Tabla11[[#This Row],[FECHA]])</f>
        <v>2008</v>
      </c>
      <c r="C384" s="1">
        <v>1903</v>
      </c>
      <c r="D384">
        <v>1</v>
      </c>
      <c r="E384">
        <v>0.8</v>
      </c>
      <c r="F384">
        <v>1.2</v>
      </c>
      <c r="G384" t="s">
        <v>187</v>
      </c>
      <c r="H384" t="s">
        <v>188</v>
      </c>
    </row>
    <row r="385" spans="1:8" x14ac:dyDescent="0.3">
      <c r="A385" s="14">
        <v>40695</v>
      </c>
      <c r="B385">
        <f>YEAR(Tabla11[[#This Row],[FECHA]])</f>
        <v>2011</v>
      </c>
      <c r="C385" s="1">
        <v>1905</v>
      </c>
      <c r="D385">
        <v>0.5</v>
      </c>
      <c r="E385">
        <v>1.2</v>
      </c>
      <c r="F385">
        <v>6.8</v>
      </c>
      <c r="G385" t="s">
        <v>187</v>
      </c>
      <c r="H385" t="s">
        <v>188</v>
      </c>
    </row>
    <row r="386" spans="1:8" x14ac:dyDescent="0.3">
      <c r="A386" s="14">
        <v>40664</v>
      </c>
      <c r="B386">
        <f>YEAR(Tabla11[[#This Row],[FECHA]])</f>
        <v>2011</v>
      </c>
      <c r="C386" s="1">
        <v>1915</v>
      </c>
      <c r="D386">
        <v>1.3</v>
      </c>
      <c r="E386">
        <v>1.4</v>
      </c>
      <c r="F386">
        <v>7</v>
      </c>
      <c r="G386" t="s">
        <v>187</v>
      </c>
      <c r="H386" t="s">
        <v>188</v>
      </c>
    </row>
    <row r="387" spans="1:8" x14ac:dyDescent="0.3">
      <c r="A387" s="14">
        <v>39600</v>
      </c>
      <c r="B387">
        <f>YEAR(Tabla11[[#This Row],[FECHA]])</f>
        <v>2008</v>
      </c>
      <c r="C387" s="1">
        <v>1920</v>
      </c>
      <c r="D387">
        <v>2.1</v>
      </c>
      <c r="E387">
        <v>2.6</v>
      </c>
      <c r="F387">
        <v>3.3</v>
      </c>
      <c r="G387" t="s">
        <v>187</v>
      </c>
      <c r="H387" t="s">
        <v>188</v>
      </c>
    </row>
    <row r="388" spans="1:8" x14ac:dyDescent="0.3">
      <c r="A388" s="14">
        <v>39387</v>
      </c>
      <c r="B388">
        <f>YEAR(Tabla11[[#This Row],[FECHA]])</f>
        <v>2007</v>
      </c>
      <c r="C388" s="1">
        <v>1921</v>
      </c>
      <c r="D388">
        <v>0.2</v>
      </c>
      <c r="E388">
        <v>4.8</v>
      </c>
      <c r="F388">
        <v>7.7</v>
      </c>
      <c r="G388" t="s">
        <v>187</v>
      </c>
      <c r="H388" t="s">
        <v>188</v>
      </c>
    </row>
    <row r="389" spans="1:8" x14ac:dyDescent="0.3">
      <c r="A389" s="14">
        <v>39356</v>
      </c>
      <c r="B389">
        <f>YEAR(Tabla11[[#This Row],[FECHA]])</f>
        <v>2007</v>
      </c>
      <c r="C389" s="1">
        <v>1925</v>
      </c>
      <c r="D389">
        <v>0</v>
      </c>
      <c r="E389">
        <v>5.2</v>
      </c>
      <c r="F389">
        <v>12.3</v>
      </c>
      <c r="G389" t="s">
        <v>187</v>
      </c>
      <c r="H389" t="s">
        <v>188</v>
      </c>
    </row>
    <row r="390" spans="1:8" x14ac:dyDescent="0.3">
      <c r="A390" s="14">
        <v>39326</v>
      </c>
      <c r="B390">
        <f>YEAR(Tabla11[[#This Row],[FECHA]])</f>
        <v>2007</v>
      </c>
      <c r="C390" s="1">
        <v>1926</v>
      </c>
      <c r="D390">
        <v>5.0999999999999996</v>
      </c>
      <c r="E390">
        <v>3.7</v>
      </c>
      <c r="F390" t="s">
        <v>185</v>
      </c>
      <c r="G390" t="s">
        <v>187</v>
      </c>
      <c r="H390" t="s">
        <v>188</v>
      </c>
    </row>
    <row r="391" spans="1:8" x14ac:dyDescent="0.3">
      <c r="A391" s="14">
        <v>40603</v>
      </c>
      <c r="B391">
        <f>YEAR(Tabla11[[#This Row],[FECHA]])</f>
        <v>2011</v>
      </c>
      <c r="C391" s="1">
        <v>1927</v>
      </c>
      <c r="D391">
        <v>2.1</v>
      </c>
      <c r="E391">
        <v>3.4</v>
      </c>
      <c r="F391">
        <v>7.5</v>
      </c>
      <c r="G391" t="s">
        <v>187</v>
      </c>
      <c r="H391" t="s">
        <v>188</v>
      </c>
    </row>
    <row r="392" spans="1:8" x14ac:dyDescent="0.3">
      <c r="A392" s="14">
        <v>39448</v>
      </c>
      <c r="B392">
        <f>YEAR(Tabla11[[#This Row],[FECHA]])</f>
        <v>2008</v>
      </c>
      <c r="C392" s="1">
        <v>1932</v>
      </c>
      <c r="D392">
        <v>1.4</v>
      </c>
      <c r="E392">
        <v>0.3</v>
      </c>
      <c r="F392">
        <v>5.6</v>
      </c>
      <c r="G392" t="s">
        <v>187</v>
      </c>
      <c r="H392" t="s">
        <v>188</v>
      </c>
    </row>
    <row r="393" spans="1:8" x14ac:dyDescent="0.3">
      <c r="A393" s="14">
        <v>39479</v>
      </c>
      <c r="B393">
        <f>YEAR(Tabla11[[#This Row],[FECHA]])</f>
        <v>2008</v>
      </c>
      <c r="C393" s="1">
        <v>1939</v>
      </c>
      <c r="D393">
        <v>0.4</v>
      </c>
      <c r="E393">
        <v>0.9</v>
      </c>
      <c r="F393">
        <v>10.199999999999999</v>
      </c>
      <c r="G393" t="s">
        <v>187</v>
      </c>
      <c r="H393" t="s">
        <v>188</v>
      </c>
    </row>
    <row r="394" spans="1:8" x14ac:dyDescent="0.3">
      <c r="A394" s="14">
        <v>40634</v>
      </c>
      <c r="B394">
        <f>YEAR(Tabla11[[#This Row],[FECHA]])</f>
        <v>2011</v>
      </c>
      <c r="C394" s="1">
        <v>1940</v>
      </c>
      <c r="D394">
        <v>0.6</v>
      </c>
      <c r="E394">
        <v>4.0999999999999996</v>
      </c>
      <c r="F394">
        <v>9</v>
      </c>
      <c r="G394" t="s">
        <v>187</v>
      </c>
      <c r="H394" t="s">
        <v>188</v>
      </c>
    </row>
    <row r="395" spans="1:8" x14ac:dyDescent="0.3">
      <c r="A395" s="14">
        <v>39052</v>
      </c>
      <c r="B395">
        <f>YEAR(Tabla11[[#This Row],[FECHA]])</f>
        <v>2006</v>
      </c>
      <c r="C395" s="1">
        <v>1947</v>
      </c>
      <c r="D395">
        <v>9.1</v>
      </c>
      <c r="E395" t="s">
        <v>185</v>
      </c>
      <c r="F395" t="s">
        <v>185</v>
      </c>
      <c r="G395" t="s">
        <v>187</v>
      </c>
      <c r="H395" t="s">
        <v>188</v>
      </c>
    </row>
    <row r="396" spans="1:8" x14ac:dyDescent="0.3">
      <c r="A396" s="14">
        <v>39417</v>
      </c>
      <c r="B396">
        <f>YEAR(Tabla11[[#This Row],[FECHA]])</f>
        <v>2007</v>
      </c>
      <c r="C396" s="1">
        <v>1960</v>
      </c>
      <c r="D396">
        <v>2</v>
      </c>
      <c r="E396">
        <v>1.8</v>
      </c>
      <c r="F396">
        <v>0.6</v>
      </c>
      <c r="G396" t="s">
        <v>187</v>
      </c>
      <c r="H396" t="s">
        <v>188</v>
      </c>
    </row>
    <row r="397" spans="1:8" x14ac:dyDescent="0.3">
      <c r="A397" s="14">
        <v>39569</v>
      </c>
      <c r="B397">
        <f>YEAR(Tabla11[[#This Row],[FECHA]])</f>
        <v>2008</v>
      </c>
      <c r="C397" s="1">
        <v>1961</v>
      </c>
      <c r="D397">
        <v>0.2</v>
      </c>
      <c r="E397">
        <v>1.1000000000000001</v>
      </c>
      <c r="F397">
        <v>8.3000000000000007</v>
      </c>
      <c r="G397" t="s">
        <v>187</v>
      </c>
      <c r="H397" t="s">
        <v>188</v>
      </c>
    </row>
    <row r="398" spans="1:8" x14ac:dyDescent="0.3">
      <c r="A398" s="14">
        <v>39539</v>
      </c>
      <c r="B398">
        <f>YEAR(Tabla11[[#This Row],[FECHA]])</f>
        <v>2008</v>
      </c>
      <c r="C398" s="1">
        <v>1965</v>
      </c>
      <c r="D398">
        <v>0.3</v>
      </c>
      <c r="E398">
        <v>1.7</v>
      </c>
      <c r="F398">
        <v>8.9</v>
      </c>
      <c r="G398" t="s">
        <v>187</v>
      </c>
      <c r="H398" t="s">
        <v>188</v>
      </c>
    </row>
    <row r="399" spans="1:8" x14ac:dyDescent="0.3">
      <c r="A399" s="14">
        <v>39508</v>
      </c>
      <c r="B399">
        <f>YEAR(Tabla11[[#This Row],[FECHA]])</f>
        <v>2008</v>
      </c>
      <c r="C399" s="1">
        <v>1970</v>
      </c>
      <c r="D399">
        <v>1.6</v>
      </c>
      <c r="E399">
        <v>0.5</v>
      </c>
      <c r="F399">
        <v>11.1</v>
      </c>
      <c r="G399" t="s">
        <v>187</v>
      </c>
      <c r="H399" t="s">
        <v>188</v>
      </c>
    </row>
    <row r="400" spans="1:8" x14ac:dyDescent="0.3">
      <c r="A400" s="14">
        <v>42614</v>
      </c>
      <c r="B400">
        <f>YEAR(Tabla11[[#This Row],[FECHA]])</f>
        <v>2016</v>
      </c>
      <c r="C400" s="1">
        <v>2135</v>
      </c>
      <c r="D400">
        <v>0.6</v>
      </c>
      <c r="E400">
        <v>0.7</v>
      </c>
      <c r="F400">
        <v>0.6</v>
      </c>
      <c r="G400" t="s">
        <v>186</v>
      </c>
      <c r="H400" t="s">
        <v>188</v>
      </c>
    </row>
    <row r="401" spans="1:8" x14ac:dyDescent="0.3">
      <c r="A401" s="14">
        <v>42644</v>
      </c>
      <c r="B401">
        <f>YEAR(Tabla11[[#This Row],[FECHA]])</f>
        <v>2016</v>
      </c>
      <c r="C401" s="1">
        <v>2139</v>
      </c>
      <c r="D401">
        <v>0.2</v>
      </c>
      <c r="E401">
        <v>0.3</v>
      </c>
      <c r="F401">
        <v>0.9</v>
      </c>
      <c r="G401" t="s">
        <v>186</v>
      </c>
      <c r="H401" t="s">
        <v>188</v>
      </c>
    </row>
    <row r="402" spans="1:8" x14ac:dyDescent="0.3">
      <c r="A402" s="14">
        <v>42461</v>
      </c>
      <c r="B402">
        <f>YEAR(Tabla11[[#This Row],[FECHA]])</f>
        <v>2016</v>
      </c>
      <c r="C402" s="1">
        <v>2141</v>
      </c>
      <c r="D402">
        <v>0.3</v>
      </c>
      <c r="E402">
        <v>0.3</v>
      </c>
      <c r="F402">
        <v>1.2</v>
      </c>
      <c r="G402" t="s">
        <v>186</v>
      </c>
      <c r="H402" t="s">
        <v>188</v>
      </c>
    </row>
    <row r="403" spans="1:8" x14ac:dyDescent="0.3">
      <c r="A403" s="14">
        <v>42491</v>
      </c>
      <c r="B403">
        <f>YEAR(Tabla11[[#This Row],[FECHA]])</f>
        <v>2016</v>
      </c>
      <c r="C403" s="1">
        <v>2143</v>
      </c>
      <c r="D403">
        <v>0.1</v>
      </c>
      <c r="E403">
        <v>0.1</v>
      </c>
      <c r="F403">
        <v>1.4</v>
      </c>
      <c r="G403" t="s">
        <v>186</v>
      </c>
      <c r="H403" t="s">
        <v>188</v>
      </c>
    </row>
    <row r="404" spans="1:8" x14ac:dyDescent="0.3">
      <c r="A404" s="14">
        <v>42401</v>
      </c>
      <c r="B404">
        <f>YEAR(Tabla11[[#This Row],[FECHA]])</f>
        <v>2016</v>
      </c>
      <c r="C404" s="1">
        <v>2144</v>
      </c>
      <c r="D404">
        <v>0.1</v>
      </c>
      <c r="E404">
        <v>1</v>
      </c>
      <c r="F404">
        <v>0.8</v>
      </c>
      <c r="G404" t="s">
        <v>186</v>
      </c>
      <c r="H404" t="s">
        <v>188</v>
      </c>
    </row>
    <row r="405" spans="1:8" x14ac:dyDescent="0.3">
      <c r="A405" s="14">
        <v>42856</v>
      </c>
      <c r="B405">
        <f>YEAR(Tabla11[[#This Row],[FECHA]])</f>
        <v>2017</v>
      </c>
      <c r="C405" s="1">
        <v>2145</v>
      </c>
      <c r="D405">
        <v>0</v>
      </c>
      <c r="E405">
        <v>0.3</v>
      </c>
      <c r="F405">
        <v>0.1</v>
      </c>
      <c r="G405" t="s">
        <v>186</v>
      </c>
      <c r="H405" t="s">
        <v>188</v>
      </c>
    </row>
    <row r="406" spans="1:8" x14ac:dyDescent="0.3">
      <c r="A406" s="14">
        <v>42826</v>
      </c>
      <c r="B406">
        <f>YEAR(Tabla11[[#This Row],[FECHA]])</f>
        <v>2017</v>
      </c>
      <c r="C406" s="1">
        <v>2146</v>
      </c>
      <c r="D406">
        <v>0.4</v>
      </c>
      <c r="E406">
        <v>0.3</v>
      </c>
      <c r="F406">
        <v>0.2</v>
      </c>
      <c r="G406" t="s">
        <v>186</v>
      </c>
      <c r="H406" t="s">
        <v>188</v>
      </c>
    </row>
    <row r="407" spans="1:8" x14ac:dyDescent="0.3">
      <c r="A407" s="14">
        <v>42552</v>
      </c>
      <c r="B407">
        <f>YEAR(Tabla11[[#This Row],[FECHA]])</f>
        <v>2016</v>
      </c>
      <c r="C407" s="1">
        <v>2146</v>
      </c>
      <c r="D407">
        <v>0.2</v>
      </c>
      <c r="E407">
        <v>0.2</v>
      </c>
      <c r="F407">
        <v>1.1000000000000001</v>
      </c>
      <c r="G407" t="s">
        <v>186</v>
      </c>
      <c r="H407" t="s">
        <v>188</v>
      </c>
    </row>
    <row r="408" spans="1:8" x14ac:dyDescent="0.3">
      <c r="A408" s="14">
        <v>42217</v>
      </c>
      <c r="B408">
        <f>YEAR(Tabla11[[#This Row],[FECHA]])</f>
        <v>2015</v>
      </c>
      <c r="C408" s="1">
        <v>2146</v>
      </c>
      <c r="D408">
        <v>1.1000000000000001</v>
      </c>
      <c r="E408">
        <v>1.2</v>
      </c>
      <c r="F408">
        <v>0.6</v>
      </c>
      <c r="G408" t="s">
        <v>186</v>
      </c>
      <c r="H408" t="s">
        <v>188</v>
      </c>
    </row>
    <row r="409" spans="1:8" x14ac:dyDescent="0.3">
      <c r="A409" s="14">
        <v>42583</v>
      </c>
      <c r="B409">
        <f>YEAR(Tabla11[[#This Row],[FECHA]])</f>
        <v>2016</v>
      </c>
      <c r="C409" s="1">
        <v>2147</v>
      </c>
      <c r="D409">
        <v>0</v>
      </c>
      <c r="E409">
        <v>0.2</v>
      </c>
      <c r="F409">
        <v>0</v>
      </c>
      <c r="G409" t="s">
        <v>186</v>
      </c>
      <c r="H409" t="s">
        <v>188</v>
      </c>
    </row>
    <row r="410" spans="1:8" x14ac:dyDescent="0.3">
      <c r="A410" s="14">
        <v>42370</v>
      </c>
      <c r="B410">
        <f>YEAR(Tabla11[[#This Row],[FECHA]])</f>
        <v>2016</v>
      </c>
      <c r="C410" s="1">
        <v>2147</v>
      </c>
      <c r="D410">
        <v>0.3</v>
      </c>
      <c r="E410">
        <v>0.6</v>
      </c>
      <c r="F410">
        <v>1</v>
      </c>
      <c r="G410" t="s">
        <v>186</v>
      </c>
      <c r="H410" t="s">
        <v>188</v>
      </c>
    </row>
    <row r="411" spans="1:8" x14ac:dyDescent="0.3">
      <c r="A411" s="14">
        <v>42430</v>
      </c>
      <c r="B411">
        <f>YEAR(Tabla11[[#This Row],[FECHA]])</f>
        <v>2016</v>
      </c>
      <c r="C411" s="1">
        <v>2148</v>
      </c>
      <c r="D411">
        <v>0.2</v>
      </c>
      <c r="E411">
        <v>0.2</v>
      </c>
      <c r="F411">
        <v>0.7</v>
      </c>
      <c r="G411" t="s">
        <v>186</v>
      </c>
      <c r="H411" t="s">
        <v>188</v>
      </c>
    </row>
    <row r="412" spans="1:8" x14ac:dyDescent="0.3">
      <c r="A412" s="14">
        <v>42248</v>
      </c>
      <c r="B412">
        <f>YEAR(Tabla11[[#This Row],[FECHA]])</f>
        <v>2015</v>
      </c>
      <c r="C412" s="1">
        <v>2148</v>
      </c>
      <c r="D412">
        <v>0.1</v>
      </c>
      <c r="E412">
        <v>1.4</v>
      </c>
      <c r="F412">
        <v>0.3</v>
      </c>
      <c r="G412" t="s">
        <v>186</v>
      </c>
      <c r="H412" t="s">
        <v>188</v>
      </c>
    </row>
    <row r="413" spans="1:8" x14ac:dyDescent="0.3">
      <c r="A413" s="14">
        <v>42522</v>
      </c>
      <c r="B413">
        <f>YEAR(Tabla11[[#This Row],[FECHA]])</f>
        <v>2016</v>
      </c>
      <c r="C413" s="1">
        <v>2149</v>
      </c>
      <c r="D413">
        <v>0.3</v>
      </c>
      <c r="E413">
        <v>0</v>
      </c>
      <c r="F413">
        <v>1.3</v>
      </c>
      <c r="G413" t="s">
        <v>186</v>
      </c>
      <c r="H413" t="s">
        <v>188</v>
      </c>
    </row>
    <row r="414" spans="1:8" x14ac:dyDescent="0.3">
      <c r="A414" s="14">
        <v>42767</v>
      </c>
      <c r="B414">
        <f>YEAR(Tabla11[[#This Row],[FECHA]])</f>
        <v>2017</v>
      </c>
      <c r="C414" s="1">
        <v>2152</v>
      </c>
      <c r="D414">
        <v>0</v>
      </c>
      <c r="E414">
        <v>0</v>
      </c>
      <c r="F414">
        <v>0.3</v>
      </c>
      <c r="G414" t="s">
        <v>186</v>
      </c>
      <c r="H414" t="s">
        <v>188</v>
      </c>
    </row>
    <row r="415" spans="1:8" x14ac:dyDescent="0.3">
      <c r="A415" s="14">
        <v>42736</v>
      </c>
      <c r="B415">
        <f>YEAR(Tabla11[[#This Row],[FECHA]])</f>
        <v>2017</v>
      </c>
      <c r="C415" s="1">
        <v>2152</v>
      </c>
      <c r="D415">
        <v>0.3</v>
      </c>
      <c r="E415">
        <v>0.6</v>
      </c>
      <c r="F415">
        <v>0.3</v>
      </c>
      <c r="G415" t="s">
        <v>186</v>
      </c>
      <c r="H415" t="s">
        <v>188</v>
      </c>
    </row>
    <row r="416" spans="1:8" x14ac:dyDescent="0.3">
      <c r="A416" s="14">
        <v>42675</v>
      </c>
      <c r="B416">
        <f>YEAR(Tabla11[[#This Row],[FECHA]])</f>
        <v>2016</v>
      </c>
      <c r="C416" s="1">
        <v>2152</v>
      </c>
      <c r="D416">
        <v>0.6</v>
      </c>
      <c r="E416">
        <v>0.3</v>
      </c>
      <c r="F416">
        <v>0.6</v>
      </c>
      <c r="G416" t="s">
        <v>186</v>
      </c>
      <c r="H416" t="s">
        <v>188</v>
      </c>
    </row>
    <row r="417" spans="1:8" x14ac:dyDescent="0.3">
      <c r="A417" s="14">
        <v>42339</v>
      </c>
      <c r="B417">
        <f>YEAR(Tabla11[[#This Row],[FECHA]])</f>
        <v>2015</v>
      </c>
      <c r="C417" s="1">
        <v>2153</v>
      </c>
      <c r="D417">
        <v>0.6</v>
      </c>
      <c r="E417">
        <v>0.2</v>
      </c>
      <c r="F417">
        <v>0.6</v>
      </c>
      <c r="G417" t="s">
        <v>186</v>
      </c>
      <c r="H417" t="s">
        <v>188</v>
      </c>
    </row>
    <row r="418" spans="1:8" x14ac:dyDescent="0.3">
      <c r="A418" s="14">
        <v>41883</v>
      </c>
      <c r="B418">
        <f>YEAR(Tabla11[[#This Row],[FECHA]])</f>
        <v>2014</v>
      </c>
      <c r="C418" s="1">
        <v>2153</v>
      </c>
      <c r="D418">
        <v>0.3</v>
      </c>
      <c r="E418">
        <v>1.2</v>
      </c>
      <c r="F418">
        <v>3.5</v>
      </c>
      <c r="G418" t="s">
        <v>186</v>
      </c>
      <c r="H418" t="s">
        <v>188</v>
      </c>
    </row>
    <row r="419" spans="1:8" x14ac:dyDescent="0.3">
      <c r="A419" s="14">
        <v>42795</v>
      </c>
      <c r="B419">
        <f>YEAR(Tabla11[[#This Row],[FECHA]])</f>
        <v>2017</v>
      </c>
      <c r="C419" s="1">
        <v>2154</v>
      </c>
      <c r="D419">
        <v>0.1</v>
      </c>
      <c r="E419">
        <v>0.3</v>
      </c>
      <c r="F419">
        <v>0.2</v>
      </c>
      <c r="G419" t="s">
        <v>186</v>
      </c>
      <c r="H419" t="s">
        <v>188</v>
      </c>
    </row>
    <row r="420" spans="1:8" x14ac:dyDescent="0.3">
      <c r="A420" s="14">
        <v>42887</v>
      </c>
      <c r="B420">
        <f>YEAR(Tabla11[[#This Row],[FECHA]])</f>
        <v>2017</v>
      </c>
      <c r="C420" s="1">
        <v>2155</v>
      </c>
      <c r="D420">
        <v>0.5</v>
      </c>
      <c r="E420">
        <v>0.1</v>
      </c>
      <c r="F420">
        <v>0.3</v>
      </c>
      <c r="G420" t="s">
        <v>186</v>
      </c>
      <c r="H420" t="s">
        <v>188</v>
      </c>
    </row>
    <row r="421" spans="1:8" x14ac:dyDescent="0.3">
      <c r="A421" s="14">
        <v>42278</v>
      </c>
      <c r="B421">
        <f>YEAR(Tabla11[[#This Row],[FECHA]])</f>
        <v>2015</v>
      </c>
      <c r="C421" s="1">
        <v>2159</v>
      </c>
      <c r="D421">
        <v>0.5</v>
      </c>
      <c r="E421">
        <v>0.5</v>
      </c>
      <c r="F421">
        <v>0</v>
      </c>
      <c r="G421" t="s">
        <v>186</v>
      </c>
      <c r="H421" t="s">
        <v>188</v>
      </c>
    </row>
    <row r="422" spans="1:8" x14ac:dyDescent="0.3">
      <c r="A422" s="14">
        <v>41913</v>
      </c>
      <c r="B422">
        <f>YEAR(Tabla11[[#This Row],[FECHA]])</f>
        <v>2014</v>
      </c>
      <c r="C422" s="1">
        <v>2159</v>
      </c>
      <c r="D422">
        <v>0.3</v>
      </c>
      <c r="E422">
        <v>1</v>
      </c>
      <c r="F422">
        <v>3.1</v>
      </c>
      <c r="G422" t="s">
        <v>186</v>
      </c>
      <c r="H422" t="s">
        <v>188</v>
      </c>
    </row>
    <row r="423" spans="1:8" x14ac:dyDescent="0.3">
      <c r="A423" s="14">
        <v>42705</v>
      </c>
      <c r="B423">
        <f>YEAR(Tabla11[[#This Row],[FECHA]])</f>
        <v>2016</v>
      </c>
      <c r="C423" s="1">
        <v>2160</v>
      </c>
      <c r="D423">
        <v>0.3</v>
      </c>
      <c r="E423">
        <v>1.2</v>
      </c>
      <c r="F423">
        <v>0.3</v>
      </c>
      <c r="G423" t="s">
        <v>186</v>
      </c>
      <c r="H423" t="s">
        <v>188</v>
      </c>
    </row>
    <row r="424" spans="1:8" x14ac:dyDescent="0.3">
      <c r="A424" s="14">
        <v>41852</v>
      </c>
      <c r="B424">
        <f>YEAR(Tabla11[[#This Row],[FECHA]])</f>
        <v>2014</v>
      </c>
      <c r="C424" s="1">
        <v>2160</v>
      </c>
      <c r="D424">
        <v>0.9</v>
      </c>
      <c r="E424">
        <v>0.7</v>
      </c>
      <c r="F424">
        <v>3.3</v>
      </c>
      <c r="G424" t="s">
        <v>186</v>
      </c>
      <c r="H424" t="s">
        <v>188</v>
      </c>
    </row>
    <row r="425" spans="1:8" x14ac:dyDescent="0.3">
      <c r="A425" s="14">
        <v>42036</v>
      </c>
      <c r="B425">
        <f>YEAR(Tabla11[[#This Row],[FECHA]])</f>
        <v>2015</v>
      </c>
      <c r="C425" s="1">
        <v>2161</v>
      </c>
      <c r="D425">
        <v>0.3</v>
      </c>
      <c r="E425">
        <v>0.6</v>
      </c>
      <c r="F425">
        <v>2.7</v>
      </c>
      <c r="G425" t="s">
        <v>186</v>
      </c>
      <c r="H425" t="s">
        <v>188</v>
      </c>
    </row>
    <row r="426" spans="1:8" x14ac:dyDescent="0.3">
      <c r="A426" s="14">
        <v>42064</v>
      </c>
      <c r="B426">
        <f>YEAR(Tabla11[[#This Row],[FECHA]])</f>
        <v>2015</v>
      </c>
      <c r="C426" s="1">
        <v>2164</v>
      </c>
      <c r="D426">
        <v>0.1</v>
      </c>
      <c r="E426">
        <v>0.1</v>
      </c>
      <c r="F426">
        <v>1.7</v>
      </c>
      <c r="G426" t="s">
        <v>186</v>
      </c>
      <c r="H426" t="s">
        <v>188</v>
      </c>
    </row>
    <row r="427" spans="1:8" x14ac:dyDescent="0.3">
      <c r="A427" s="14">
        <v>42309</v>
      </c>
      <c r="B427">
        <f>YEAR(Tabla11[[#This Row],[FECHA]])</f>
        <v>2015</v>
      </c>
      <c r="C427" s="1">
        <v>2165</v>
      </c>
      <c r="D427">
        <v>0.3</v>
      </c>
      <c r="E427">
        <v>0.9</v>
      </c>
      <c r="F427">
        <v>0.4</v>
      </c>
      <c r="G427" t="s">
        <v>186</v>
      </c>
      <c r="H427" t="s">
        <v>188</v>
      </c>
    </row>
    <row r="428" spans="1:8" x14ac:dyDescent="0.3">
      <c r="A428" s="14">
        <v>41974</v>
      </c>
      <c r="B428">
        <f>YEAR(Tabla11[[#This Row],[FECHA]])</f>
        <v>2014</v>
      </c>
      <c r="C428" s="1">
        <v>2167</v>
      </c>
      <c r="D428">
        <v>0.3</v>
      </c>
      <c r="E428">
        <v>0.6</v>
      </c>
      <c r="F428">
        <v>2.8</v>
      </c>
      <c r="G428" t="s">
        <v>186</v>
      </c>
      <c r="H428" t="s">
        <v>188</v>
      </c>
    </row>
    <row r="429" spans="1:8" x14ac:dyDescent="0.3">
      <c r="A429" s="14">
        <v>42095</v>
      </c>
      <c r="B429">
        <f>YEAR(Tabla11[[#This Row],[FECHA]])</f>
        <v>2015</v>
      </c>
      <c r="C429" s="1">
        <v>2168</v>
      </c>
      <c r="D429">
        <v>0.2</v>
      </c>
      <c r="E429">
        <v>0</v>
      </c>
      <c r="F429">
        <v>0.4</v>
      </c>
      <c r="G429" t="s">
        <v>186</v>
      </c>
      <c r="H429" t="s">
        <v>188</v>
      </c>
    </row>
    <row r="430" spans="1:8" x14ac:dyDescent="0.3">
      <c r="A430" s="14">
        <v>42186</v>
      </c>
      <c r="B430">
        <f>YEAR(Tabla11[[#This Row],[FECHA]])</f>
        <v>2015</v>
      </c>
      <c r="C430" s="1">
        <v>2169</v>
      </c>
      <c r="D430">
        <v>0.4</v>
      </c>
      <c r="E430">
        <v>0</v>
      </c>
      <c r="F430">
        <v>0.5</v>
      </c>
      <c r="G430" t="s">
        <v>186</v>
      </c>
      <c r="H430" t="s">
        <v>188</v>
      </c>
    </row>
    <row r="431" spans="1:8" x14ac:dyDescent="0.3">
      <c r="A431" s="14">
        <v>42005</v>
      </c>
      <c r="B431">
        <f>YEAR(Tabla11[[#This Row],[FECHA]])</f>
        <v>2015</v>
      </c>
      <c r="C431" s="1">
        <v>2169</v>
      </c>
      <c r="D431">
        <v>0.1</v>
      </c>
      <c r="E431">
        <v>0.4</v>
      </c>
      <c r="F431">
        <v>2.7</v>
      </c>
      <c r="G431" t="s">
        <v>186</v>
      </c>
      <c r="H431" t="s">
        <v>188</v>
      </c>
    </row>
    <row r="432" spans="1:8" x14ac:dyDescent="0.3">
      <c r="A432" s="14">
        <v>42125</v>
      </c>
      <c r="B432">
        <f>YEAR(Tabla11[[#This Row],[FECHA]])</f>
        <v>2015</v>
      </c>
      <c r="C432" s="1">
        <v>2172</v>
      </c>
      <c r="D432">
        <v>0.2</v>
      </c>
      <c r="E432">
        <v>0.5</v>
      </c>
      <c r="F432">
        <v>0.1</v>
      </c>
      <c r="G432" t="s">
        <v>186</v>
      </c>
      <c r="H432" t="s">
        <v>188</v>
      </c>
    </row>
    <row r="433" spans="1:8" x14ac:dyDescent="0.3">
      <c r="A433" s="14">
        <v>41944</v>
      </c>
      <c r="B433">
        <f>YEAR(Tabla11[[#This Row],[FECHA]])</f>
        <v>2014</v>
      </c>
      <c r="C433" s="1">
        <v>2174</v>
      </c>
      <c r="D433">
        <v>0.7</v>
      </c>
      <c r="E433">
        <v>0.6</v>
      </c>
      <c r="F433">
        <v>2.4</v>
      </c>
      <c r="G433" t="s">
        <v>186</v>
      </c>
      <c r="H433" t="s">
        <v>188</v>
      </c>
    </row>
    <row r="434" spans="1:8" x14ac:dyDescent="0.3">
      <c r="A434" s="14">
        <v>41760</v>
      </c>
      <c r="B434">
        <f>YEAR(Tabla11[[#This Row],[FECHA]])</f>
        <v>2014</v>
      </c>
      <c r="C434" s="1">
        <v>2174</v>
      </c>
      <c r="D434">
        <v>0.1</v>
      </c>
      <c r="E434">
        <v>2.2000000000000002</v>
      </c>
      <c r="F434">
        <v>4.4000000000000004</v>
      </c>
      <c r="G434" t="s">
        <v>186</v>
      </c>
      <c r="H434" t="s">
        <v>188</v>
      </c>
    </row>
    <row r="435" spans="1:8" x14ac:dyDescent="0.3">
      <c r="A435" s="14">
        <v>42948</v>
      </c>
      <c r="B435">
        <f>YEAR(Tabla11[[#This Row],[FECHA]])</f>
        <v>2017</v>
      </c>
      <c r="C435" s="1">
        <v>2177</v>
      </c>
      <c r="D435">
        <v>0.1</v>
      </c>
      <c r="E435">
        <v>1.5</v>
      </c>
      <c r="F435">
        <v>1.4</v>
      </c>
      <c r="G435" t="s">
        <v>186</v>
      </c>
      <c r="H435" t="s">
        <v>188</v>
      </c>
    </row>
    <row r="436" spans="1:8" x14ac:dyDescent="0.3">
      <c r="A436" s="14">
        <v>41730</v>
      </c>
      <c r="B436">
        <f>YEAR(Tabla11[[#This Row],[FECHA]])</f>
        <v>2014</v>
      </c>
      <c r="C436" s="1">
        <v>2177</v>
      </c>
      <c r="D436">
        <v>1.1000000000000001</v>
      </c>
      <c r="E436">
        <v>2.2999999999999998</v>
      </c>
      <c r="F436">
        <v>4.5</v>
      </c>
      <c r="G436" t="s">
        <v>186</v>
      </c>
      <c r="H436" t="s">
        <v>188</v>
      </c>
    </row>
    <row r="437" spans="1:8" x14ac:dyDescent="0.3">
      <c r="A437" s="14">
        <v>42156</v>
      </c>
      <c r="B437">
        <f>YEAR(Tabla11[[#This Row],[FECHA]])</f>
        <v>2015</v>
      </c>
      <c r="C437" s="1">
        <v>2178</v>
      </c>
      <c r="D437">
        <v>0.3</v>
      </c>
      <c r="E437">
        <v>0.6</v>
      </c>
      <c r="F437">
        <v>0.1</v>
      </c>
      <c r="G437" t="s">
        <v>186</v>
      </c>
      <c r="H437" t="s">
        <v>188</v>
      </c>
    </row>
    <row r="438" spans="1:8" x14ac:dyDescent="0.3">
      <c r="A438" s="14">
        <v>42979</v>
      </c>
      <c r="B438">
        <f>YEAR(Tabla11[[#This Row],[FECHA]])</f>
        <v>2017</v>
      </c>
      <c r="C438" s="1">
        <v>2179</v>
      </c>
      <c r="D438">
        <v>0.1</v>
      </c>
      <c r="E438">
        <v>1.1000000000000001</v>
      </c>
      <c r="F438">
        <v>2.1</v>
      </c>
      <c r="G438" t="s">
        <v>186</v>
      </c>
      <c r="H438" t="s">
        <v>188</v>
      </c>
    </row>
    <row r="439" spans="1:8" x14ac:dyDescent="0.3">
      <c r="A439" s="14">
        <v>42917</v>
      </c>
      <c r="B439">
        <f>YEAR(Tabla11[[#This Row],[FECHA]])</f>
        <v>2017</v>
      </c>
      <c r="C439" s="1">
        <v>2180</v>
      </c>
      <c r="D439">
        <v>1.1000000000000001</v>
      </c>
      <c r="E439">
        <v>1.6</v>
      </c>
      <c r="F439">
        <v>1.6</v>
      </c>
      <c r="G439" t="s">
        <v>186</v>
      </c>
      <c r="H439" t="s">
        <v>188</v>
      </c>
    </row>
    <row r="440" spans="1:8" x14ac:dyDescent="0.3">
      <c r="A440" s="14">
        <v>41821</v>
      </c>
      <c r="B440">
        <f>YEAR(Tabla11[[#This Row],[FECHA]])</f>
        <v>2014</v>
      </c>
      <c r="C440" s="1">
        <v>2181</v>
      </c>
      <c r="D440">
        <v>0</v>
      </c>
      <c r="E440">
        <v>0.2</v>
      </c>
      <c r="F440">
        <v>2.8</v>
      </c>
      <c r="G440" t="s">
        <v>186</v>
      </c>
      <c r="H440" t="s">
        <v>188</v>
      </c>
    </row>
    <row r="441" spans="1:8" x14ac:dyDescent="0.3">
      <c r="A441" s="14">
        <v>41791</v>
      </c>
      <c r="B441">
        <f>YEAR(Tabla11[[#This Row],[FECHA]])</f>
        <v>2014</v>
      </c>
      <c r="C441" s="1">
        <v>2181</v>
      </c>
      <c r="D441">
        <v>0.3</v>
      </c>
      <c r="E441">
        <v>0.9</v>
      </c>
      <c r="F441">
        <v>3</v>
      </c>
      <c r="G441" t="s">
        <v>186</v>
      </c>
      <c r="H441" t="s">
        <v>188</v>
      </c>
    </row>
    <row r="442" spans="1:8" x14ac:dyDescent="0.3">
      <c r="A442" s="14">
        <v>43009</v>
      </c>
      <c r="B442">
        <f>YEAR(Tabla11[[#This Row],[FECHA]])</f>
        <v>2017</v>
      </c>
      <c r="C442" s="1">
        <v>2198</v>
      </c>
      <c r="D442">
        <v>0.9</v>
      </c>
      <c r="E442">
        <v>0.9</v>
      </c>
      <c r="F442">
        <v>2.8</v>
      </c>
      <c r="G442" t="s">
        <v>186</v>
      </c>
      <c r="H442" t="s">
        <v>188</v>
      </c>
    </row>
    <row r="443" spans="1:8" x14ac:dyDescent="0.3">
      <c r="A443" s="14">
        <v>41699</v>
      </c>
      <c r="B443">
        <f>YEAR(Tabla11[[#This Row],[FECHA]])</f>
        <v>2014</v>
      </c>
      <c r="C443" s="1">
        <v>2201</v>
      </c>
      <c r="D443">
        <v>1</v>
      </c>
      <c r="E443">
        <v>1.2</v>
      </c>
      <c r="F443">
        <v>3.6</v>
      </c>
      <c r="G443" t="s">
        <v>186</v>
      </c>
      <c r="H443" t="s">
        <v>188</v>
      </c>
    </row>
    <row r="444" spans="1:8" x14ac:dyDescent="0.3">
      <c r="A444" s="14">
        <v>41671</v>
      </c>
      <c r="B444">
        <f>YEAR(Tabla11[[#This Row],[FECHA]])</f>
        <v>2014</v>
      </c>
      <c r="C444" s="1">
        <v>2222</v>
      </c>
      <c r="D444">
        <v>0.3</v>
      </c>
      <c r="E444">
        <v>0.3</v>
      </c>
      <c r="F444">
        <v>2.4</v>
      </c>
      <c r="G444" t="s">
        <v>186</v>
      </c>
      <c r="H444" t="s">
        <v>188</v>
      </c>
    </row>
    <row r="445" spans="1:8" x14ac:dyDescent="0.3">
      <c r="A445" s="14">
        <v>43040</v>
      </c>
      <c r="B445">
        <f>YEAR(Tabla11[[#This Row],[FECHA]])</f>
        <v>2017</v>
      </c>
      <c r="C445" s="1">
        <v>2224</v>
      </c>
      <c r="D445">
        <v>1.2</v>
      </c>
      <c r="E445">
        <v>2.2000000000000002</v>
      </c>
      <c r="F445">
        <v>3.4</v>
      </c>
      <c r="G445" t="s">
        <v>186</v>
      </c>
      <c r="H445" t="s">
        <v>188</v>
      </c>
    </row>
    <row r="446" spans="1:8" x14ac:dyDescent="0.3">
      <c r="A446" s="14">
        <v>41579</v>
      </c>
      <c r="B446">
        <f>YEAR(Tabla11[[#This Row],[FECHA]])</f>
        <v>2013</v>
      </c>
      <c r="C446" s="1">
        <v>2228</v>
      </c>
      <c r="D446">
        <v>0</v>
      </c>
      <c r="E446">
        <v>0.2</v>
      </c>
      <c r="F446">
        <v>4.5</v>
      </c>
      <c r="G446" t="s">
        <v>186</v>
      </c>
      <c r="H446" t="s">
        <v>188</v>
      </c>
    </row>
    <row r="447" spans="1:8" x14ac:dyDescent="0.3">
      <c r="A447" s="14">
        <v>41548</v>
      </c>
      <c r="B447">
        <f>YEAR(Tabla11[[#This Row],[FECHA]])</f>
        <v>2013</v>
      </c>
      <c r="C447" s="1">
        <v>2228</v>
      </c>
      <c r="D447">
        <v>0.1</v>
      </c>
      <c r="E447">
        <v>0.6</v>
      </c>
      <c r="F447">
        <v>5.0999999999999996</v>
      </c>
      <c r="G447" t="s">
        <v>186</v>
      </c>
      <c r="H447" t="s">
        <v>188</v>
      </c>
    </row>
    <row r="448" spans="1:8" x14ac:dyDescent="0.3">
      <c r="A448" s="14">
        <v>41609</v>
      </c>
      <c r="B448">
        <f>YEAR(Tabla11[[#This Row],[FECHA]])</f>
        <v>2013</v>
      </c>
      <c r="C448" s="1">
        <v>2229</v>
      </c>
      <c r="D448">
        <v>0</v>
      </c>
      <c r="E448">
        <v>0.1</v>
      </c>
      <c r="F448">
        <v>3.7</v>
      </c>
      <c r="G448" t="s">
        <v>186</v>
      </c>
      <c r="H448" t="s">
        <v>188</v>
      </c>
    </row>
    <row r="449" spans="1:8" x14ac:dyDescent="0.3">
      <c r="A449" s="14">
        <v>41640</v>
      </c>
      <c r="B449">
        <f>YEAR(Tabla11[[#This Row],[FECHA]])</f>
        <v>2014</v>
      </c>
      <c r="C449" s="1">
        <v>2230</v>
      </c>
      <c r="D449">
        <v>0</v>
      </c>
      <c r="E449">
        <v>0</v>
      </c>
      <c r="F449">
        <v>2.5</v>
      </c>
      <c r="G449" t="s">
        <v>186</v>
      </c>
      <c r="H449" t="s">
        <v>188</v>
      </c>
    </row>
    <row r="450" spans="1:8" x14ac:dyDescent="0.3">
      <c r="A450" s="14">
        <v>41518</v>
      </c>
      <c r="B450">
        <f>YEAR(Tabla11[[#This Row],[FECHA]])</f>
        <v>2013</v>
      </c>
      <c r="C450" s="1">
        <v>2231</v>
      </c>
      <c r="D450">
        <v>0.1</v>
      </c>
      <c r="E450">
        <v>0.7</v>
      </c>
      <c r="F450">
        <v>5.3</v>
      </c>
      <c r="G450" t="s">
        <v>186</v>
      </c>
      <c r="H450" t="s">
        <v>188</v>
      </c>
    </row>
    <row r="451" spans="1:8" x14ac:dyDescent="0.3">
      <c r="A451" s="14">
        <v>41487</v>
      </c>
      <c r="B451">
        <f>YEAR(Tabla11[[#This Row],[FECHA]])</f>
        <v>2013</v>
      </c>
      <c r="C451" s="1">
        <v>2233</v>
      </c>
      <c r="D451">
        <v>0.4</v>
      </c>
      <c r="E451">
        <v>1.8</v>
      </c>
      <c r="F451">
        <v>6.5</v>
      </c>
      <c r="G451" t="s">
        <v>186</v>
      </c>
      <c r="H451" t="s">
        <v>188</v>
      </c>
    </row>
    <row r="452" spans="1:8" x14ac:dyDescent="0.3">
      <c r="A452" s="14">
        <v>41456</v>
      </c>
      <c r="B452">
        <f>YEAR(Tabla11[[#This Row],[FECHA]])</f>
        <v>2013</v>
      </c>
      <c r="C452" s="1">
        <v>2243</v>
      </c>
      <c r="D452">
        <v>0.2</v>
      </c>
      <c r="E452">
        <v>1.7</v>
      </c>
      <c r="F452">
        <v>7.3</v>
      </c>
      <c r="G452" t="s">
        <v>186</v>
      </c>
      <c r="H452" t="s">
        <v>188</v>
      </c>
    </row>
    <row r="453" spans="1:8" x14ac:dyDescent="0.3">
      <c r="A453" s="14">
        <v>43070</v>
      </c>
      <c r="B453">
        <f>YEAR(Tabla11[[#This Row],[FECHA]])</f>
        <v>2017</v>
      </c>
      <c r="C453" s="1">
        <v>2245</v>
      </c>
      <c r="D453">
        <v>0.9</v>
      </c>
      <c r="E453">
        <v>3</v>
      </c>
      <c r="F453">
        <v>3.9</v>
      </c>
      <c r="G453" t="s">
        <v>186</v>
      </c>
      <c r="H453" t="s">
        <v>188</v>
      </c>
    </row>
    <row r="454" spans="1:8" x14ac:dyDescent="0.3">
      <c r="A454" s="14">
        <v>41426</v>
      </c>
      <c r="B454">
        <f>YEAR(Tabla11[[#This Row],[FECHA]])</f>
        <v>2013</v>
      </c>
      <c r="C454" s="1">
        <v>2248</v>
      </c>
      <c r="D454">
        <v>1.2</v>
      </c>
      <c r="E454">
        <v>1.5</v>
      </c>
      <c r="F454">
        <v>8.1</v>
      </c>
      <c r="G454" t="s">
        <v>186</v>
      </c>
      <c r="H454" t="s">
        <v>188</v>
      </c>
    </row>
    <row r="455" spans="1:8" x14ac:dyDescent="0.3">
      <c r="A455" s="14">
        <v>43101</v>
      </c>
      <c r="B455">
        <f>YEAR(Tabla11[[#This Row],[FECHA]])</f>
        <v>2018</v>
      </c>
      <c r="C455" s="1">
        <v>2266</v>
      </c>
      <c r="D455">
        <v>1</v>
      </c>
      <c r="E455">
        <v>3.1</v>
      </c>
      <c r="F455">
        <v>5.3</v>
      </c>
      <c r="G455" t="s">
        <v>186</v>
      </c>
      <c r="H455" t="s">
        <v>188</v>
      </c>
    </row>
    <row r="456" spans="1:8" x14ac:dyDescent="0.3">
      <c r="A456" s="14">
        <v>41395</v>
      </c>
      <c r="B456">
        <f>YEAR(Tabla11[[#This Row],[FECHA]])</f>
        <v>2013</v>
      </c>
      <c r="C456" s="1">
        <v>2274</v>
      </c>
      <c r="D456">
        <v>0.3</v>
      </c>
      <c r="E456">
        <v>0.1</v>
      </c>
      <c r="F456">
        <v>7.8</v>
      </c>
      <c r="G456" t="s">
        <v>186</v>
      </c>
      <c r="H456" t="s">
        <v>188</v>
      </c>
    </row>
    <row r="457" spans="1:8" x14ac:dyDescent="0.3">
      <c r="A457" s="14">
        <v>41306</v>
      </c>
      <c r="B457">
        <f>YEAR(Tabla11[[#This Row],[FECHA]])</f>
        <v>2013</v>
      </c>
      <c r="C457" s="1">
        <v>2277</v>
      </c>
      <c r="D457">
        <v>0.4</v>
      </c>
      <c r="E457">
        <v>2.4</v>
      </c>
      <c r="F457">
        <v>9.3000000000000007</v>
      </c>
      <c r="G457" t="s">
        <v>186</v>
      </c>
      <c r="H457" t="s">
        <v>188</v>
      </c>
    </row>
    <row r="458" spans="1:8" x14ac:dyDescent="0.3">
      <c r="A458" s="14">
        <v>41365</v>
      </c>
      <c r="B458">
        <f>YEAR(Tabla11[[#This Row],[FECHA]])</f>
        <v>2013</v>
      </c>
      <c r="C458" s="1">
        <v>2281</v>
      </c>
      <c r="D458">
        <v>0.1</v>
      </c>
      <c r="E458">
        <v>0.3</v>
      </c>
      <c r="F458">
        <v>8</v>
      </c>
      <c r="G458" t="s">
        <v>186</v>
      </c>
      <c r="H458" t="s">
        <v>188</v>
      </c>
    </row>
    <row r="459" spans="1:8" x14ac:dyDescent="0.3">
      <c r="A459" s="14">
        <v>41334</v>
      </c>
      <c r="B459">
        <f>YEAR(Tabla11[[#This Row],[FECHA]])</f>
        <v>2013</v>
      </c>
      <c r="C459" s="1">
        <v>2282</v>
      </c>
      <c r="D459">
        <v>0.2</v>
      </c>
      <c r="E459">
        <v>1.3</v>
      </c>
      <c r="F459">
        <v>9</v>
      </c>
      <c r="G459" t="s">
        <v>186</v>
      </c>
      <c r="H459" t="s">
        <v>188</v>
      </c>
    </row>
    <row r="460" spans="1:8" x14ac:dyDescent="0.3">
      <c r="A460" s="14">
        <v>41275</v>
      </c>
      <c r="B460">
        <f>YEAR(Tabla11[[#This Row],[FECHA]])</f>
        <v>2013</v>
      </c>
      <c r="C460" s="1">
        <v>2287</v>
      </c>
      <c r="D460">
        <v>1.1000000000000001</v>
      </c>
      <c r="E460">
        <v>2.6</v>
      </c>
      <c r="F460">
        <v>9.6999999999999993</v>
      </c>
      <c r="G460" t="s">
        <v>186</v>
      </c>
      <c r="H460" t="s">
        <v>188</v>
      </c>
    </row>
    <row r="461" spans="1:8" x14ac:dyDescent="0.3">
      <c r="A461" s="14">
        <v>43132</v>
      </c>
      <c r="B461">
        <f>YEAR(Tabla11[[#This Row],[FECHA]])</f>
        <v>2018</v>
      </c>
      <c r="C461" s="1">
        <v>2311</v>
      </c>
      <c r="D461">
        <v>2</v>
      </c>
      <c r="E461">
        <v>3.9</v>
      </c>
      <c r="F461">
        <v>7.4</v>
      </c>
      <c r="G461" t="s">
        <v>186</v>
      </c>
      <c r="H461" t="s">
        <v>188</v>
      </c>
    </row>
    <row r="462" spans="1:8" x14ac:dyDescent="0.3">
      <c r="A462" s="14">
        <v>41244</v>
      </c>
      <c r="B462">
        <f>YEAR(Tabla11[[#This Row],[FECHA]])</f>
        <v>2012</v>
      </c>
      <c r="C462" s="1">
        <v>2313</v>
      </c>
      <c r="D462">
        <v>0.8</v>
      </c>
      <c r="E462">
        <v>1.8</v>
      </c>
      <c r="F462">
        <v>9.1</v>
      </c>
      <c r="G462" t="s">
        <v>186</v>
      </c>
      <c r="H462" t="s">
        <v>188</v>
      </c>
    </row>
    <row r="463" spans="1:8" x14ac:dyDescent="0.3">
      <c r="A463" s="14">
        <v>41214</v>
      </c>
      <c r="B463">
        <f>YEAR(Tabla11[[#This Row],[FECHA]])</f>
        <v>2012</v>
      </c>
      <c r="C463" s="1">
        <v>2333</v>
      </c>
      <c r="D463">
        <v>0.6</v>
      </c>
      <c r="E463">
        <v>2.2999999999999998</v>
      </c>
      <c r="F463">
        <v>9.1999999999999993</v>
      </c>
      <c r="G463" t="s">
        <v>186</v>
      </c>
      <c r="H463" t="s">
        <v>188</v>
      </c>
    </row>
    <row r="464" spans="1:8" x14ac:dyDescent="0.3">
      <c r="A464" s="14">
        <v>41183</v>
      </c>
      <c r="B464">
        <f>YEAR(Tabla11[[#This Row],[FECHA]])</f>
        <v>2012</v>
      </c>
      <c r="C464" s="1">
        <v>2348</v>
      </c>
      <c r="D464">
        <v>0.3</v>
      </c>
      <c r="E464">
        <v>3</v>
      </c>
      <c r="F464">
        <v>9</v>
      </c>
      <c r="G464" t="s">
        <v>186</v>
      </c>
      <c r="H464" t="s">
        <v>188</v>
      </c>
    </row>
    <row r="465" spans="1:8" x14ac:dyDescent="0.3">
      <c r="A465" s="14">
        <v>43160</v>
      </c>
      <c r="B465">
        <f>YEAR(Tabla11[[#This Row],[FECHA]])</f>
        <v>2018</v>
      </c>
      <c r="C465" s="1">
        <v>2355</v>
      </c>
      <c r="D465">
        <v>1.9</v>
      </c>
      <c r="E465">
        <v>4.9000000000000004</v>
      </c>
      <c r="F465">
        <v>9.4</v>
      </c>
      <c r="G465" t="s">
        <v>186</v>
      </c>
      <c r="H465" t="s">
        <v>188</v>
      </c>
    </row>
    <row r="466" spans="1:8" x14ac:dyDescent="0.3">
      <c r="A466" s="14">
        <v>41153</v>
      </c>
      <c r="B466">
        <f>YEAR(Tabla11[[#This Row],[FECHA]])</f>
        <v>2012</v>
      </c>
      <c r="C466" s="1">
        <v>2356</v>
      </c>
      <c r="D466">
        <v>1.4</v>
      </c>
      <c r="E466">
        <v>3.7</v>
      </c>
      <c r="F466">
        <v>8.9</v>
      </c>
      <c r="G466" t="s">
        <v>186</v>
      </c>
      <c r="H466" t="s">
        <v>188</v>
      </c>
    </row>
    <row r="467" spans="1:8" x14ac:dyDescent="0.3">
      <c r="A467" s="14">
        <v>41122</v>
      </c>
      <c r="B467">
        <f>YEAR(Tabla11[[#This Row],[FECHA]])</f>
        <v>2012</v>
      </c>
      <c r="C467" s="1">
        <v>2389</v>
      </c>
      <c r="D467">
        <v>1.3</v>
      </c>
      <c r="E467">
        <v>3.1</v>
      </c>
      <c r="F467">
        <v>8.1</v>
      </c>
      <c r="G467" t="s">
        <v>186</v>
      </c>
      <c r="H467" t="s">
        <v>188</v>
      </c>
    </row>
    <row r="468" spans="1:8" x14ac:dyDescent="0.3">
      <c r="A468" s="14">
        <v>43191</v>
      </c>
      <c r="B468">
        <f>YEAR(Tabla11[[#This Row],[FECHA]])</f>
        <v>2018</v>
      </c>
      <c r="C468" s="1">
        <v>2392</v>
      </c>
      <c r="D468">
        <v>1.6</v>
      </c>
      <c r="E468">
        <v>5.5</v>
      </c>
      <c r="F468">
        <v>11.5</v>
      </c>
      <c r="G468" t="s">
        <v>186</v>
      </c>
      <c r="H468" t="s">
        <v>188</v>
      </c>
    </row>
    <row r="469" spans="1:8" x14ac:dyDescent="0.3">
      <c r="A469" s="14">
        <v>41091</v>
      </c>
      <c r="B469">
        <f>YEAR(Tabla11[[#This Row],[FECHA]])</f>
        <v>2012</v>
      </c>
      <c r="C469" s="1">
        <v>2420</v>
      </c>
      <c r="D469">
        <v>1.1000000000000001</v>
      </c>
      <c r="E469">
        <v>2.4</v>
      </c>
      <c r="F469">
        <v>7.8</v>
      </c>
      <c r="G469" t="s">
        <v>186</v>
      </c>
      <c r="H469" t="s">
        <v>188</v>
      </c>
    </row>
    <row r="470" spans="1:8" x14ac:dyDescent="0.3">
      <c r="A470" s="14">
        <v>43221</v>
      </c>
      <c r="B470">
        <f>YEAR(Tabla11[[#This Row],[FECHA]])</f>
        <v>2018</v>
      </c>
      <c r="C470" s="1">
        <v>2429</v>
      </c>
      <c r="D470">
        <v>1.6</v>
      </c>
      <c r="E470">
        <v>5.0999999999999996</v>
      </c>
      <c r="F470">
        <v>13.3</v>
      </c>
      <c r="G470" t="s">
        <v>186</v>
      </c>
      <c r="H470" t="s">
        <v>188</v>
      </c>
    </row>
    <row r="471" spans="1:8" x14ac:dyDescent="0.3">
      <c r="A471" s="14">
        <v>41061</v>
      </c>
      <c r="B471">
        <f>YEAR(Tabla11[[#This Row],[FECHA]])</f>
        <v>2012</v>
      </c>
      <c r="C471" s="1">
        <v>2446</v>
      </c>
      <c r="D471">
        <v>0.8</v>
      </c>
      <c r="E471">
        <v>2.5</v>
      </c>
      <c r="F471">
        <v>7.4</v>
      </c>
      <c r="G471" t="s">
        <v>186</v>
      </c>
      <c r="H471" t="s">
        <v>188</v>
      </c>
    </row>
    <row r="472" spans="1:8" x14ac:dyDescent="0.3">
      <c r="A472" s="14">
        <v>43252</v>
      </c>
      <c r="B472">
        <f>YEAR(Tabla11[[#This Row],[FECHA]])</f>
        <v>2018</v>
      </c>
      <c r="C472" s="1">
        <v>2466</v>
      </c>
      <c r="D472">
        <v>1.5</v>
      </c>
      <c r="E472">
        <v>4.7</v>
      </c>
      <c r="F472">
        <v>14.4</v>
      </c>
      <c r="G472" t="s">
        <v>186</v>
      </c>
      <c r="H472" t="s">
        <v>188</v>
      </c>
    </row>
    <row r="473" spans="1:8" x14ac:dyDescent="0.3">
      <c r="A473" s="14">
        <v>41030</v>
      </c>
      <c r="B473">
        <f>YEAR(Tabla11[[#This Row],[FECHA]])</f>
        <v>2012</v>
      </c>
      <c r="C473" s="1">
        <v>2466</v>
      </c>
      <c r="D473">
        <v>0.6</v>
      </c>
      <c r="E473">
        <v>1.9</v>
      </c>
      <c r="F473">
        <v>6.7</v>
      </c>
      <c r="G473" t="s">
        <v>186</v>
      </c>
      <c r="H473" t="s">
        <v>188</v>
      </c>
    </row>
    <row r="474" spans="1:8" x14ac:dyDescent="0.3">
      <c r="A474" s="14">
        <v>41000</v>
      </c>
      <c r="B474">
        <f>YEAR(Tabla11[[#This Row],[FECHA]])</f>
        <v>2012</v>
      </c>
      <c r="C474" s="1">
        <v>2480</v>
      </c>
      <c r="D474">
        <v>1.2</v>
      </c>
      <c r="E474">
        <v>2.1</v>
      </c>
      <c r="F474">
        <v>6.1</v>
      </c>
      <c r="G474" t="s">
        <v>186</v>
      </c>
      <c r="H474" t="s">
        <v>188</v>
      </c>
    </row>
    <row r="475" spans="1:8" x14ac:dyDescent="0.3">
      <c r="A475" s="14">
        <v>40969</v>
      </c>
      <c r="B475">
        <f>YEAR(Tabla11[[#This Row],[FECHA]])</f>
        <v>2012</v>
      </c>
      <c r="C475" s="1">
        <v>2509</v>
      </c>
      <c r="D475">
        <v>0.1</v>
      </c>
      <c r="E475">
        <v>1.5</v>
      </c>
      <c r="F475">
        <v>5.2</v>
      </c>
      <c r="G475" t="s">
        <v>186</v>
      </c>
      <c r="H475" t="s">
        <v>188</v>
      </c>
    </row>
    <row r="476" spans="1:8" x14ac:dyDescent="0.3">
      <c r="A476" s="14">
        <v>43282</v>
      </c>
      <c r="B476">
        <f>YEAR(Tabla11[[#This Row],[FECHA]])</f>
        <v>2018</v>
      </c>
      <c r="C476" s="1">
        <v>2512</v>
      </c>
      <c r="D476">
        <v>1.8</v>
      </c>
      <c r="E476">
        <v>5</v>
      </c>
      <c r="F476">
        <v>15.3</v>
      </c>
      <c r="G476" t="s">
        <v>186</v>
      </c>
      <c r="H476" t="s">
        <v>188</v>
      </c>
    </row>
    <row r="477" spans="1:8" x14ac:dyDescent="0.3">
      <c r="A477" s="14">
        <v>40940</v>
      </c>
      <c r="B477">
        <f>YEAR(Tabla11[[#This Row],[FECHA]])</f>
        <v>2012</v>
      </c>
      <c r="C477" s="1">
        <v>2512</v>
      </c>
      <c r="D477">
        <v>0.8</v>
      </c>
      <c r="E477">
        <v>2.2000000000000002</v>
      </c>
      <c r="F477">
        <v>4.3</v>
      </c>
      <c r="G477" t="s">
        <v>186</v>
      </c>
      <c r="H477" t="s">
        <v>188</v>
      </c>
    </row>
    <row r="478" spans="1:8" x14ac:dyDescent="0.3">
      <c r="A478" s="14">
        <v>40909</v>
      </c>
      <c r="B478">
        <f>YEAR(Tabla11[[#This Row],[FECHA]])</f>
        <v>2012</v>
      </c>
      <c r="C478" s="1">
        <v>2533</v>
      </c>
      <c r="D478">
        <v>0.5</v>
      </c>
      <c r="E478">
        <v>1.8</v>
      </c>
      <c r="F478">
        <v>3.7</v>
      </c>
      <c r="G478" t="s">
        <v>186</v>
      </c>
      <c r="H478" t="s">
        <v>188</v>
      </c>
    </row>
    <row r="479" spans="1:8" x14ac:dyDescent="0.3">
      <c r="A479" s="14">
        <v>43313</v>
      </c>
      <c r="B479">
        <f>YEAR(Tabla11[[#This Row],[FECHA]])</f>
        <v>2018</v>
      </c>
      <c r="C479" s="1">
        <v>2542</v>
      </c>
      <c r="D479">
        <v>1.2</v>
      </c>
      <c r="E479">
        <v>4.7</v>
      </c>
      <c r="F479">
        <v>16.8</v>
      </c>
      <c r="G479" t="s">
        <v>186</v>
      </c>
      <c r="H479" t="s">
        <v>188</v>
      </c>
    </row>
    <row r="480" spans="1:8" x14ac:dyDescent="0.3">
      <c r="A480" s="14">
        <v>43344</v>
      </c>
      <c r="B480">
        <f>YEAR(Tabla11[[#This Row],[FECHA]])</f>
        <v>2018</v>
      </c>
      <c r="C480" s="1">
        <v>2546</v>
      </c>
      <c r="D480">
        <v>0.1</v>
      </c>
      <c r="E480">
        <v>3.2</v>
      </c>
      <c r="F480">
        <v>16.8</v>
      </c>
      <c r="G480" t="s">
        <v>186</v>
      </c>
      <c r="H480" t="s">
        <v>188</v>
      </c>
    </row>
    <row r="481" spans="1:8" x14ac:dyDescent="0.3">
      <c r="A481" s="14">
        <v>40878</v>
      </c>
      <c r="B481">
        <f>YEAR(Tabla11[[#This Row],[FECHA]])</f>
        <v>2011</v>
      </c>
      <c r="C481" s="1">
        <v>2546</v>
      </c>
      <c r="D481">
        <v>0.9</v>
      </c>
      <c r="E481">
        <v>1.5</v>
      </c>
      <c r="F481">
        <v>3.1</v>
      </c>
      <c r="G481" t="s">
        <v>186</v>
      </c>
      <c r="H481" t="s">
        <v>188</v>
      </c>
    </row>
    <row r="482" spans="1:8" x14ac:dyDescent="0.3">
      <c r="A482" s="14">
        <v>38808</v>
      </c>
      <c r="B482">
        <f>YEAR(Tabla11[[#This Row],[FECHA]])</f>
        <v>2006</v>
      </c>
      <c r="C482" s="1">
        <v>2547</v>
      </c>
      <c r="D482">
        <v>2.6</v>
      </c>
      <c r="E482">
        <v>5</v>
      </c>
      <c r="F482" t="s">
        <v>185</v>
      </c>
      <c r="G482" t="s">
        <v>186</v>
      </c>
      <c r="H482" t="s">
        <v>188</v>
      </c>
    </row>
    <row r="483" spans="1:8" x14ac:dyDescent="0.3">
      <c r="A483" s="14">
        <v>40179</v>
      </c>
      <c r="B483">
        <f>YEAR(Tabla11[[#This Row],[FECHA]])</f>
        <v>2010</v>
      </c>
      <c r="C483" s="1">
        <v>2553</v>
      </c>
      <c r="D483">
        <v>0.2</v>
      </c>
      <c r="E483">
        <v>0.7</v>
      </c>
      <c r="F483">
        <v>2.7</v>
      </c>
      <c r="G483" t="s">
        <v>186</v>
      </c>
      <c r="H483" t="s">
        <v>188</v>
      </c>
    </row>
    <row r="484" spans="1:8" x14ac:dyDescent="0.3">
      <c r="A484" s="14">
        <v>40148</v>
      </c>
      <c r="B484">
        <f>YEAR(Tabla11[[#This Row],[FECHA]])</f>
        <v>2009</v>
      </c>
      <c r="C484" s="1">
        <v>2557</v>
      </c>
      <c r="D484">
        <v>0.7</v>
      </c>
      <c r="E484">
        <v>0.3</v>
      </c>
      <c r="F484">
        <v>2.5</v>
      </c>
      <c r="G484" t="s">
        <v>186</v>
      </c>
      <c r="H484" t="s">
        <v>188</v>
      </c>
    </row>
    <row r="485" spans="1:8" x14ac:dyDescent="0.3">
      <c r="A485" s="14">
        <v>40210</v>
      </c>
      <c r="B485">
        <f>YEAR(Tabla11[[#This Row],[FECHA]])</f>
        <v>2010</v>
      </c>
      <c r="C485" s="1">
        <v>2561</v>
      </c>
      <c r="D485">
        <v>0.3</v>
      </c>
      <c r="E485">
        <v>0.6</v>
      </c>
      <c r="F485">
        <v>2.6</v>
      </c>
      <c r="G485" t="s">
        <v>186</v>
      </c>
      <c r="H485" t="s">
        <v>188</v>
      </c>
    </row>
    <row r="486" spans="1:8" x14ac:dyDescent="0.3">
      <c r="A486" s="14">
        <v>40057</v>
      </c>
      <c r="B486">
        <f>YEAR(Tabla11[[#This Row],[FECHA]])</f>
        <v>2009</v>
      </c>
      <c r="C486" s="1">
        <v>2565</v>
      </c>
      <c r="D486">
        <v>0.1</v>
      </c>
      <c r="E486">
        <v>1.8</v>
      </c>
      <c r="F486">
        <v>3.7</v>
      </c>
      <c r="G486" t="s">
        <v>186</v>
      </c>
      <c r="H486" t="s">
        <v>188</v>
      </c>
    </row>
    <row r="487" spans="1:8" x14ac:dyDescent="0.3">
      <c r="A487" s="14">
        <v>40848</v>
      </c>
      <c r="B487">
        <f>YEAR(Tabla11[[#This Row],[FECHA]])</f>
        <v>2011</v>
      </c>
      <c r="C487" s="1">
        <v>2569</v>
      </c>
      <c r="D487">
        <v>0.4</v>
      </c>
      <c r="E487">
        <v>1.2</v>
      </c>
      <c r="F487">
        <v>2.4</v>
      </c>
      <c r="G487" t="s">
        <v>186</v>
      </c>
      <c r="H487" t="s">
        <v>188</v>
      </c>
    </row>
    <row r="488" spans="1:8" x14ac:dyDescent="0.3">
      <c r="A488" s="14">
        <v>40087</v>
      </c>
      <c r="B488">
        <f>YEAR(Tabla11[[#This Row],[FECHA]])</f>
        <v>2009</v>
      </c>
      <c r="C488" s="1">
        <v>2569</v>
      </c>
      <c r="D488">
        <v>0.2</v>
      </c>
      <c r="E488">
        <v>1</v>
      </c>
      <c r="F488">
        <v>2.8</v>
      </c>
      <c r="G488" t="s">
        <v>186</v>
      </c>
      <c r="H488" t="s">
        <v>188</v>
      </c>
    </row>
    <row r="489" spans="1:8" x14ac:dyDescent="0.3">
      <c r="A489" s="14">
        <v>40026</v>
      </c>
      <c r="B489">
        <f>YEAR(Tabla11[[#This Row],[FECHA]])</f>
        <v>2009</v>
      </c>
      <c r="C489" s="1">
        <v>2569</v>
      </c>
      <c r="D489">
        <v>1</v>
      </c>
      <c r="E489">
        <v>2.1</v>
      </c>
      <c r="F489">
        <v>3.8</v>
      </c>
      <c r="G489" t="s">
        <v>186</v>
      </c>
      <c r="H489" t="s">
        <v>188</v>
      </c>
    </row>
    <row r="490" spans="1:8" x14ac:dyDescent="0.3">
      <c r="A490" s="14">
        <v>40391</v>
      </c>
      <c r="B490">
        <f>YEAR(Tabla11[[#This Row],[FECHA]])</f>
        <v>2010</v>
      </c>
      <c r="C490" s="1">
        <v>2575</v>
      </c>
      <c r="D490">
        <v>0.5</v>
      </c>
      <c r="E490">
        <v>0.7</v>
      </c>
      <c r="F490">
        <v>0.3</v>
      </c>
      <c r="G490" t="s">
        <v>186</v>
      </c>
      <c r="H490" t="s">
        <v>188</v>
      </c>
    </row>
    <row r="491" spans="1:8" x14ac:dyDescent="0.3">
      <c r="A491" s="14">
        <v>40118</v>
      </c>
      <c r="B491">
        <f>YEAR(Tabla11[[#This Row],[FECHA]])</f>
        <v>2009</v>
      </c>
      <c r="C491" s="1">
        <v>2575</v>
      </c>
      <c r="D491">
        <v>0.2</v>
      </c>
      <c r="E491">
        <v>0.2</v>
      </c>
      <c r="F491">
        <v>3</v>
      </c>
      <c r="G491" t="s">
        <v>186</v>
      </c>
      <c r="H491" t="s">
        <v>188</v>
      </c>
    </row>
    <row r="492" spans="1:8" x14ac:dyDescent="0.3">
      <c r="A492" s="14">
        <v>43374</v>
      </c>
      <c r="B492">
        <f>YEAR(Tabla11[[#This Row],[FECHA]])</f>
        <v>2018</v>
      </c>
      <c r="C492" s="1">
        <v>2577</v>
      </c>
      <c r="D492">
        <v>1.2</v>
      </c>
      <c r="E492">
        <v>2.6</v>
      </c>
      <c r="F492">
        <v>17.2</v>
      </c>
      <c r="G492" t="s">
        <v>186</v>
      </c>
      <c r="H492" t="s">
        <v>188</v>
      </c>
    </row>
    <row r="493" spans="1:8" x14ac:dyDescent="0.3">
      <c r="A493" s="14">
        <v>40422</v>
      </c>
      <c r="B493">
        <f>YEAR(Tabla11[[#This Row],[FECHA]])</f>
        <v>2010</v>
      </c>
      <c r="C493" s="1">
        <v>2578</v>
      </c>
      <c r="D493">
        <v>0.1</v>
      </c>
      <c r="E493">
        <v>0.3</v>
      </c>
      <c r="F493">
        <v>0.5</v>
      </c>
      <c r="G493" t="s">
        <v>186</v>
      </c>
      <c r="H493" t="s">
        <v>188</v>
      </c>
    </row>
    <row r="494" spans="1:8" x14ac:dyDescent="0.3">
      <c r="A494" s="14">
        <v>40238</v>
      </c>
      <c r="B494">
        <f>YEAR(Tabla11[[#This Row],[FECHA]])</f>
        <v>2010</v>
      </c>
      <c r="C494" s="1">
        <v>2578</v>
      </c>
      <c r="D494">
        <v>0.7</v>
      </c>
      <c r="E494">
        <v>0.8</v>
      </c>
      <c r="F494">
        <v>2.6</v>
      </c>
      <c r="G494" t="s">
        <v>186</v>
      </c>
      <c r="H494" t="s">
        <v>188</v>
      </c>
    </row>
    <row r="495" spans="1:8" x14ac:dyDescent="0.3">
      <c r="A495" s="14">
        <v>40817</v>
      </c>
      <c r="B495">
        <f>YEAR(Tabla11[[#This Row],[FECHA]])</f>
        <v>2011</v>
      </c>
      <c r="C495" s="1">
        <v>2579</v>
      </c>
      <c r="D495">
        <v>0.2</v>
      </c>
      <c r="E495">
        <v>1.7</v>
      </c>
      <c r="F495">
        <v>0.9</v>
      </c>
      <c r="G495" t="s">
        <v>186</v>
      </c>
      <c r="H495" t="s">
        <v>188</v>
      </c>
    </row>
    <row r="496" spans="1:8" x14ac:dyDescent="0.3">
      <c r="A496" s="14">
        <v>40787</v>
      </c>
      <c r="B496">
        <f>YEAR(Tabla11[[#This Row],[FECHA]])</f>
        <v>2011</v>
      </c>
      <c r="C496" s="1">
        <v>2585</v>
      </c>
      <c r="D496">
        <v>0.6</v>
      </c>
      <c r="E496">
        <v>2.2000000000000002</v>
      </c>
      <c r="F496">
        <v>0.3</v>
      </c>
      <c r="G496" t="s">
        <v>186</v>
      </c>
      <c r="H496" t="s">
        <v>188</v>
      </c>
    </row>
    <row r="497" spans="1:8" x14ac:dyDescent="0.3">
      <c r="A497" s="14">
        <v>40330</v>
      </c>
      <c r="B497">
        <f>YEAR(Tabla11[[#This Row],[FECHA]])</f>
        <v>2010</v>
      </c>
      <c r="C497" s="1">
        <v>2587</v>
      </c>
      <c r="D497">
        <v>0.2</v>
      </c>
      <c r="E497">
        <v>0.4</v>
      </c>
      <c r="F497">
        <v>0.9</v>
      </c>
      <c r="G497" t="s">
        <v>186</v>
      </c>
      <c r="H497" t="s">
        <v>188</v>
      </c>
    </row>
    <row r="498" spans="1:8" x14ac:dyDescent="0.3">
      <c r="A498" s="14">
        <v>40360</v>
      </c>
      <c r="B498">
        <f>YEAR(Tabla11[[#This Row],[FECHA]])</f>
        <v>2010</v>
      </c>
      <c r="C498" s="1">
        <v>2588</v>
      </c>
      <c r="D498">
        <v>0</v>
      </c>
      <c r="E498">
        <v>0</v>
      </c>
      <c r="F498">
        <v>0.3</v>
      </c>
      <c r="G498" t="s">
        <v>186</v>
      </c>
      <c r="H498" t="s">
        <v>188</v>
      </c>
    </row>
    <row r="499" spans="1:8" x14ac:dyDescent="0.3">
      <c r="A499" s="14">
        <v>40269</v>
      </c>
      <c r="B499">
        <f>YEAR(Tabla11[[#This Row],[FECHA]])</f>
        <v>2010</v>
      </c>
      <c r="C499" s="1">
        <v>2590</v>
      </c>
      <c r="D499">
        <v>0.5</v>
      </c>
      <c r="E499">
        <v>1.4</v>
      </c>
      <c r="F499">
        <v>2</v>
      </c>
      <c r="G499" t="s">
        <v>186</v>
      </c>
      <c r="H499" t="s">
        <v>188</v>
      </c>
    </row>
    <row r="500" spans="1:8" x14ac:dyDescent="0.3">
      <c r="A500" s="14">
        <v>38930</v>
      </c>
      <c r="B500">
        <f>YEAR(Tabla11[[#This Row],[FECHA]])</f>
        <v>2006</v>
      </c>
      <c r="C500" s="1">
        <v>2591</v>
      </c>
      <c r="D500">
        <v>0.7</v>
      </c>
      <c r="E500">
        <v>0.2</v>
      </c>
      <c r="F500" t="s">
        <v>185</v>
      </c>
      <c r="G500" t="s">
        <v>186</v>
      </c>
      <c r="H500" t="s">
        <v>188</v>
      </c>
    </row>
    <row r="501" spans="1:8" x14ac:dyDescent="0.3">
      <c r="A501" s="14">
        <v>40299</v>
      </c>
      <c r="B501">
        <f>YEAR(Tabla11[[#This Row],[FECHA]])</f>
        <v>2010</v>
      </c>
      <c r="C501" s="1">
        <v>2594</v>
      </c>
      <c r="D501">
        <v>0.2</v>
      </c>
      <c r="E501">
        <v>1.3</v>
      </c>
      <c r="F501">
        <v>1.1000000000000001</v>
      </c>
      <c r="G501" t="s">
        <v>186</v>
      </c>
      <c r="H501" t="s">
        <v>188</v>
      </c>
    </row>
    <row r="502" spans="1:8" x14ac:dyDescent="0.3">
      <c r="A502" s="14">
        <v>39995</v>
      </c>
      <c r="B502">
        <f>YEAR(Tabla11[[#This Row],[FECHA]])</f>
        <v>2009</v>
      </c>
      <c r="C502" s="1">
        <v>2596</v>
      </c>
      <c r="D502">
        <v>0.6</v>
      </c>
      <c r="E502">
        <v>1.8</v>
      </c>
      <c r="F502">
        <v>3.9</v>
      </c>
      <c r="G502" t="s">
        <v>186</v>
      </c>
      <c r="H502" t="s">
        <v>188</v>
      </c>
    </row>
    <row r="503" spans="1:8" x14ac:dyDescent="0.3">
      <c r="A503" s="14">
        <v>38838</v>
      </c>
      <c r="B503">
        <f>YEAR(Tabla11[[#This Row],[FECHA]])</f>
        <v>2006</v>
      </c>
      <c r="C503" s="1">
        <v>2596</v>
      </c>
      <c r="D503">
        <v>1.9</v>
      </c>
      <c r="E503">
        <v>6.1</v>
      </c>
      <c r="F503" t="s">
        <v>185</v>
      </c>
      <c r="G503" t="s">
        <v>186</v>
      </c>
      <c r="H503" t="s">
        <v>188</v>
      </c>
    </row>
    <row r="504" spans="1:8" x14ac:dyDescent="0.3">
      <c r="A504" s="14">
        <v>40756</v>
      </c>
      <c r="B504">
        <f>YEAR(Tabla11[[#This Row],[FECHA]])</f>
        <v>2011</v>
      </c>
      <c r="C504" s="1">
        <v>2600</v>
      </c>
      <c r="D504">
        <v>0.9</v>
      </c>
      <c r="E504">
        <v>1.6</v>
      </c>
      <c r="F504">
        <v>1</v>
      </c>
      <c r="G504" t="s">
        <v>186</v>
      </c>
      <c r="H504" t="s">
        <v>188</v>
      </c>
    </row>
    <row r="505" spans="1:8" x14ac:dyDescent="0.3">
      <c r="A505" s="14">
        <v>40452</v>
      </c>
      <c r="B505">
        <f>YEAR(Tabla11[[#This Row],[FECHA]])</f>
        <v>2010</v>
      </c>
      <c r="C505" s="1">
        <v>2603</v>
      </c>
      <c r="D505">
        <v>0.9</v>
      </c>
      <c r="E505">
        <v>0.6</v>
      </c>
      <c r="F505">
        <v>1.3</v>
      </c>
      <c r="G505" t="s">
        <v>186</v>
      </c>
      <c r="H505" t="s">
        <v>188</v>
      </c>
    </row>
    <row r="506" spans="1:8" x14ac:dyDescent="0.3">
      <c r="A506" s="14">
        <v>38899</v>
      </c>
      <c r="B506">
        <f>YEAR(Tabla11[[#This Row],[FECHA]])</f>
        <v>2006</v>
      </c>
      <c r="C506" s="1">
        <v>2610</v>
      </c>
      <c r="D506">
        <v>0.9</v>
      </c>
      <c r="E506">
        <v>2.5</v>
      </c>
      <c r="F506" t="s">
        <v>185</v>
      </c>
      <c r="G506" t="s">
        <v>186</v>
      </c>
      <c r="H506" t="s">
        <v>188</v>
      </c>
    </row>
    <row r="507" spans="1:8" x14ac:dyDescent="0.3">
      <c r="A507" s="14">
        <v>39965</v>
      </c>
      <c r="B507">
        <f>YEAR(Tabla11[[#This Row],[FECHA]])</f>
        <v>2009</v>
      </c>
      <c r="C507" s="1">
        <v>2611</v>
      </c>
      <c r="D507">
        <v>0.5</v>
      </c>
      <c r="E507">
        <v>1.3</v>
      </c>
      <c r="F507">
        <v>4.5999999999999996</v>
      </c>
      <c r="G507" t="s">
        <v>186</v>
      </c>
      <c r="H507" t="s">
        <v>188</v>
      </c>
    </row>
    <row r="508" spans="1:8" x14ac:dyDescent="0.3">
      <c r="A508" s="14">
        <v>38777</v>
      </c>
      <c r="B508">
        <f>YEAR(Tabla11[[#This Row],[FECHA]])</f>
        <v>2006</v>
      </c>
      <c r="C508" s="1">
        <v>2614</v>
      </c>
      <c r="D508">
        <v>5.4</v>
      </c>
      <c r="E508" t="s">
        <v>185</v>
      </c>
      <c r="F508" t="s">
        <v>185</v>
      </c>
      <c r="G508" t="s">
        <v>186</v>
      </c>
      <c r="H508" t="s">
        <v>188</v>
      </c>
    </row>
    <row r="509" spans="1:8" x14ac:dyDescent="0.3">
      <c r="A509" s="14">
        <v>40725</v>
      </c>
      <c r="B509">
        <f>YEAR(Tabla11[[#This Row],[FECHA]])</f>
        <v>2011</v>
      </c>
      <c r="C509" s="1">
        <v>2624</v>
      </c>
      <c r="D509">
        <v>0.7</v>
      </c>
      <c r="E509">
        <v>0.6</v>
      </c>
      <c r="F509">
        <v>1.4</v>
      </c>
      <c r="G509" t="s">
        <v>186</v>
      </c>
      <c r="H509" t="s">
        <v>188</v>
      </c>
    </row>
    <row r="510" spans="1:8" x14ac:dyDescent="0.3">
      <c r="A510" s="14">
        <v>40575</v>
      </c>
      <c r="B510">
        <f>YEAR(Tabla11[[#This Row],[FECHA]])</f>
        <v>2011</v>
      </c>
      <c r="C510" s="1">
        <v>2624</v>
      </c>
      <c r="D510">
        <v>0.2</v>
      </c>
      <c r="E510">
        <v>0.4</v>
      </c>
      <c r="F510">
        <v>2.5</v>
      </c>
      <c r="G510" t="s">
        <v>186</v>
      </c>
      <c r="H510" t="s">
        <v>188</v>
      </c>
    </row>
    <row r="511" spans="1:8" x14ac:dyDescent="0.3">
      <c r="A511" s="14">
        <v>39934</v>
      </c>
      <c r="B511">
        <f>YEAR(Tabla11[[#This Row],[FECHA]])</f>
        <v>2009</v>
      </c>
      <c r="C511" s="1">
        <v>2624</v>
      </c>
      <c r="D511">
        <v>0.7</v>
      </c>
      <c r="E511">
        <v>0.2</v>
      </c>
      <c r="F511">
        <v>4</v>
      </c>
      <c r="G511" t="s">
        <v>186</v>
      </c>
      <c r="H511" t="s">
        <v>188</v>
      </c>
    </row>
    <row r="512" spans="1:8" x14ac:dyDescent="0.3">
      <c r="A512" s="14">
        <v>39814</v>
      </c>
      <c r="B512">
        <f>YEAR(Tabla11[[#This Row],[FECHA]])</f>
        <v>2009</v>
      </c>
      <c r="C512" s="1">
        <v>2624</v>
      </c>
      <c r="D512">
        <v>0</v>
      </c>
      <c r="E512">
        <v>0.8</v>
      </c>
      <c r="F512">
        <v>4</v>
      </c>
      <c r="G512" t="s">
        <v>186</v>
      </c>
      <c r="H512" t="s">
        <v>188</v>
      </c>
    </row>
    <row r="513" spans="1:8" x14ac:dyDescent="0.3">
      <c r="A513" s="14">
        <v>39783</v>
      </c>
      <c r="B513">
        <f>YEAR(Tabla11[[#This Row],[FECHA]])</f>
        <v>2008</v>
      </c>
      <c r="C513" s="1">
        <v>2624</v>
      </c>
      <c r="D513">
        <v>1.1000000000000001</v>
      </c>
      <c r="E513">
        <v>1.5</v>
      </c>
      <c r="F513">
        <v>5.0999999999999996</v>
      </c>
      <c r="G513" t="s">
        <v>186</v>
      </c>
      <c r="H513" t="s">
        <v>188</v>
      </c>
    </row>
    <row r="514" spans="1:8" x14ac:dyDescent="0.3">
      <c r="A514" s="14">
        <v>38991</v>
      </c>
      <c r="B514">
        <f>YEAR(Tabla11[[#This Row],[FECHA]])</f>
        <v>2006</v>
      </c>
      <c r="C514" s="1">
        <v>2625</v>
      </c>
      <c r="D514">
        <v>1.5</v>
      </c>
      <c r="E514">
        <v>0.6</v>
      </c>
      <c r="F514" t="s">
        <v>185</v>
      </c>
      <c r="G514" t="s">
        <v>186</v>
      </c>
      <c r="H514" t="s">
        <v>188</v>
      </c>
    </row>
    <row r="515" spans="1:8" x14ac:dyDescent="0.3">
      <c r="A515" s="14">
        <v>40513</v>
      </c>
      <c r="B515">
        <f>YEAR(Tabla11[[#This Row],[FECHA]])</f>
        <v>2010</v>
      </c>
      <c r="C515" s="1">
        <v>2628</v>
      </c>
      <c r="D515">
        <v>0.2</v>
      </c>
      <c r="E515">
        <v>1.9</v>
      </c>
      <c r="F515">
        <v>2.8</v>
      </c>
      <c r="G515" t="s">
        <v>186</v>
      </c>
      <c r="H515" t="s">
        <v>188</v>
      </c>
    </row>
    <row r="516" spans="1:8" x14ac:dyDescent="0.3">
      <c r="A516" s="14">
        <v>39845</v>
      </c>
      <c r="B516">
        <f>YEAR(Tabla11[[#This Row],[FECHA]])</f>
        <v>2009</v>
      </c>
      <c r="C516" s="1">
        <v>2628</v>
      </c>
      <c r="D516">
        <v>0.2</v>
      </c>
      <c r="E516">
        <v>1</v>
      </c>
      <c r="F516">
        <v>4.0999999999999996</v>
      </c>
      <c r="G516" t="s">
        <v>186</v>
      </c>
      <c r="H516" t="s">
        <v>188</v>
      </c>
    </row>
    <row r="517" spans="1:8" x14ac:dyDescent="0.3">
      <c r="A517" s="14">
        <v>40544</v>
      </c>
      <c r="B517">
        <f>YEAR(Tabla11[[#This Row],[FECHA]])</f>
        <v>2011</v>
      </c>
      <c r="C517" s="1">
        <v>2630</v>
      </c>
      <c r="D517">
        <v>0.1</v>
      </c>
      <c r="E517">
        <v>1</v>
      </c>
      <c r="F517">
        <v>3</v>
      </c>
      <c r="G517" t="s">
        <v>186</v>
      </c>
      <c r="H517" t="s">
        <v>188</v>
      </c>
    </row>
    <row r="518" spans="1:8" x14ac:dyDescent="0.3">
      <c r="A518" s="14">
        <v>43405</v>
      </c>
      <c r="B518">
        <f>YEAR(Tabla11[[#This Row],[FECHA]])</f>
        <v>2018</v>
      </c>
      <c r="C518" s="1">
        <v>2633</v>
      </c>
      <c r="D518">
        <v>2.2000000000000002</v>
      </c>
      <c r="E518">
        <v>3.6</v>
      </c>
      <c r="F518">
        <v>18.399999999999999</v>
      </c>
      <c r="G518" t="s">
        <v>186</v>
      </c>
      <c r="H518" t="s">
        <v>188</v>
      </c>
    </row>
    <row r="519" spans="1:8" x14ac:dyDescent="0.3">
      <c r="A519" s="14">
        <v>40483</v>
      </c>
      <c r="B519">
        <f>YEAR(Tabla11[[#This Row],[FECHA]])</f>
        <v>2010</v>
      </c>
      <c r="C519" s="1">
        <v>2633</v>
      </c>
      <c r="D519">
        <v>1.2</v>
      </c>
      <c r="E519">
        <v>2.2999999999999998</v>
      </c>
      <c r="F519">
        <v>2.2999999999999998</v>
      </c>
      <c r="G519" t="s">
        <v>186</v>
      </c>
      <c r="H519" t="s">
        <v>188</v>
      </c>
    </row>
    <row r="520" spans="1:8" x14ac:dyDescent="0.3">
      <c r="A520" s="14">
        <v>38869</v>
      </c>
      <c r="B520">
        <f>YEAR(Tabla11[[#This Row],[FECHA]])</f>
        <v>2006</v>
      </c>
      <c r="C520" s="1">
        <v>2634</v>
      </c>
      <c r="D520">
        <v>1.5</v>
      </c>
      <c r="E520">
        <v>0.8</v>
      </c>
      <c r="F520" t="s">
        <v>185</v>
      </c>
      <c r="G520" t="s">
        <v>186</v>
      </c>
      <c r="H520" t="s">
        <v>188</v>
      </c>
    </row>
    <row r="521" spans="1:8" x14ac:dyDescent="0.3">
      <c r="A521" s="14">
        <v>40634</v>
      </c>
      <c r="B521">
        <f>YEAR(Tabla11[[#This Row],[FECHA]])</f>
        <v>2011</v>
      </c>
      <c r="C521" s="1">
        <v>2640</v>
      </c>
      <c r="D521">
        <v>0.2</v>
      </c>
      <c r="E521">
        <v>0.4</v>
      </c>
      <c r="F521">
        <v>2</v>
      </c>
      <c r="G521" t="s">
        <v>186</v>
      </c>
      <c r="H521" t="s">
        <v>188</v>
      </c>
    </row>
    <row r="522" spans="1:8" x14ac:dyDescent="0.3">
      <c r="A522" s="14">
        <v>40695</v>
      </c>
      <c r="B522">
        <f>YEAR(Tabla11[[#This Row],[FECHA]])</f>
        <v>2011</v>
      </c>
      <c r="C522" s="1">
        <v>2642</v>
      </c>
      <c r="D522">
        <v>0</v>
      </c>
      <c r="E522">
        <v>0.1</v>
      </c>
      <c r="F522">
        <v>2.1</v>
      </c>
      <c r="G522" t="s">
        <v>186</v>
      </c>
      <c r="H522" t="s">
        <v>188</v>
      </c>
    </row>
    <row r="523" spans="1:8" x14ac:dyDescent="0.3">
      <c r="A523" s="14">
        <v>40664</v>
      </c>
      <c r="B523">
        <f>YEAR(Tabla11[[#This Row],[FECHA]])</f>
        <v>2011</v>
      </c>
      <c r="C523" s="1">
        <v>2642</v>
      </c>
      <c r="D523">
        <v>0.1</v>
      </c>
      <c r="E523">
        <v>0.7</v>
      </c>
      <c r="F523">
        <v>1.9</v>
      </c>
      <c r="G523" t="s">
        <v>186</v>
      </c>
      <c r="H523" t="s">
        <v>188</v>
      </c>
    </row>
    <row r="524" spans="1:8" x14ac:dyDescent="0.3">
      <c r="A524" s="14">
        <v>39904</v>
      </c>
      <c r="B524">
        <f>YEAR(Tabla11[[#This Row],[FECHA]])</f>
        <v>2009</v>
      </c>
      <c r="C524" s="1">
        <v>2642</v>
      </c>
      <c r="D524">
        <v>0.2</v>
      </c>
      <c r="E524">
        <v>0.7</v>
      </c>
      <c r="F524">
        <v>4.3</v>
      </c>
      <c r="G524" t="s">
        <v>186</v>
      </c>
      <c r="H524" t="s">
        <v>188</v>
      </c>
    </row>
    <row r="525" spans="1:8" x14ac:dyDescent="0.3">
      <c r="A525" s="14">
        <v>39722</v>
      </c>
      <c r="B525">
        <f>YEAR(Tabla11[[#This Row],[FECHA]])</f>
        <v>2008</v>
      </c>
      <c r="C525" s="1">
        <v>2644</v>
      </c>
      <c r="D525">
        <v>0.8</v>
      </c>
      <c r="E525">
        <v>2.1</v>
      </c>
      <c r="F525">
        <v>4.8</v>
      </c>
      <c r="G525" t="s">
        <v>186</v>
      </c>
      <c r="H525" t="s">
        <v>188</v>
      </c>
    </row>
    <row r="526" spans="1:8" x14ac:dyDescent="0.3">
      <c r="A526" s="14">
        <v>40603</v>
      </c>
      <c r="B526">
        <f>YEAR(Tabla11[[#This Row],[FECHA]])</f>
        <v>2011</v>
      </c>
      <c r="C526" s="1">
        <v>2646</v>
      </c>
      <c r="D526">
        <v>0.8</v>
      </c>
      <c r="E526">
        <v>0.7</v>
      </c>
      <c r="F526">
        <v>2.6</v>
      </c>
      <c r="G526" t="s">
        <v>186</v>
      </c>
      <c r="H526" t="s">
        <v>188</v>
      </c>
    </row>
    <row r="527" spans="1:8" x14ac:dyDescent="0.3">
      <c r="A527" s="14">
        <v>39873</v>
      </c>
      <c r="B527">
        <f>YEAR(Tabla11[[#This Row],[FECHA]])</f>
        <v>2009</v>
      </c>
      <c r="C527" s="1">
        <v>2647</v>
      </c>
      <c r="D527">
        <v>0.7</v>
      </c>
      <c r="E527">
        <v>0.9</v>
      </c>
      <c r="F527">
        <v>3.7</v>
      </c>
      <c r="G527" t="s">
        <v>186</v>
      </c>
      <c r="H527" t="s">
        <v>188</v>
      </c>
    </row>
    <row r="528" spans="1:8" x14ac:dyDescent="0.3">
      <c r="A528" s="14">
        <v>39753</v>
      </c>
      <c r="B528">
        <f>YEAR(Tabla11[[#This Row],[FECHA]])</f>
        <v>2008</v>
      </c>
      <c r="C528" s="1">
        <v>2654</v>
      </c>
      <c r="D528">
        <v>0.4</v>
      </c>
      <c r="E528">
        <v>0.6</v>
      </c>
      <c r="F528">
        <v>5.4</v>
      </c>
      <c r="G528" t="s">
        <v>186</v>
      </c>
      <c r="H528" t="s">
        <v>188</v>
      </c>
    </row>
    <row r="529" spans="1:8" x14ac:dyDescent="0.3">
      <c r="A529" s="14">
        <v>43435</v>
      </c>
      <c r="B529">
        <f>YEAR(Tabla11[[#This Row],[FECHA]])</f>
        <v>2018</v>
      </c>
      <c r="C529" s="1">
        <v>2658</v>
      </c>
      <c r="D529">
        <v>0.9</v>
      </c>
      <c r="E529">
        <v>4.4000000000000004</v>
      </c>
      <c r="F529">
        <v>18.399999999999999</v>
      </c>
      <c r="G529" t="s">
        <v>186</v>
      </c>
      <c r="H529" t="s">
        <v>188</v>
      </c>
    </row>
    <row r="530" spans="1:8" x14ac:dyDescent="0.3">
      <c r="A530" s="14">
        <v>39692</v>
      </c>
      <c r="B530">
        <f>YEAR(Tabla11[[#This Row],[FECHA]])</f>
        <v>2008</v>
      </c>
      <c r="C530" s="1">
        <v>2665</v>
      </c>
      <c r="D530">
        <v>0.2</v>
      </c>
      <c r="E530">
        <v>2.6</v>
      </c>
      <c r="F530">
        <v>3.2</v>
      </c>
      <c r="G530" t="s">
        <v>186</v>
      </c>
      <c r="H530" t="s">
        <v>188</v>
      </c>
    </row>
    <row r="531" spans="1:8" x14ac:dyDescent="0.3">
      <c r="A531" s="14">
        <v>38961</v>
      </c>
      <c r="B531">
        <f>YEAR(Tabla11[[#This Row],[FECHA]])</f>
        <v>2006</v>
      </c>
      <c r="C531" s="1">
        <v>2666</v>
      </c>
      <c r="D531">
        <v>2.9</v>
      </c>
      <c r="E531">
        <v>1.2</v>
      </c>
      <c r="F531" t="s">
        <v>185</v>
      </c>
      <c r="G531" t="s">
        <v>186</v>
      </c>
      <c r="H531" t="s">
        <v>188</v>
      </c>
    </row>
    <row r="532" spans="1:8" x14ac:dyDescent="0.3">
      <c r="A532" s="14">
        <v>39661</v>
      </c>
      <c r="B532">
        <f>YEAR(Tabla11[[#This Row],[FECHA]])</f>
        <v>2008</v>
      </c>
      <c r="C532" s="1">
        <v>2670</v>
      </c>
      <c r="D532">
        <v>1.1000000000000001</v>
      </c>
      <c r="E532">
        <v>2.2999999999999998</v>
      </c>
      <c r="F532">
        <v>3.3</v>
      </c>
      <c r="G532" t="s">
        <v>186</v>
      </c>
      <c r="H532" t="s">
        <v>188</v>
      </c>
    </row>
    <row r="533" spans="1:8" x14ac:dyDescent="0.3">
      <c r="A533" s="14">
        <v>43466</v>
      </c>
      <c r="B533">
        <f>YEAR(Tabla11[[#This Row],[FECHA]])</f>
        <v>2019</v>
      </c>
      <c r="C533" s="1">
        <v>2677</v>
      </c>
      <c r="D533">
        <v>0.7</v>
      </c>
      <c r="E533">
        <v>3.9</v>
      </c>
      <c r="F533">
        <v>18.100000000000001</v>
      </c>
      <c r="G533" t="s">
        <v>186</v>
      </c>
      <c r="H533" t="s">
        <v>188</v>
      </c>
    </row>
    <row r="534" spans="1:8" x14ac:dyDescent="0.3">
      <c r="A534" s="14">
        <v>38718</v>
      </c>
      <c r="B534">
        <f>YEAR(Tabla11[[#This Row],[FECHA]])</f>
        <v>2006</v>
      </c>
      <c r="C534" s="1">
        <v>2682</v>
      </c>
      <c r="D534" t="s">
        <v>185</v>
      </c>
      <c r="E534" t="s">
        <v>185</v>
      </c>
      <c r="F534" t="s">
        <v>185</v>
      </c>
      <c r="G534" t="s">
        <v>186</v>
      </c>
      <c r="H534" t="s">
        <v>188</v>
      </c>
    </row>
    <row r="535" spans="1:8" x14ac:dyDescent="0.3">
      <c r="A535" s="14">
        <v>43983</v>
      </c>
      <c r="B535">
        <f>YEAR(Tabla11[[#This Row],[FECHA]])</f>
        <v>2020</v>
      </c>
      <c r="C535" s="1">
        <v>2695</v>
      </c>
      <c r="D535">
        <v>0.8</v>
      </c>
      <c r="E535">
        <v>1</v>
      </c>
      <c r="F535">
        <v>1.4</v>
      </c>
      <c r="G535" t="s">
        <v>186</v>
      </c>
      <c r="H535" t="s">
        <v>188</v>
      </c>
    </row>
    <row r="536" spans="1:8" x14ac:dyDescent="0.3">
      <c r="A536" s="14">
        <v>39630</v>
      </c>
      <c r="B536">
        <f>YEAR(Tabla11[[#This Row],[FECHA]])</f>
        <v>2008</v>
      </c>
      <c r="C536" s="1">
        <v>2700</v>
      </c>
      <c r="D536">
        <v>1.3</v>
      </c>
      <c r="E536">
        <v>2.1</v>
      </c>
      <c r="F536">
        <v>3.3</v>
      </c>
      <c r="G536" t="s">
        <v>186</v>
      </c>
      <c r="H536" t="s">
        <v>188</v>
      </c>
    </row>
    <row r="537" spans="1:8" x14ac:dyDescent="0.3">
      <c r="A537" s="14">
        <v>43709</v>
      </c>
      <c r="B537">
        <f>YEAR(Tabla11[[#This Row],[FECHA]])</f>
        <v>2019</v>
      </c>
      <c r="C537" s="1">
        <v>2701</v>
      </c>
      <c r="D537">
        <v>1.2</v>
      </c>
      <c r="E537">
        <v>1.2</v>
      </c>
      <c r="F537">
        <v>6.1</v>
      </c>
      <c r="G537" t="s">
        <v>186</v>
      </c>
      <c r="H537" t="s">
        <v>188</v>
      </c>
    </row>
    <row r="538" spans="1:8" x14ac:dyDescent="0.3">
      <c r="A538" s="14">
        <v>39052</v>
      </c>
      <c r="B538">
        <f>YEAR(Tabla11[[#This Row],[FECHA]])</f>
        <v>2006</v>
      </c>
      <c r="C538" s="1">
        <v>2702</v>
      </c>
      <c r="D538">
        <v>1.2</v>
      </c>
      <c r="E538">
        <v>1.3</v>
      </c>
      <c r="F538" t="s">
        <v>185</v>
      </c>
      <c r="G538" t="s">
        <v>186</v>
      </c>
      <c r="H538" t="s">
        <v>188</v>
      </c>
    </row>
    <row r="539" spans="1:8" x14ac:dyDescent="0.3">
      <c r="A539" s="14">
        <v>43497</v>
      </c>
      <c r="B539">
        <f>YEAR(Tabla11[[#This Row],[FECHA]])</f>
        <v>2019</v>
      </c>
      <c r="C539" s="1">
        <v>2705</v>
      </c>
      <c r="D539">
        <v>1</v>
      </c>
      <c r="E539">
        <v>2.7</v>
      </c>
      <c r="F539">
        <v>17</v>
      </c>
      <c r="G539" t="s">
        <v>186</v>
      </c>
      <c r="H539" t="s">
        <v>188</v>
      </c>
    </row>
    <row r="540" spans="1:8" x14ac:dyDescent="0.3">
      <c r="A540" s="14">
        <v>43831</v>
      </c>
      <c r="B540">
        <f>YEAR(Tabla11[[#This Row],[FECHA]])</f>
        <v>2020</v>
      </c>
      <c r="C540" s="1">
        <v>2710</v>
      </c>
      <c r="D540">
        <v>0.5</v>
      </c>
      <c r="E540">
        <v>0</v>
      </c>
      <c r="F540">
        <v>1.2</v>
      </c>
      <c r="G540" t="s">
        <v>186</v>
      </c>
      <c r="H540" t="s">
        <v>188</v>
      </c>
    </row>
    <row r="541" spans="1:8" x14ac:dyDescent="0.3">
      <c r="A541" s="14">
        <v>43739</v>
      </c>
      <c r="B541">
        <f>YEAR(Tabla11[[#This Row],[FECHA]])</f>
        <v>2019</v>
      </c>
      <c r="C541" s="1">
        <v>2711</v>
      </c>
      <c r="D541">
        <v>0.4</v>
      </c>
      <c r="E541">
        <v>1.1000000000000001</v>
      </c>
      <c r="F541">
        <v>5.2</v>
      </c>
      <c r="G541" t="s">
        <v>186</v>
      </c>
      <c r="H541" t="s">
        <v>188</v>
      </c>
    </row>
    <row r="542" spans="1:8" x14ac:dyDescent="0.3">
      <c r="A542" s="14">
        <v>44075</v>
      </c>
      <c r="B542">
        <f>YEAR(Tabla11[[#This Row],[FECHA]])</f>
        <v>2020</v>
      </c>
      <c r="C542" s="1">
        <v>2714</v>
      </c>
      <c r="D542">
        <v>0.2</v>
      </c>
      <c r="E542">
        <v>0.7</v>
      </c>
      <c r="F542">
        <v>0.5</v>
      </c>
      <c r="G542" t="s">
        <v>186</v>
      </c>
      <c r="H542" t="s">
        <v>188</v>
      </c>
    </row>
    <row r="543" spans="1:8" x14ac:dyDescent="0.3">
      <c r="A543" s="14">
        <v>43952</v>
      </c>
      <c r="B543">
        <f>YEAR(Tabla11[[#This Row],[FECHA]])</f>
        <v>2020</v>
      </c>
      <c r="C543" s="1">
        <v>2715</v>
      </c>
      <c r="D543">
        <v>0.2</v>
      </c>
      <c r="E543">
        <v>0</v>
      </c>
      <c r="F543">
        <v>0.7</v>
      </c>
      <c r="G543" t="s">
        <v>186</v>
      </c>
      <c r="H543" t="s">
        <v>188</v>
      </c>
    </row>
    <row r="544" spans="1:8" x14ac:dyDescent="0.3">
      <c r="A544" s="14">
        <v>43862</v>
      </c>
      <c r="B544">
        <f>YEAR(Tabla11[[#This Row],[FECHA]])</f>
        <v>2020</v>
      </c>
      <c r="C544" s="1">
        <v>2715</v>
      </c>
      <c r="D544">
        <v>0.2</v>
      </c>
      <c r="E544">
        <v>0.4</v>
      </c>
      <c r="F544">
        <v>0.4</v>
      </c>
      <c r="G544" t="s">
        <v>186</v>
      </c>
      <c r="H544" t="s">
        <v>188</v>
      </c>
    </row>
    <row r="545" spans="1:8" x14ac:dyDescent="0.3">
      <c r="A545" s="14">
        <v>44013</v>
      </c>
      <c r="B545">
        <f>YEAR(Tabla11[[#This Row],[FECHA]])</f>
        <v>2020</v>
      </c>
      <c r="C545" s="1">
        <v>2719</v>
      </c>
      <c r="D545">
        <v>0.9</v>
      </c>
      <c r="E545">
        <v>0.1</v>
      </c>
      <c r="F545">
        <v>0.8</v>
      </c>
      <c r="G545" t="s">
        <v>186</v>
      </c>
      <c r="H545" t="s">
        <v>188</v>
      </c>
    </row>
    <row r="546" spans="1:8" x14ac:dyDescent="0.3">
      <c r="A546" s="14">
        <v>44044</v>
      </c>
      <c r="B546">
        <f>YEAR(Tabla11[[#This Row],[FECHA]])</f>
        <v>2020</v>
      </c>
      <c r="C546" s="1">
        <v>2720</v>
      </c>
      <c r="D546">
        <v>0</v>
      </c>
      <c r="E546">
        <v>0.2</v>
      </c>
      <c r="F546">
        <v>0.5</v>
      </c>
      <c r="G546" t="s">
        <v>186</v>
      </c>
      <c r="H546" t="s">
        <v>188</v>
      </c>
    </row>
    <row r="547" spans="1:8" x14ac:dyDescent="0.3">
      <c r="A547" s="14">
        <v>43922</v>
      </c>
      <c r="B547">
        <f>YEAR(Tabla11[[#This Row],[FECHA]])</f>
        <v>2020</v>
      </c>
      <c r="C547" s="1">
        <v>2721</v>
      </c>
      <c r="D547">
        <v>0</v>
      </c>
      <c r="E547">
        <v>0.4</v>
      </c>
      <c r="F547">
        <v>0.4</v>
      </c>
      <c r="G547" t="s">
        <v>186</v>
      </c>
      <c r="H547" t="s">
        <v>188</v>
      </c>
    </row>
    <row r="548" spans="1:8" x14ac:dyDescent="0.3">
      <c r="A548" s="14">
        <v>43891</v>
      </c>
      <c r="B548">
        <f>YEAR(Tabla11[[#This Row],[FECHA]])</f>
        <v>2020</v>
      </c>
      <c r="C548" s="1">
        <v>2723</v>
      </c>
      <c r="D548">
        <v>0.3</v>
      </c>
      <c r="E548">
        <v>0</v>
      </c>
      <c r="F548">
        <v>0</v>
      </c>
      <c r="G548" t="s">
        <v>186</v>
      </c>
      <c r="H548" t="s">
        <v>188</v>
      </c>
    </row>
    <row r="549" spans="1:8" x14ac:dyDescent="0.3">
      <c r="A549" s="14">
        <v>43800</v>
      </c>
      <c r="B549">
        <f>YEAR(Tabla11[[#This Row],[FECHA]])</f>
        <v>2019</v>
      </c>
      <c r="C549" s="1">
        <v>2723</v>
      </c>
      <c r="D549">
        <v>0.1</v>
      </c>
      <c r="E549">
        <v>0.8</v>
      </c>
      <c r="F549">
        <v>2.5</v>
      </c>
      <c r="G549" t="s">
        <v>186</v>
      </c>
      <c r="H549" t="s">
        <v>188</v>
      </c>
    </row>
    <row r="550" spans="1:8" x14ac:dyDescent="0.3">
      <c r="A550" s="14">
        <v>43525</v>
      </c>
      <c r="B550">
        <f>YEAR(Tabla11[[#This Row],[FECHA]])</f>
        <v>2019</v>
      </c>
      <c r="C550" s="1">
        <v>2723</v>
      </c>
      <c r="D550">
        <v>0.7</v>
      </c>
      <c r="E550">
        <v>2.4</v>
      </c>
      <c r="F550">
        <v>15.6</v>
      </c>
      <c r="G550" t="s">
        <v>186</v>
      </c>
      <c r="H550" t="s">
        <v>188</v>
      </c>
    </row>
    <row r="551" spans="1:8" x14ac:dyDescent="0.3">
      <c r="A551" s="14">
        <v>43770</v>
      </c>
      <c r="B551">
        <f>YEAR(Tabla11[[#This Row],[FECHA]])</f>
        <v>2019</v>
      </c>
      <c r="C551" s="1">
        <v>2726</v>
      </c>
      <c r="D551">
        <v>0.6</v>
      </c>
      <c r="E551">
        <v>0.3</v>
      </c>
      <c r="F551">
        <v>3.5</v>
      </c>
      <c r="G551" t="s">
        <v>186</v>
      </c>
      <c r="H551" t="s">
        <v>188</v>
      </c>
    </row>
    <row r="552" spans="1:8" x14ac:dyDescent="0.3">
      <c r="A552" s="14">
        <v>44105</v>
      </c>
      <c r="B552">
        <f>YEAR(Tabla11[[#This Row],[FECHA]])</f>
        <v>2020</v>
      </c>
      <c r="C552" s="1">
        <v>2727</v>
      </c>
      <c r="D552">
        <v>0.5</v>
      </c>
      <c r="E552">
        <v>0.3</v>
      </c>
      <c r="F552">
        <v>0.6</v>
      </c>
      <c r="G552" t="s">
        <v>186</v>
      </c>
      <c r="H552" t="s">
        <v>188</v>
      </c>
    </row>
    <row r="553" spans="1:8" x14ac:dyDescent="0.3">
      <c r="A553" s="14">
        <v>39114</v>
      </c>
      <c r="B553">
        <f>YEAR(Tabla11[[#This Row],[FECHA]])</f>
        <v>2007</v>
      </c>
      <c r="C553" s="1">
        <v>2729</v>
      </c>
      <c r="D553">
        <v>0</v>
      </c>
      <c r="E553">
        <v>0.2</v>
      </c>
      <c r="F553">
        <v>1.3</v>
      </c>
      <c r="G553" t="s">
        <v>186</v>
      </c>
      <c r="H553" t="s">
        <v>188</v>
      </c>
    </row>
    <row r="554" spans="1:8" x14ac:dyDescent="0.3">
      <c r="A554" s="14">
        <v>39083</v>
      </c>
      <c r="B554">
        <f>YEAR(Tabla11[[#This Row],[FECHA]])</f>
        <v>2007</v>
      </c>
      <c r="C554" s="1">
        <v>2731</v>
      </c>
      <c r="D554">
        <v>1.1000000000000001</v>
      </c>
      <c r="E554">
        <v>4</v>
      </c>
      <c r="F554">
        <v>1.8</v>
      </c>
      <c r="G554" t="s">
        <v>186</v>
      </c>
      <c r="H554" t="s">
        <v>188</v>
      </c>
    </row>
    <row r="555" spans="1:8" x14ac:dyDescent="0.3">
      <c r="A555" s="14">
        <v>43556</v>
      </c>
      <c r="B555">
        <f>YEAR(Tabla11[[#This Row],[FECHA]])</f>
        <v>2019</v>
      </c>
      <c r="C555" s="1">
        <v>2733</v>
      </c>
      <c r="D555">
        <v>0.4</v>
      </c>
      <c r="E555">
        <v>2.1</v>
      </c>
      <c r="F555">
        <v>14.2</v>
      </c>
      <c r="G555" t="s">
        <v>186</v>
      </c>
      <c r="H555" t="s">
        <v>188</v>
      </c>
    </row>
    <row r="556" spans="1:8" x14ac:dyDescent="0.3">
      <c r="A556" s="14">
        <v>39569</v>
      </c>
      <c r="B556">
        <f>YEAR(Tabla11[[#This Row],[FECHA]])</f>
        <v>2008</v>
      </c>
      <c r="C556" s="1">
        <v>2733</v>
      </c>
      <c r="D556">
        <v>1</v>
      </c>
      <c r="E556">
        <v>0.2</v>
      </c>
      <c r="F556">
        <v>0.8</v>
      </c>
      <c r="G556" t="s">
        <v>186</v>
      </c>
      <c r="H556" t="s">
        <v>188</v>
      </c>
    </row>
    <row r="557" spans="1:8" x14ac:dyDescent="0.3">
      <c r="A557" s="14">
        <v>43678</v>
      </c>
      <c r="B557">
        <f>YEAR(Tabla11[[#This Row],[FECHA]])</f>
        <v>2019</v>
      </c>
      <c r="C557" s="1">
        <v>2734</v>
      </c>
      <c r="D557">
        <v>0.3</v>
      </c>
      <c r="E557">
        <v>0.1</v>
      </c>
      <c r="F557">
        <v>7.5</v>
      </c>
      <c r="G557" t="s">
        <v>186</v>
      </c>
      <c r="H557" t="s">
        <v>188</v>
      </c>
    </row>
    <row r="558" spans="1:8" x14ac:dyDescent="0.3">
      <c r="A558" s="14">
        <v>43617</v>
      </c>
      <c r="B558">
        <f>YEAR(Tabla11[[#This Row],[FECHA]])</f>
        <v>2019</v>
      </c>
      <c r="C558" s="1">
        <v>2734</v>
      </c>
      <c r="D558">
        <v>0.1</v>
      </c>
      <c r="E558">
        <v>0.4</v>
      </c>
      <c r="F558">
        <v>10.8</v>
      </c>
      <c r="G558" t="s">
        <v>186</v>
      </c>
      <c r="H558" t="s">
        <v>188</v>
      </c>
    </row>
    <row r="559" spans="1:8" x14ac:dyDescent="0.3">
      <c r="A559" s="14">
        <v>39448</v>
      </c>
      <c r="B559">
        <f>YEAR(Tabla11[[#This Row],[FECHA]])</f>
        <v>2008</v>
      </c>
      <c r="C559" s="1">
        <v>2734</v>
      </c>
      <c r="D559">
        <v>1.1000000000000001</v>
      </c>
      <c r="E559">
        <v>1.6</v>
      </c>
      <c r="F559">
        <v>0.1</v>
      </c>
      <c r="G559" t="s">
        <v>186</v>
      </c>
      <c r="H559" t="s">
        <v>188</v>
      </c>
    </row>
    <row r="560" spans="1:8" x14ac:dyDescent="0.3">
      <c r="A560" s="14">
        <v>43586</v>
      </c>
      <c r="B560">
        <f>YEAR(Tabla11[[#This Row],[FECHA]])</f>
        <v>2019</v>
      </c>
      <c r="C560" s="1">
        <v>2736</v>
      </c>
      <c r="D560">
        <v>0.1</v>
      </c>
      <c r="E560">
        <v>1.2</v>
      </c>
      <c r="F560">
        <v>12.6</v>
      </c>
      <c r="G560" t="s">
        <v>186</v>
      </c>
      <c r="H560" t="s">
        <v>188</v>
      </c>
    </row>
    <row r="561" spans="1:8" x14ac:dyDescent="0.3">
      <c r="A561" s="14">
        <v>39600</v>
      </c>
      <c r="B561">
        <f>YEAR(Tabla11[[#This Row],[FECHA]])</f>
        <v>2008</v>
      </c>
      <c r="C561" s="1">
        <v>2736</v>
      </c>
      <c r="D561">
        <v>0.1</v>
      </c>
      <c r="E561">
        <v>0.4</v>
      </c>
      <c r="F561">
        <v>1.7</v>
      </c>
      <c r="G561" t="s">
        <v>186</v>
      </c>
      <c r="H561" t="s">
        <v>188</v>
      </c>
    </row>
    <row r="562" spans="1:8" x14ac:dyDescent="0.3">
      <c r="A562" s="14">
        <v>39022</v>
      </c>
      <c r="B562">
        <f>YEAR(Tabla11[[#This Row],[FECHA]])</f>
        <v>2006</v>
      </c>
      <c r="C562" s="1">
        <v>2736</v>
      </c>
      <c r="D562">
        <v>4.2</v>
      </c>
      <c r="E562">
        <v>5.6</v>
      </c>
      <c r="F562" t="s">
        <v>185</v>
      </c>
      <c r="G562" t="s">
        <v>186</v>
      </c>
      <c r="H562" t="s">
        <v>188</v>
      </c>
    </row>
    <row r="563" spans="1:8" x14ac:dyDescent="0.3">
      <c r="A563" s="14">
        <v>39479</v>
      </c>
      <c r="B563">
        <f>YEAR(Tabla11[[#This Row],[FECHA]])</f>
        <v>2008</v>
      </c>
      <c r="C563" s="1">
        <v>2739</v>
      </c>
      <c r="D563">
        <v>0.2</v>
      </c>
      <c r="E563">
        <v>2.2999999999999998</v>
      </c>
      <c r="F563">
        <v>0.4</v>
      </c>
      <c r="G563" t="s">
        <v>186</v>
      </c>
      <c r="H563" t="s">
        <v>188</v>
      </c>
    </row>
    <row r="564" spans="1:8" x14ac:dyDescent="0.3">
      <c r="A564" s="14">
        <v>43647</v>
      </c>
      <c r="B564">
        <f>YEAR(Tabla11[[#This Row],[FECHA]])</f>
        <v>2019</v>
      </c>
      <c r="C564" s="1">
        <v>2742</v>
      </c>
      <c r="D564">
        <v>0.3</v>
      </c>
      <c r="E564">
        <v>0.3</v>
      </c>
      <c r="F564">
        <v>9.1999999999999993</v>
      </c>
      <c r="G564" t="s">
        <v>186</v>
      </c>
      <c r="H564" t="s">
        <v>188</v>
      </c>
    </row>
    <row r="565" spans="1:8" x14ac:dyDescent="0.3">
      <c r="A565" s="14">
        <v>39508</v>
      </c>
      <c r="B565">
        <f>YEAR(Tabla11[[#This Row],[FECHA]])</f>
        <v>2008</v>
      </c>
      <c r="C565" s="1">
        <v>2748</v>
      </c>
      <c r="D565">
        <v>0.3</v>
      </c>
      <c r="E565">
        <v>0.6</v>
      </c>
      <c r="F565">
        <v>1</v>
      </c>
      <c r="G565" t="s">
        <v>186</v>
      </c>
      <c r="H565" t="s">
        <v>188</v>
      </c>
    </row>
    <row r="566" spans="1:8" x14ac:dyDescent="0.3">
      <c r="A566" s="14">
        <v>39326</v>
      </c>
      <c r="B566">
        <f>YEAR(Tabla11[[#This Row],[FECHA]])</f>
        <v>2007</v>
      </c>
      <c r="C566" s="1">
        <v>2753</v>
      </c>
      <c r="D566">
        <v>0.2</v>
      </c>
      <c r="E566">
        <v>1.1000000000000001</v>
      </c>
      <c r="F566">
        <v>3.2</v>
      </c>
      <c r="G566" t="s">
        <v>186</v>
      </c>
      <c r="H566" t="s">
        <v>188</v>
      </c>
    </row>
    <row r="567" spans="1:8" x14ac:dyDescent="0.3">
      <c r="A567" s="14">
        <v>39203</v>
      </c>
      <c r="B567">
        <f>YEAR(Tabla11[[#This Row],[FECHA]])</f>
        <v>2007</v>
      </c>
      <c r="C567" s="1">
        <v>2754</v>
      </c>
      <c r="D567">
        <v>0.5</v>
      </c>
      <c r="E567">
        <v>0.9</v>
      </c>
      <c r="F567">
        <v>6.1</v>
      </c>
      <c r="G567" t="s">
        <v>186</v>
      </c>
      <c r="H567" t="s">
        <v>188</v>
      </c>
    </row>
    <row r="568" spans="1:8" x14ac:dyDescent="0.3">
      <c r="A568" s="14">
        <v>44136</v>
      </c>
      <c r="B568">
        <f>YEAR(Tabla11[[#This Row],[FECHA]])</f>
        <v>2020</v>
      </c>
      <c r="C568" s="1">
        <v>2757</v>
      </c>
      <c r="D568">
        <v>1.1000000000000001</v>
      </c>
      <c r="E568">
        <v>1.4</v>
      </c>
      <c r="F568">
        <v>1.1000000000000001</v>
      </c>
      <c r="G568" t="s">
        <v>186</v>
      </c>
      <c r="H568" t="s">
        <v>188</v>
      </c>
    </row>
    <row r="569" spans="1:8" x14ac:dyDescent="0.3">
      <c r="A569" s="14">
        <v>39295</v>
      </c>
      <c r="B569">
        <f>YEAR(Tabla11[[#This Row],[FECHA]])</f>
        <v>2007</v>
      </c>
      <c r="C569" s="1">
        <v>2759</v>
      </c>
      <c r="D569">
        <v>1.2</v>
      </c>
      <c r="E569">
        <v>0.2</v>
      </c>
      <c r="F569">
        <v>6.5</v>
      </c>
      <c r="G569" t="s">
        <v>186</v>
      </c>
      <c r="H569" t="s">
        <v>188</v>
      </c>
    </row>
    <row r="570" spans="1:8" x14ac:dyDescent="0.3">
      <c r="A570" s="14">
        <v>39539</v>
      </c>
      <c r="B570">
        <f>YEAR(Tabla11[[#This Row],[FECHA]])</f>
        <v>2008</v>
      </c>
      <c r="C570" s="1">
        <v>2760</v>
      </c>
      <c r="D570">
        <v>0.4</v>
      </c>
      <c r="E570">
        <v>0.9</v>
      </c>
      <c r="F570">
        <v>0.3</v>
      </c>
      <c r="G570" t="s">
        <v>186</v>
      </c>
      <c r="H570" t="s">
        <v>188</v>
      </c>
    </row>
    <row r="571" spans="1:8" x14ac:dyDescent="0.3">
      <c r="A571" s="14">
        <v>39417</v>
      </c>
      <c r="B571">
        <f>YEAR(Tabla11[[#This Row],[FECHA]])</f>
        <v>2007</v>
      </c>
      <c r="C571" s="1">
        <v>2764</v>
      </c>
      <c r="D571">
        <v>1.4</v>
      </c>
      <c r="E571">
        <v>0.4</v>
      </c>
      <c r="F571">
        <v>2.2999999999999998</v>
      </c>
      <c r="G571" t="s">
        <v>186</v>
      </c>
      <c r="H571" t="s">
        <v>188</v>
      </c>
    </row>
    <row r="572" spans="1:8" x14ac:dyDescent="0.3">
      <c r="A572" s="14">
        <v>38749</v>
      </c>
      <c r="B572">
        <f>YEAR(Tabla11[[#This Row],[FECHA]])</f>
        <v>2006</v>
      </c>
      <c r="C572" s="1">
        <v>2765</v>
      </c>
      <c r="D572">
        <v>3.1</v>
      </c>
      <c r="E572" t="s">
        <v>185</v>
      </c>
      <c r="F572" t="s">
        <v>185</v>
      </c>
      <c r="G572" t="s">
        <v>186</v>
      </c>
      <c r="H572" t="s">
        <v>188</v>
      </c>
    </row>
    <row r="573" spans="1:8" x14ac:dyDescent="0.3">
      <c r="A573" s="14">
        <v>39173</v>
      </c>
      <c r="B573">
        <f>YEAR(Tabla11[[#This Row],[FECHA]])</f>
        <v>2007</v>
      </c>
      <c r="C573" s="1">
        <v>2769</v>
      </c>
      <c r="D573">
        <v>0.3</v>
      </c>
      <c r="E573">
        <v>1.4</v>
      </c>
      <c r="F573">
        <v>8.6999999999999993</v>
      </c>
      <c r="G573" t="s">
        <v>186</v>
      </c>
      <c r="H573" t="s">
        <v>188</v>
      </c>
    </row>
    <row r="574" spans="1:8" x14ac:dyDescent="0.3">
      <c r="A574" s="14">
        <v>44166</v>
      </c>
      <c r="B574">
        <f>YEAR(Tabla11[[#This Row],[FECHA]])</f>
        <v>2020</v>
      </c>
      <c r="C574" s="1">
        <v>2774</v>
      </c>
      <c r="D574">
        <v>0.6</v>
      </c>
      <c r="E574">
        <v>2.2000000000000002</v>
      </c>
      <c r="F574">
        <v>1.9</v>
      </c>
      <c r="G574" t="s">
        <v>186</v>
      </c>
      <c r="H574" t="s">
        <v>188</v>
      </c>
    </row>
    <row r="575" spans="1:8" x14ac:dyDescent="0.3">
      <c r="A575" s="14">
        <v>39142</v>
      </c>
      <c r="B575">
        <f>YEAR(Tabla11[[#This Row],[FECHA]])</f>
        <v>2007</v>
      </c>
      <c r="C575" s="1">
        <v>2776</v>
      </c>
      <c r="D575">
        <v>1.7</v>
      </c>
      <c r="E575">
        <v>2.7</v>
      </c>
      <c r="F575">
        <v>6.2</v>
      </c>
      <c r="G575" t="s">
        <v>186</v>
      </c>
      <c r="H575" t="s">
        <v>188</v>
      </c>
    </row>
    <row r="576" spans="1:8" x14ac:dyDescent="0.3">
      <c r="A576" s="14">
        <v>39356</v>
      </c>
      <c r="B576">
        <f>YEAR(Tabla11[[#This Row],[FECHA]])</f>
        <v>2007</v>
      </c>
      <c r="C576" s="1">
        <v>2778</v>
      </c>
      <c r="D576">
        <v>0.9</v>
      </c>
      <c r="E576">
        <v>0.6</v>
      </c>
      <c r="F576">
        <v>5.8</v>
      </c>
      <c r="G576" t="s">
        <v>186</v>
      </c>
      <c r="H576" t="s">
        <v>188</v>
      </c>
    </row>
    <row r="577" spans="1:8" x14ac:dyDescent="0.3">
      <c r="A577" s="14">
        <v>39234</v>
      </c>
      <c r="B577">
        <f>YEAR(Tabla11[[#This Row],[FECHA]])</f>
        <v>2007</v>
      </c>
      <c r="C577" s="1">
        <v>2783</v>
      </c>
      <c r="D577">
        <v>1</v>
      </c>
      <c r="E577">
        <v>0.3</v>
      </c>
      <c r="F577">
        <v>5.6</v>
      </c>
      <c r="G577" t="s">
        <v>186</v>
      </c>
      <c r="H577" t="s">
        <v>188</v>
      </c>
    </row>
    <row r="578" spans="1:8" x14ac:dyDescent="0.3">
      <c r="A578" s="14">
        <v>44197</v>
      </c>
      <c r="B578">
        <f>YEAR(Tabla11[[#This Row],[FECHA]])</f>
        <v>2021</v>
      </c>
      <c r="C578" s="1">
        <v>2786</v>
      </c>
      <c r="D578">
        <v>0.4</v>
      </c>
      <c r="E578">
        <v>2.2000000000000002</v>
      </c>
      <c r="F578">
        <v>2.8</v>
      </c>
      <c r="G578" t="s">
        <v>186</v>
      </c>
      <c r="H578" t="s">
        <v>188</v>
      </c>
    </row>
    <row r="579" spans="1:8" x14ac:dyDescent="0.3">
      <c r="A579" s="14">
        <v>39264</v>
      </c>
      <c r="B579">
        <f>YEAR(Tabla11[[#This Row],[FECHA]])</f>
        <v>2007</v>
      </c>
      <c r="C579" s="1">
        <v>2794</v>
      </c>
      <c r="D579">
        <v>0.4</v>
      </c>
      <c r="E579">
        <v>0.9</v>
      </c>
      <c r="F579">
        <v>7</v>
      </c>
      <c r="G579" t="s">
        <v>186</v>
      </c>
      <c r="H579" t="s">
        <v>188</v>
      </c>
    </row>
    <row r="580" spans="1:8" x14ac:dyDescent="0.3">
      <c r="A580" s="14">
        <v>39387</v>
      </c>
      <c r="B580">
        <f>YEAR(Tabla11[[#This Row],[FECHA]])</f>
        <v>2007</v>
      </c>
      <c r="C580" s="1">
        <v>2805</v>
      </c>
      <c r="D580">
        <v>1</v>
      </c>
      <c r="E580">
        <v>1.6</v>
      </c>
      <c r="F580">
        <v>2.5</v>
      </c>
      <c r="G580" t="s">
        <v>186</v>
      </c>
      <c r="H580" t="s">
        <v>188</v>
      </c>
    </row>
    <row r="581" spans="1:8" x14ac:dyDescent="0.3">
      <c r="A581" s="14">
        <v>44228</v>
      </c>
      <c r="B581">
        <f>YEAR(Tabla11[[#This Row],[FECHA]])</f>
        <v>2021</v>
      </c>
      <c r="C581" s="1">
        <v>2808</v>
      </c>
      <c r="D581">
        <v>0.8</v>
      </c>
      <c r="E581">
        <v>1.8</v>
      </c>
      <c r="F581">
        <v>3.4</v>
      </c>
      <c r="G581" t="s">
        <v>186</v>
      </c>
      <c r="H581" t="s">
        <v>188</v>
      </c>
    </row>
    <row r="582" spans="1:8" x14ac:dyDescent="0.3">
      <c r="A582" s="14">
        <v>44256</v>
      </c>
      <c r="B582">
        <f>YEAR(Tabla11[[#This Row],[FECHA]])</f>
        <v>2021</v>
      </c>
      <c r="C582" s="1">
        <v>2823</v>
      </c>
      <c r="D582">
        <v>0.5</v>
      </c>
      <c r="E582">
        <v>1.8</v>
      </c>
      <c r="F582">
        <v>3.7</v>
      </c>
      <c r="G582" t="s">
        <v>186</v>
      </c>
      <c r="H582" t="s">
        <v>188</v>
      </c>
    </row>
    <row r="583" spans="1:8" x14ac:dyDescent="0.3">
      <c r="A583" s="14">
        <v>44287</v>
      </c>
      <c r="B583">
        <f>YEAR(Tabla11[[#This Row],[FECHA]])</f>
        <v>2021</v>
      </c>
      <c r="C583" s="1">
        <v>2826</v>
      </c>
      <c r="D583">
        <v>0.1</v>
      </c>
      <c r="E583">
        <v>1.4</v>
      </c>
      <c r="F583">
        <v>3.8</v>
      </c>
      <c r="G583" t="s">
        <v>186</v>
      </c>
      <c r="H583" t="s">
        <v>188</v>
      </c>
    </row>
    <row r="584" spans="1:8" x14ac:dyDescent="0.3">
      <c r="A584" s="14">
        <v>44317</v>
      </c>
      <c r="B584">
        <f>YEAR(Tabla11[[#This Row],[FECHA]])</f>
        <v>2021</v>
      </c>
      <c r="C584" s="1">
        <v>2855</v>
      </c>
      <c r="D584">
        <v>1</v>
      </c>
      <c r="E584">
        <v>1.7</v>
      </c>
      <c r="F584">
        <v>5.0999999999999996</v>
      </c>
      <c r="G584" t="s">
        <v>186</v>
      </c>
      <c r="H584" t="s">
        <v>188</v>
      </c>
    </row>
    <row r="585" spans="1:8" x14ac:dyDescent="0.3">
      <c r="A585" s="14">
        <v>44470</v>
      </c>
      <c r="B585">
        <f>YEAR(Tabla11[[#This Row],[FECHA]])</f>
        <v>2021</v>
      </c>
      <c r="C585" s="1">
        <v>2871</v>
      </c>
      <c r="D585">
        <v>0.3</v>
      </c>
      <c r="E585">
        <v>0.8</v>
      </c>
      <c r="F585">
        <v>5.3</v>
      </c>
      <c r="G585" t="s">
        <v>186</v>
      </c>
      <c r="H585" t="s">
        <v>188</v>
      </c>
    </row>
    <row r="586" spans="1:8" x14ac:dyDescent="0.3">
      <c r="A586" s="14">
        <v>44501</v>
      </c>
      <c r="B586">
        <f>YEAR(Tabla11[[#This Row],[FECHA]])</f>
        <v>2021</v>
      </c>
      <c r="C586" s="1">
        <v>2878</v>
      </c>
      <c r="D586">
        <v>0.3</v>
      </c>
      <c r="E586">
        <v>0.2</v>
      </c>
      <c r="F586">
        <v>4.4000000000000004</v>
      </c>
      <c r="G586" t="s">
        <v>186</v>
      </c>
      <c r="H586" t="s">
        <v>188</v>
      </c>
    </row>
    <row r="587" spans="1:8" x14ac:dyDescent="0.3">
      <c r="A587" s="14">
        <v>44440</v>
      </c>
      <c r="B587">
        <f>YEAR(Tabla11[[#This Row],[FECHA]])</f>
        <v>2021</v>
      </c>
      <c r="C587" s="1">
        <v>2880</v>
      </c>
      <c r="D587">
        <v>0.1</v>
      </c>
      <c r="E587">
        <v>0.2</v>
      </c>
      <c r="F587">
        <v>6.1</v>
      </c>
      <c r="G587" t="s">
        <v>186</v>
      </c>
      <c r="H587" t="s">
        <v>188</v>
      </c>
    </row>
    <row r="588" spans="1:8" x14ac:dyDescent="0.3">
      <c r="A588" s="14">
        <v>44409</v>
      </c>
      <c r="B588">
        <f>YEAR(Tabla11[[#This Row],[FECHA]])</f>
        <v>2021</v>
      </c>
      <c r="C588" s="1">
        <v>2883</v>
      </c>
      <c r="D588">
        <v>0.4</v>
      </c>
      <c r="E588">
        <v>1</v>
      </c>
      <c r="F588">
        <v>6</v>
      </c>
      <c r="G588" t="s">
        <v>186</v>
      </c>
      <c r="H588" t="s">
        <v>188</v>
      </c>
    </row>
    <row r="589" spans="1:8" x14ac:dyDescent="0.3">
      <c r="A589" s="14">
        <v>44348</v>
      </c>
      <c r="B589">
        <f>YEAR(Tabla11[[#This Row],[FECHA]])</f>
        <v>2021</v>
      </c>
      <c r="C589" s="1">
        <v>2885</v>
      </c>
      <c r="D589">
        <v>1</v>
      </c>
      <c r="E589">
        <v>2.2000000000000002</v>
      </c>
      <c r="F589">
        <v>7.1</v>
      </c>
      <c r="G589" t="s">
        <v>186</v>
      </c>
      <c r="H589" t="s">
        <v>188</v>
      </c>
    </row>
    <row r="590" spans="1:8" x14ac:dyDescent="0.3">
      <c r="A590" s="14">
        <v>44378</v>
      </c>
      <c r="B590">
        <f>YEAR(Tabla11[[#This Row],[FECHA]])</f>
        <v>2021</v>
      </c>
      <c r="C590" s="1">
        <v>2894</v>
      </c>
      <c r="D590">
        <v>0.3</v>
      </c>
      <c r="E590">
        <v>2.4</v>
      </c>
      <c r="F590">
        <v>6.4</v>
      </c>
      <c r="G590" t="s">
        <v>186</v>
      </c>
      <c r="H590" t="s">
        <v>188</v>
      </c>
    </row>
    <row r="591" spans="1:8" x14ac:dyDescent="0.3">
      <c r="A591" s="14">
        <v>44531</v>
      </c>
      <c r="B591">
        <f>YEAR(Tabla11[[#This Row],[FECHA]])</f>
        <v>2021</v>
      </c>
      <c r="C591" s="1">
        <v>2897</v>
      </c>
      <c r="D591">
        <v>0.7</v>
      </c>
      <c r="E591">
        <v>0.6</v>
      </c>
      <c r="F591">
        <v>4.4000000000000004</v>
      </c>
      <c r="G591" t="s">
        <v>186</v>
      </c>
      <c r="H591" t="s">
        <v>188</v>
      </c>
    </row>
    <row r="592" spans="1:8" x14ac:dyDescent="0.3">
      <c r="A592" s="14">
        <v>44562</v>
      </c>
      <c r="B592">
        <f>YEAR(Tabla11[[#This Row],[FECHA]])</f>
        <v>2022</v>
      </c>
      <c r="C592" s="1">
        <v>2922</v>
      </c>
      <c r="D592">
        <v>0.9</v>
      </c>
      <c r="E592">
        <v>1.8</v>
      </c>
      <c r="F592">
        <v>4.9000000000000004</v>
      </c>
      <c r="G592" t="s">
        <v>186</v>
      </c>
      <c r="H592" t="s">
        <v>188</v>
      </c>
    </row>
    <row r="593" spans="1:8" x14ac:dyDescent="0.3">
      <c r="A593" s="14">
        <v>44593</v>
      </c>
      <c r="B593">
        <f>YEAR(Tabla11[[#This Row],[FECHA]])</f>
        <v>2022</v>
      </c>
      <c r="C593" s="1">
        <v>2948</v>
      </c>
      <c r="D593">
        <v>0.9</v>
      </c>
      <c r="E593">
        <v>2.4</v>
      </c>
      <c r="F593">
        <v>5</v>
      </c>
      <c r="G593" t="s">
        <v>186</v>
      </c>
      <c r="H593" t="s">
        <v>188</v>
      </c>
    </row>
    <row r="594" spans="1:8" x14ac:dyDescent="0.3">
      <c r="A594" s="14">
        <v>44621</v>
      </c>
      <c r="B594">
        <f>YEAR(Tabla11[[#This Row],[FECHA]])</f>
        <v>2022</v>
      </c>
      <c r="C594" s="1">
        <v>2954</v>
      </c>
      <c r="D594">
        <v>0.2</v>
      </c>
      <c r="E594">
        <v>1.9</v>
      </c>
      <c r="F594">
        <v>4.5999999999999996</v>
      </c>
      <c r="G594" t="s">
        <v>186</v>
      </c>
      <c r="H594" t="s">
        <v>188</v>
      </c>
    </row>
    <row r="595" spans="1:8" x14ac:dyDescent="0.3">
      <c r="A595" s="14">
        <v>44652</v>
      </c>
      <c r="B595">
        <f>YEAR(Tabla11[[#This Row],[FECHA]])</f>
        <v>2022</v>
      </c>
      <c r="C595" s="1">
        <v>2971</v>
      </c>
      <c r="D595">
        <v>0.6</v>
      </c>
      <c r="E595">
        <v>1.7</v>
      </c>
      <c r="F595">
        <v>5.0999999999999996</v>
      </c>
      <c r="G595" t="s">
        <v>186</v>
      </c>
      <c r="H595" t="s">
        <v>188</v>
      </c>
    </row>
    <row r="596" spans="1:8" x14ac:dyDescent="0.3">
      <c r="A596" s="14">
        <v>44682</v>
      </c>
      <c r="B596">
        <f>YEAR(Tabla11[[#This Row],[FECHA]])</f>
        <v>2022</v>
      </c>
      <c r="C596" s="1">
        <v>2996</v>
      </c>
      <c r="D596">
        <v>0.8</v>
      </c>
      <c r="E596">
        <v>1.6</v>
      </c>
      <c r="F596">
        <v>4.9000000000000004</v>
      </c>
      <c r="G596" t="s">
        <v>186</v>
      </c>
      <c r="H596" t="s">
        <v>188</v>
      </c>
    </row>
    <row r="597" spans="1:8" x14ac:dyDescent="0.3">
      <c r="A597" s="14">
        <v>44713</v>
      </c>
      <c r="B597">
        <f>YEAR(Tabla11[[#This Row],[FECHA]])</f>
        <v>2022</v>
      </c>
      <c r="C597" s="1">
        <v>3013</v>
      </c>
      <c r="D597">
        <v>0.6</v>
      </c>
      <c r="E597">
        <v>2</v>
      </c>
      <c r="F597">
        <v>4.4000000000000004</v>
      </c>
      <c r="G597" t="s">
        <v>186</v>
      </c>
      <c r="H597" t="s">
        <v>188</v>
      </c>
    </row>
    <row r="598" spans="1:8" x14ac:dyDescent="0.3">
      <c r="A598" s="14">
        <v>44743</v>
      </c>
      <c r="B598">
        <f>YEAR(Tabla11[[#This Row],[FECHA]])</f>
        <v>2022</v>
      </c>
      <c r="C598" s="1">
        <v>3032</v>
      </c>
      <c r="D598">
        <v>0.6</v>
      </c>
      <c r="E598">
        <v>2</v>
      </c>
      <c r="F598">
        <v>4.8</v>
      </c>
      <c r="G598" t="s">
        <v>186</v>
      </c>
      <c r="H598" t="s">
        <v>188</v>
      </c>
    </row>
    <row r="599" spans="1:8" x14ac:dyDescent="0.3">
      <c r="A599" s="14">
        <v>44805</v>
      </c>
      <c r="B599">
        <f>YEAR(Tabla11[[#This Row],[FECHA]])</f>
        <v>2022</v>
      </c>
      <c r="C599" s="1">
        <v>3043</v>
      </c>
      <c r="D599">
        <v>0.3</v>
      </c>
      <c r="E599">
        <v>1</v>
      </c>
      <c r="F599">
        <v>5.7</v>
      </c>
      <c r="G599" t="s">
        <v>186</v>
      </c>
      <c r="H599" t="s">
        <v>188</v>
      </c>
    </row>
    <row r="600" spans="1:8" x14ac:dyDescent="0.3">
      <c r="A600" s="14">
        <v>44774</v>
      </c>
      <c r="B600">
        <f>YEAR(Tabla11[[#This Row],[FECHA]])</f>
        <v>2022</v>
      </c>
      <c r="C600" s="1">
        <v>3052</v>
      </c>
      <c r="D600">
        <v>0.7</v>
      </c>
      <c r="E600">
        <v>1.9</v>
      </c>
      <c r="F600">
        <v>5.8</v>
      </c>
      <c r="G600" t="s">
        <v>186</v>
      </c>
      <c r="H600" t="s">
        <v>188</v>
      </c>
    </row>
    <row r="601" spans="1:8" x14ac:dyDescent="0.3">
      <c r="A601" s="14">
        <v>44835</v>
      </c>
      <c r="B601">
        <f>YEAR(Tabla11[[#This Row],[FECHA]])</f>
        <v>2022</v>
      </c>
      <c r="C601" s="1">
        <v>3057</v>
      </c>
      <c r="D601">
        <v>0.5</v>
      </c>
      <c r="E601">
        <v>0.8</v>
      </c>
      <c r="F601">
        <v>6.5</v>
      </c>
      <c r="G601" t="s">
        <v>186</v>
      </c>
      <c r="H601" t="s">
        <v>188</v>
      </c>
    </row>
    <row r="602" spans="1:8" x14ac:dyDescent="0.3">
      <c r="A602" s="14">
        <v>44927</v>
      </c>
      <c r="B602">
        <f>YEAR(Tabla11[[#This Row],[FECHA]])</f>
        <v>2023</v>
      </c>
      <c r="C602" s="1">
        <v>3061</v>
      </c>
      <c r="D602">
        <v>0</v>
      </c>
      <c r="E602">
        <v>0.1</v>
      </c>
      <c r="F602">
        <v>4.7</v>
      </c>
      <c r="G602" t="s">
        <v>186</v>
      </c>
      <c r="H602" t="s">
        <v>188</v>
      </c>
    </row>
    <row r="603" spans="1:8" x14ac:dyDescent="0.3">
      <c r="A603" s="14">
        <v>44896</v>
      </c>
      <c r="B603">
        <f>YEAR(Tabla11[[#This Row],[FECHA]])</f>
        <v>2022</v>
      </c>
      <c r="C603" s="1">
        <v>3062</v>
      </c>
      <c r="D603">
        <v>0.4</v>
      </c>
      <c r="E603">
        <v>0.6</v>
      </c>
      <c r="F603">
        <v>5.7</v>
      </c>
      <c r="G603" t="s">
        <v>186</v>
      </c>
      <c r="H603" t="s">
        <v>188</v>
      </c>
    </row>
    <row r="604" spans="1:8" x14ac:dyDescent="0.3">
      <c r="A604" s="14">
        <v>44866</v>
      </c>
      <c r="B604">
        <f>YEAR(Tabla11[[#This Row],[FECHA]])</f>
        <v>2022</v>
      </c>
      <c r="C604" s="1">
        <v>3075</v>
      </c>
      <c r="D604">
        <v>0.6</v>
      </c>
      <c r="E604">
        <v>0.8</v>
      </c>
      <c r="F604">
        <v>6.9</v>
      </c>
      <c r="G604" t="s">
        <v>186</v>
      </c>
      <c r="H604" t="s">
        <v>188</v>
      </c>
    </row>
    <row r="605" spans="1:8" x14ac:dyDescent="0.3">
      <c r="A605" s="14">
        <v>44958</v>
      </c>
      <c r="B605">
        <f>YEAR(Tabla11[[#This Row],[FECHA]])</f>
        <v>2023</v>
      </c>
      <c r="C605" s="1">
        <v>3083</v>
      </c>
      <c r="D605">
        <v>0.7</v>
      </c>
      <c r="E605">
        <v>0.3</v>
      </c>
      <c r="F605">
        <v>4.5999999999999996</v>
      </c>
      <c r="G605" t="s">
        <v>186</v>
      </c>
      <c r="H605" t="s">
        <v>188</v>
      </c>
    </row>
    <row r="606" spans="1:8" x14ac:dyDescent="0.3">
      <c r="A606" s="14">
        <v>44986</v>
      </c>
      <c r="B606">
        <f>YEAR(Tabla11[[#This Row],[FECHA]])</f>
        <v>2023</v>
      </c>
      <c r="C606" s="1">
        <v>3111</v>
      </c>
      <c r="D606">
        <v>0.9</v>
      </c>
      <c r="E606">
        <v>1.6</v>
      </c>
      <c r="F606">
        <v>5.3</v>
      </c>
      <c r="G606" t="s">
        <v>186</v>
      </c>
      <c r="H606" t="s">
        <v>188</v>
      </c>
    </row>
    <row r="607" spans="1:8" x14ac:dyDescent="0.3">
      <c r="A607" s="14">
        <v>45047</v>
      </c>
      <c r="B607">
        <f>YEAR(Tabla11[[#This Row],[FECHA]])</f>
        <v>2023</v>
      </c>
      <c r="C607" s="1">
        <v>3124</v>
      </c>
      <c r="D607">
        <v>0.3</v>
      </c>
      <c r="E607">
        <v>1.3</v>
      </c>
      <c r="F607">
        <v>4.3</v>
      </c>
      <c r="G607" t="s">
        <v>186</v>
      </c>
      <c r="H607" t="s">
        <v>188</v>
      </c>
    </row>
    <row r="608" spans="1:8" x14ac:dyDescent="0.3">
      <c r="A608" s="14">
        <v>45170</v>
      </c>
      <c r="B608">
        <f>YEAR(Tabla11[[#This Row],[FECHA]])</f>
        <v>2023</v>
      </c>
      <c r="C608" s="1">
        <v>3129</v>
      </c>
      <c r="D608">
        <v>0.3</v>
      </c>
      <c r="E608">
        <v>0.4</v>
      </c>
      <c r="F608">
        <v>2.8</v>
      </c>
      <c r="G608" t="s">
        <v>186</v>
      </c>
      <c r="H608" t="s">
        <v>188</v>
      </c>
    </row>
    <row r="609" spans="1:8" x14ac:dyDescent="0.3">
      <c r="A609" s="14">
        <v>45017</v>
      </c>
      <c r="B609">
        <f>YEAR(Tabla11[[#This Row],[FECHA]])</f>
        <v>2023</v>
      </c>
      <c r="C609" s="1">
        <v>3134</v>
      </c>
      <c r="D609">
        <v>0.7</v>
      </c>
      <c r="E609">
        <v>2.4</v>
      </c>
      <c r="F609">
        <v>5.5</v>
      </c>
      <c r="G609" t="s">
        <v>186</v>
      </c>
      <c r="H609" t="s">
        <v>188</v>
      </c>
    </row>
    <row r="610" spans="1:8" x14ac:dyDescent="0.3">
      <c r="A610" s="14">
        <v>45139</v>
      </c>
      <c r="B610">
        <f>YEAR(Tabla11[[#This Row],[FECHA]])</f>
        <v>2023</v>
      </c>
      <c r="C610" s="1">
        <v>3139</v>
      </c>
      <c r="D610">
        <v>0.1</v>
      </c>
      <c r="E610">
        <v>0.5</v>
      </c>
      <c r="F610">
        <v>2.9</v>
      </c>
      <c r="G610" t="s">
        <v>186</v>
      </c>
      <c r="H610" t="s">
        <v>188</v>
      </c>
    </row>
    <row r="611" spans="1:8" x14ac:dyDescent="0.3">
      <c r="A611" s="14">
        <v>45078</v>
      </c>
      <c r="B611">
        <f>YEAR(Tabla11[[#This Row],[FECHA]])</f>
        <v>2023</v>
      </c>
      <c r="C611" s="1">
        <v>3142</v>
      </c>
      <c r="D611">
        <v>0.6</v>
      </c>
      <c r="E611">
        <v>1</v>
      </c>
      <c r="F611">
        <v>4.3</v>
      </c>
      <c r="G611" t="s">
        <v>186</v>
      </c>
      <c r="H611" t="s">
        <v>188</v>
      </c>
    </row>
    <row r="612" spans="1:8" x14ac:dyDescent="0.3">
      <c r="A612" s="14">
        <v>45108</v>
      </c>
      <c r="B612">
        <f>YEAR(Tabla11[[#This Row],[FECHA]])</f>
        <v>2023</v>
      </c>
      <c r="C612" s="1">
        <v>3143</v>
      </c>
      <c r="D612">
        <v>0</v>
      </c>
      <c r="E612">
        <v>0.3</v>
      </c>
      <c r="F612">
        <v>3.7</v>
      </c>
      <c r="G612" t="s">
        <v>186</v>
      </c>
      <c r="H612" t="s">
        <v>188</v>
      </c>
    </row>
    <row r="613" spans="1:8" x14ac:dyDescent="0.3">
      <c r="A613" s="14">
        <v>45200</v>
      </c>
      <c r="B613">
        <f>YEAR(Tabla11[[#This Row],[FECHA]])</f>
        <v>2023</v>
      </c>
      <c r="C613" s="1">
        <v>3152</v>
      </c>
      <c r="D613">
        <v>0.7</v>
      </c>
      <c r="E613">
        <v>0.3</v>
      </c>
      <c r="F613">
        <v>3.1</v>
      </c>
      <c r="G613" t="s">
        <v>186</v>
      </c>
      <c r="H613" t="s">
        <v>188</v>
      </c>
    </row>
    <row r="614" spans="1:8" x14ac:dyDescent="0.3">
      <c r="A614" s="14">
        <v>45231</v>
      </c>
      <c r="B614">
        <f>YEAR(Tabla11[[#This Row],[FECHA]])</f>
        <v>2023</v>
      </c>
      <c r="C614" s="1">
        <v>3170</v>
      </c>
      <c r="D614">
        <v>0.6</v>
      </c>
      <c r="E614">
        <v>1</v>
      </c>
      <c r="F614">
        <v>3.1</v>
      </c>
      <c r="G614" t="s">
        <v>186</v>
      </c>
      <c r="H614" t="s">
        <v>188</v>
      </c>
    </row>
    <row r="615" spans="1:8" x14ac:dyDescent="0.3">
      <c r="A615" s="14">
        <v>45261</v>
      </c>
      <c r="B615">
        <f>YEAR(Tabla11[[#This Row],[FECHA]])</f>
        <v>2023</v>
      </c>
      <c r="C615" s="1">
        <v>3208</v>
      </c>
      <c r="D615">
        <v>1.2</v>
      </c>
      <c r="E615">
        <v>2.5</v>
      </c>
      <c r="F615">
        <v>4.8</v>
      </c>
      <c r="G615" t="s">
        <v>186</v>
      </c>
      <c r="H615" t="s">
        <v>188</v>
      </c>
    </row>
    <row r="616" spans="1:8" x14ac:dyDescent="0.3">
      <c r="A616" s="14">
        <v>45292</v>
      </c>
      <c r="B616">
        <f>YEAR(Tabla11[[#This Row],[FECHA]])</f>
        <v>2024</v>
      </c>
      <c r="C616" s="1">
        <v>3247</v>
      </c>
      <c r="D616">
        <v>1.2</v>
      </c>
      <c r="E616">
        <v>3</v>
      </c>
      <c r="F616">
        <v>6.1</v>
      </c>
      <c r="G616" t="s">
        <v>186</v>
      </c>
      <c r="H616" t="s">
        <v>188</v>
      </c>
    </row>
    <row r="617" spans="1:8" x14ac:dyDescent="0.3">
      <c r="A617" s="14">
        <v>45323</v>
      </c>
      <c r="B617">
        <f>YEAR(Tabla11[[#This Row],[FECHA]])</f>
        <v>2024</v>
      </c>
      <c r="C617" s="1">
        <v>3292</v>
      </c>
      <c r="D617">
        <v>1.4</v>
      </c>
      <c r="E617">
        <v>3.8</v>
      </c>
      <c r="F617">
        <v>6.8</v>
      </c>
      <c r="G617" t="s">
        <v>186</v>
      </c>
      <c r="H617" t="s">
        <v>188</v>
      </c>
    </row>
    <row r="618" spans="1:8" x14ac:dyDescent="0.3">
      <c r="A618" s="14">
        <v>45352</v>
      </c>
      <c r="B618">
        <f>YEAR(Tabla11[[#This Row],[FECHA]])</f>
        <v>2024</v>
      </c>
      <c r="C618" s="1">
        <v>3331</v>
      </c>
      <c r="D618">
        <v>1.2</v>
      </c>
      <c r="E618">
        <v>3.8</v>
      </c>
      <c r="F618">
        <v>7.1</v>
      </c>
      <c r="G618" t="s">
        <v>186</v>
      </c>
      <c r="H618" t="s">
        <v>188</v>
      </c>
    </row>
    <row r="619" spans="1:8" x14ac:dyDescent="0.3">
      <c r="A619" s="14">
        <v>45383</v>
      </c>
      <c r="B619">
        <f>YEAR(Tabla11[[#This Row],[FECHA]])</f>
        <v>2024</v>
      </c>
      <c r="C619" s="1">
        <v>3367</v>
      </c>
      <c r="D619">
        <v>1.1000000000000001</v>
      </c>
      <c r="E619">
        <v>3.7</v>
      </c>
      <c r="F619">
        <v>7.4</v>
      </c>
      <c r="G619" t="s">
        <v>186</v>
      </c>
      <c r="H619" t="s">
        <v>188</v>
      </c>
    </row>
    <row r="620" spans="1:8" x14ac:dyDescent="0.3">
      <c r="A620" s="14">
        <v>45413</v>
      </c>
      <c r="B620">
        <f>YEAR(Tabla11[[#This Row],[FECHA]])</f>
        <v>2024</v>
      </c>
      <c r="C620" s="1">
        <v>3406</v>
      </c>
      <c r="D620">
        <v>1.1000000000000001</v>
      </c>
      <c r="E620">
        <v>3.4</v>
      </c>
      <c r="F620">
        <v>9</v>
      </c>
      <c r="G620" t="s">
        <v>186</v>
      </c>
      <c r="H620" t="s">
        <v>188</v>
      </c>
    </row>
    <row r="621" spans="1:8" x14ac:dyDescent="0.3">
      <c r="A621" s="14">
        <v>45444</v>
      </c>
      <c r="B621">
        <f>YEAR(Tabla11[[#This Row],[FECHA]])</f>
        <v>2024</v>
      </c>
      <c r="C621" s="1">
        <v>3440</v>
      </c>
      <c r="D621">
        <v>1</v>
      </c>
      <c r="E621">
        <v>3.3</v>
      </c>
      <c r="F621">
        <v>9.5</v>
      </c>
      <c r="G621" t="s">
        <v>186</v>
      </c>
      <c r="H621" t="s">
        <v>188</v>
      </c>
    </row>
    <row r="622" spans="1:8" x14ac:dyDescent="0.3">
      <c r="A622" s="14">
        <v>45474</v>
      </c>
      <c r="B622">
        <f>YEAR(Tabla11[[#This Row],[FECHA]])</f>
        <v>2024</v>
      </c>
      <c r="C622" s="1">
        <v>3504</v>
      </c>
      <c r="D622">
        <v>1.8</v>
      </c>
      <c r="E622">
        <v>4.0999999999999996</v>
      </c>
      <c r="F622">
        <v>11.5</v>
      </c>
      <c r="G622" t="s">
        <v>186</v>
      </c>
      <c r="H622" t="s">
        <v>188</v>
      </c>
    </row>
    <row r="623" spans="1:8" x14ac:dyDescent="0.3">
      <c r="A623" s="14">
        <v>45505</v>
      </c>
      <c r="B623">
        <f>YEAR(Tabla11[[#This Row],[FECHA]])</f>
        <v>2024</v>
      </c>
      <c r="C623" s="1">
        <v>3554</v>
      </c>
      <c r="D623">
        <v>1.4</v>
      </c>
      <c r="E623">
        <v>4.4000000000000004</v>
      </c>
      <c r="F623">
        <v>13.2</v>
      </c>
      <c r="G623" t="s">
        <v>186</v>
      </c>
      <c r="H623" t="s">
        <v>188</v>
      </c>
    </row>
    <row r="624" spans="1:8" x14ac:dyDescent="0.3">
      <c r="A624" s="14">
        <v>45536</v>
      </c>
      <c r="B624">
        <f>YEAR(Tabla11[[#This Row],[FECHA]])</f>
        <v>2024</v>
      </c>
      <c r="C624" s="1">
        <v>3569</v>
      </c>
      <c r="D624">
        <v>0.4</v>
      </c>
      <c r="E624">
        <v>3.7</v>
      </c>
      <c r="F624">
        <v>14.1</v>
      </c>
      <c r="G624" t="s">
        <v>186</v>
      </c>
      <c r="H624" t="s">
        <v>188</v>
      </c>
    </row>
    <row r="625" spans="1:8" x14ac:dyDescent="0.3">
      <c r="A625" s="14">
        <v>45566</v>
      </c>
      <c r="B625">
        <f>YEAR(Tabla11[[#This Row],[FECHA]])</f>
        <v>2024</v>
      </c>
      <c r="C625" s="1">
        <v>3638</v>
      </c>
      <c r="D625">
        <v>1.9</v>
      </c>
      <c r="E625">
        <v>3.8</v>
      </c>
      <c r="F625">
        <v>15.4</v>
      </c>
      <c r="G625" t="s">
        <v>186</v>
      </c>
      <c r="H625" t="s">
        <v>188</v>
      </c>
    </row>
    <row r="626" spans="1:8" x14ac:dyDescent="0.3">
      <c r="A626" s="14">
        <v>45597</v>
      </c>
      <c r="B626">
        <f>YEAR(Tabla11[[#This Row],[FECHA]])</f>
        <v>2024</v>
      </c>
      <c r="C626" s="1">
        <v>3712</v>
      </c>
      <c r="D626">
        <v>2</v>
      </c>
      <c r="E626">
        <v>4.4000000000000004</v>
      </c>
      <c r="F626">
        <v>17.100000000000001</v>
      </c>
      <c r="G626" t="s">
        <v>186</v>
      </c>
      <c r="H626" t="s">
        <v>188</v>
      </c>
    </row>
    <row r="627" spans="1:8" x14ac:dyDescent="0.3">
      <c r="A627" s="14">
        <v>45627</v>
      </c>
      <c r="B627">
        <f>YEAR(Tabla11[[#This Row],[FECHA]])</f>
        <v>2024</v>
      </c>
      <c r="C627" s="1">
        <v>3771</v>
      </c>
      <c r="D627">
        <v>1.6</v>
      </c>
      <c r="E627">
        <v>5.7</v>
      </c>
      <c r="F627">
        <v>17.5</v>
      </c>
      <c r="G627" t="s">
        <v>186</v>
      </c>
      <c r="H627" t="s">
        <v>188</v>
      </c>
    </row>
    <row r="628" spans="1:8" x14ac:dyDescent="0.3">
      <c r="A628" s="14">
        <v>45658</v>
      </c>
      <c r="B628">
        <f>YEAR(Tabla11[[#This Row],[FECHA]])</f>
        <v>2025</v>
      </c>
      <c r="C628" s="1">
        <v>3851</v>
      </c>
      <c r="D628">
        <v>2.1</v>
      </c>
      <c r="E628">
        <v>5.8</v>
      </c>
      <c r="F628">
        <v>18.600000000000001</v>
      </c>
      <c r="G628" t="s">
        <v>186</v>
      </c>
      <c r="H628" t="s">
        <v>188</v>
      </c>
    </row>
    <row r="629" spans="1:8" x14ac:dyDescent="0.3">
      <c r="A629" s="14">
        <v>45689</v>
      </c>
      <c r="B629">
        <f>YEAR(Tabla11[[#This Row],[FECHA]])</f>
        <v>2025</v>
      </c>
      <c r="C629" s="1">
        <v>3949</v>
      </c>
      <c r="D629">
        <v>2.5</v>
      </c>
      <c r="E629">
        <v>6.4</v>
      </c>
      <c r="F629">
        <v>19.899999999999999</v>
      </c>
      <c r="G629" t="s">
        <v>186</v>
      </c>
      <c r="H629" t="s">
        <v>188</v>
      </c>
    </row>
    <row r="630" spans="1:8" x14ac:dyDescent="0.3">
      <c r="A630" s="14">
        <v>43070</v>
      </c>
      <c r="B630">
        <f>YEAR(Tabla11[[#This Row],[FECHA]])</f>
        <v>2017</v>
      </c>
      <c r="C630" s="1">
        <v>948</v>
      </c>
      <c r="D630">
        <v>1.1000000000000001</v>
      </c>
      <c r="E630">
        <v>2.2000000000000002</v>
      </c>
      <c r="F630">
        <v>1.5</v>
      </c>
      <c r="G630" t="s">
        <v>183</v>
      </c>
      <c r="H630" t="s">
        <v>188</v>
      </c>
    </row>
    <row r="631" spans="1:8" x14ac:dyDescent="0.3">
      <c r="A631" s="14">
        <v>43101</v>
      </c>
      <c r="B631">
        <f>YEAR(Tabla11[[#This Row],[FECHA]])</f>
        <v>2018</v>
      </c>
      <c r="C631" s="1">
        <v>951</v>
      </c>
      <c r="D631">
        <v>0.2</v>
      </c>
      <c r="E631">
        <v>1.5</v>
      </c>
      <c r="F631">
        <v>1.1000000000000001</v>
      </c>
      <c r="G631" t="s">
        <v>183</v>
      </c>
      <c r="H631" t="s">
        <v>188</v>
      </c>
    </row>
    <row r="632" spans="1:8" x14ac:dyDescent="0.3">
      <c r="A632" s="14">
        <v>43040</v>
      </c>
      <c r="B632">
        <f>YEAR(Tabla11[[#This Row],[FECHA]])</f>
        <v>2017</v>
      </c>
      <c r="C632" s="1">
        <v>959</v>
      </c>
      <c r="D632">
        <v>0.6</v>
      </c>
      <c r="E632">
        <v>0.7</v>
      </c>
      <c r="F632">
        <v>0.5</v>
      </c>
      <c r="G632" t="s">
        <v>183</v>
      </c>
      <c r="H632" t="s">
        <v>188</v>
      </c>
    </row>
    <row r="633" spans="1:8" x14ac:dyDescent="0.3">
      <c r="A633" s="14">
        <v>42856</v>
      </c>
      <c r="B633">
        <f>YEAR(Tabla11[[#This Row],[FECHA]])</f>
        <v>2017</v>
      </c>
      <c r="C633" s="1">
        <v>959</v>
      </c>
      <c r="D633">
        <v>2.9</v>
      </c>
      <c r="E633">
        <v>0.5</v>
      </c>
      <c r="F633">
        <v>4.5999999999999996</v>
      </c>
      <c r="G633" t="s">
        <v>183</v>
      </c>
      <c r="H633" t="s">
        <v>188</v>
      </c>
    </row>
    <row r="634" spans="1:8" x14ac:dyDescent="0.3">
      <c r="A634" s="14">
        <v>42887</v>
      </c>
      <c r="B634">
        <f>YEAR(Tabla11[[#This Row],[FECHA]])</f>
        <v>2017</v>
      </c>
      <c r="C634" s="1">
        <v>960</v>
      </c>
      <c r="D634">
        <v>0.1</v>
      </c>
      <c r="E634">
        <v>2.6</v>
      </c>
      <c r="F634">
        <v>3.6</v>
      </c>
      <c r="G634" t="s">
        <v>183</v>
      </c>
      <c r="H634" t="s">
        <v>188</v>
      </c>
    </row>
    <row r="635" spans="1:8" x14ac:dyDescent="0.3">
      <c r="A635" s="14">
        <v>42736</v>
      </c>
      <c r="B635">
        <f>YEAR(Tabla11[[#This Row],[FECHA]])</f>
        <v>2017</v>
      </c>
      <c r="C635" s="1">
        <v>961</v>
      </c>
      <c r="D635">
        <v>0.2</v>
      </c>
      <c r="E635">
        <v>0.9</v>
      </c>
      <c r="F635">
        <v>4.7</v>
      </c>
      <c r="G635" t="s">
        <v>183</v>
      </c>
      <c r="H635" t="s">
        <v>188</v>
      </c>
    </row>
    <row r="636" spans="1:8" x14ac:dyDescent="0.3">
      <c r="A636" s="14">
        <v>43313</v>
      </c>
      <c r="B636">
        <f>YEAR(Tabla11[[#This Row],[FECHA]])</f>
        <v>2018</v>
      </c>
      <c r="C636" s="1">
        <v>962</v>
      </c>
      <c r="D636">
        <v>0.7</v>
      </c>
      <c r="E636">
        <v>1.8</v>
      </c>
      <c r="F636">
        <v>0.4</v>
      </c>
      <c r="G636" t="s">
        <v>183</v>
      </c>
      <c r="H636" t="s">
        <v>188</v>
      </c>
    </row>
    <row r="637" spans="1:8" x14ac:dyDescent="0.3">
      <c r="A637" s="14">
        <v>42705</v>
      </c>
      <c r="B637">
        <f>YEAR(Tabla11[[#This Row],[FECHA]])</f>
        <v>2016</v>
      </c>
      <c r="C637" s="1">
        <v>962</v>
      </c>
      <c r="D637">
        <v>0.1</v>
      </c>
      <c r="E637">
        <v>0.8</v>
      </c>
      <c r="F637">
        <v>4.8</v>
      </c>
      <c r="G637" t="s">
        <v>183</v>
      </c>
      <c r="H637" t="s">
        <v>188</v>
      </c>
    </row>
    <row r="638" spans="1:8" x14ac:dyDescent="0.3">
      <c r="A638" s="14">
        <v>42675</v>
      </c>
      <c r="B638">
        <f>YEAR(Tabla11[[#This Row],[FECHA]])</f>
        <v>2016</v>
      </c>
      <c r="C638" s="1">
        <v>963</v>
      </c>
      <c r="D638">
        <v>0.6</v>
      </c>
      <c r="E638">
        <v>2.1</v>
      </c>
      <c r="F638">
        <v>4.4000000000000004</v>
      </c>
      <c r="G638" t="s">
        <v>183</v>
      </c>
      <c r="H638" t="s">
        <v>188</v>
      </c>
    </row>
    <row r="639" spans="1:8" x14ac:dyDescent="0.3">
      <c r="A639" s="14">
        <v>42767</v>
      </c>
      <c r="B639">
        <f>YEAR(Tabla11[[#This Row],[FECHA]])</f>
        <v>2017</v>
      </c>
      <c r="C639" s="1">
        <v>964</v>
      </c>
      <c r="D639">
        <v>0.3</v>
      </c>
      <c r="E639">
        <v>0.1</v>
      </c>
      <c r="F639">
        <v>5.2</v>
      </c>
      <c r="G639" t="s">
        <v>183</v>
      </c>
      <c r="H639" t="s">
        <v>188</v>
      </c>
    </row>
    <row r="640" spans="1:8" x14ac:dyDescent="0.3">
      <c r="A640" s="14">
        <v>43009</v>
      </c>
      <c r="B640">
        <f>YEAR(Tabla11[[#This Row],[FECHA]])</f>
        <v>2017</v>
      </c>
      <c r="C640" s="1">
        <v>965</v>
      </c>
      <c r="D640">
        <v>0.4</v>
      </c>
      <c r="E640">
        <v>0.9</v>
      </c>
      <c r="F640">
        <v>0.4</v>
      </c>
      <c r="G640" t="s">
        <v>183</v>
      </c>
      <c r="H640" t="s">
        <v>188</v>
      </c>
    </row>
    <row r="641" spans="1:8" x14ac:dyDescent="0.3">
      <c r="A641" s="14">
        <v>42948</v>
      </c>
      <c r="B641">
        <f>YEAR(Tabla11[[#This Row],[FECHA]])</f>
        <v>2017</v>
      </c>
      <c r="C641" s="1">
        <v>966</v>
      </c>
      <c r="D641">
        <v>0.8</v>
      </c>
      <c r="E641">
        <v>0.8</v>
      </c>
      <c r="F641">
        <v>1.8</v>
      </c>
      <c r="G641" t="s">
        <v>183</v>
      </c>
      <c r="H641" t="s">
        <v>188</v>
      </c>
    </row>
    <row r="642" spans="1:8" x14ac:dyDescent="0.3">
      <c r="A642" s="14">
        <v>43282</v>
      </c>
      <c r="B642">
        <f>YEAR(Tabla11[[#This Row],[FECHA]])</f>
        <v>2018</v>
      </c>
      <c r="C642" s="1">
        <v>969</v>
      </c>
      <c r="D642">
        <v>0.5</v>
      </c>
      <c r="E642">
        <v>1.3</v>
      </c>
      <c r="F642">
        <v>0.5</v>
      </c>
      <c r="G642" t="s">
        <v>183</v>
      </c>
      <c r="H642" t="s">
        <v>188</v>
      </c>
    </row>
    <row r="643" spans="1:8" x14ac:dyDescent="0.3">
      <c r="A643" s="14">
        <v>43132</v>
      </c>
      <c r="B643">
        <f>YEAR(Tabla11[[#This Row],[FECHA]])</f>
        <v>2018</v>
      </c>
      <c r="C643" s="1">
        <v>970</v>
      </c>
      <c r="D643">
        <v>2</v>
      </c>
      <c r="E643">
        <v>1.1000000000000001</v>
      </c>
      <c r="F643">
        <v>0.6</v>
      </c>
      <c r="G643" t="s">
        <v>183</v>
      </c>
      <c r="H643" t="s">
        <v>188</v>
      </c>
    </row>
    <row r="644" spans="1:8" x14ac:dyDescent="0.3">
      <c r="A644" s="14">
        <v>42979</v>
      </c>
      <c r="B644">
        <f>YEAR(Tabla11[[#This Row],[FECHA]])</f>
        <v>2017</v>
      </c>
      <c r="C644" s="1">
        <v>970</v>
      </c>
      <c r="D644">
        <v>0.3</v>
      </c>
      <c r="E644">
        <v>1</v>
      </c>
      <c r="F644">
        <v>0.1</v>
      </c>
      <c r="G644" t="s">
        <v>183</v>
      </c>
      <c r="H644" t="s">
        <v>188</v>
      </c>
    </row>
    <row r="645" spans="1:8" x14ac:dyDescent="0.3">
      <c r="A645" s="14">
        <v>42644</v>
      </c>
      <c r="B645">
        <f>YEAR(Tabla11[[#This Row],[FECHA]])</f>
        <v>2016</v>
      </c>
      <c r="C645" s="1">
        <v>970</v>
      </c>
      <c r="D645">
        <v>0</v>
      </c>
      <c r="E645">
        <v>2.9</v>
      </c>
      <c r="F645">
        <v>3.5</v>
      </c>
      <c r="G645" t="s">
        <v>183</v>
      </c>
      <c r="H645" t="s">
        <v>188</v>
      </c>
    </row>
    <row r="646" spans="1:8" x14ac:dyDescent="0.3">
      <c r="A646" s="14">
        <v>42614</v>
      </c>
      <c r="B646">
        <f>YEAR(Tabla11[[#This Row],[FECHA]])</f>
        <v>2016</v>
      </c>
      <c r="C646" s="1">
        <v>970</v>
      </c>
      <c r="D646">
        <v>1.4</v>
      </c>
      <c r="E646">
        <v>2.6</v>
      </c>
      <c r="F646">
        <v>3.6</v>
      </c>
      <c r="G646" t="s">
        <v>183</v>
      </c>
      <c r="H646" t="s">
        <v>188</v>
      </c>
    </row>
    <row r="647" spans="1:8" x14ac:dyDescent="0.3">
      <c r="A647" s="14">
        <v>43252</v>
      </c>
      <c r="B647">
        <f>YEAR(Tabla11[[#This Row],[FECHA]])</f>
        <v>2018</v>
      </c>
      <c r="C647" s="1">
        <v>974</v>
      </c>
      <c r="D647">
        <v>0.6</v>
      </c>
      <c r="E647">
        <v>0.3</v>
      </c>
      <c r="F647">
        <v>1.5</v>
      </c>
      <c r="G647" t="s">
        <v>183</v>
      </c>
      <c r="H647" t="s">
        <v>188</v>
      </c>
    </row>
    <row r="648" spans="1:8" x14ac:dyDescent="0.3">
      <c r="A648" s="14">
        <v>42917</v>
      </c>
      <c r="B648">
        <f>YEAR(Tabla11[[#This Row],[FECHA]])</f>
        <v>2017</v>
      </c>
      <c r="C648" s="1">
        <v>974</v>
      </c>
      <c r="D648">
        <v>1.5</v>
      </c>
      <c r="E648">
        <v>1.4</v>
      </c>
      <c r="F648">
        <v>2.5</v>
      </c>
      <c r="G648" t="s">
        <v>183</v>
      </c>
      <c r="H648" t="s">
        <v>188</v>
      </c>
    </row>
    <row r="649" spans="1:8" x14ac:dyDescent="0.3">
      <c r="A649" s="14">
        <v>43160</v>
      </c>
      <c r="B649">
        <f>YEAR(Tabla11[[#This Row],[FECHA]])</f>
        <v>2018</v>
      </c>
      <c r="C649" s="1">
        <v>977</v>
      </c>
      <c r="D649">
        <v>0.8</v>
      </c>
      <c r="E649">
        <v>3</v>
      </c>
      <c r="F649">
        <v>0.8</v>
      </c>
      <c r="G649" t="s">
        <v>183</v>
      </c>
      <c r="H649" t="s">
        <v>188</v>
      </c>
    </row>
    <row r="650" spans="1:8" x14ac:dyDescent="0.3">
      <c r="A650" s="14">
        <v>43221</v>
      </c>
      <c r="B650">
        <f>YEAR(Tabla11[[#This Row],[FECHA]])</f>
        <v>2018</v>
      </c>
      <c r="C650" s="1">
        <v>979</v>
      </c>
      <c r="D650">
        <v>0.2</v>
      </c>
      <c r="E650">
        <v>1</v>
      </c>
      <c r="F650">
        <v>2.1</v>
      </c>
      <c r="G650" t="s">
        <v>183</v>
      </c>
      <c r="H650" t="s">
        <v>188</v>
      </c>
    </row>
    <row r="651" spans="1:8" x14ac:dyDescent="0.3">
      <c r="A651" s="14">
        <v>43191</v>
      </c>
      <c r="B651">
        <f>YEAR(Tabla11[[#This Row],[FECHA]])</f>
        <v>2018</v>
      </c>
      <c r="C651" s="1">
        <v>981</v>
      </c>
      <c r="D651">
        <v>0.4</v>
      </c>
      <c r="E651">
        <v>3.2</v>
      </c>
      <c r="F651">
        <v>0.6</v>
      </c>
      <c r="G651" t="s">
        <v>183</v>
      </c>
      <c r="H651" t="s">
        <v>188</v>
      </c>
    </row>
    <row r="652" spans="1:8" x14ac:dyDescent="0.3">
      <c r="A652" s="14">
        <v>42583</v>
      </c>
      <c r="B652">
        <f>YEAR(Tabla11[[#This Row],[FECHA]])</f>
        <v>2016</v>
      </c>
      <c r="C652" s="1">
        <v>984</v>
      </c>
      <c r="D652">
        <v>1.5</v>
      </c>
      <c r="E652">
        <v>2.1</v>
      </c>
      <c r="F652">
        <v>2.8</v>
      </c>
      <c r="G652" t="s">
        <v>183</v>
      </c>
      <c r="H652" t="s">
        <v>188</v>
      </c>
    </row>
    <row r="653" spans="1:8" x14ac:dyDescent="0.3">
      <c r="A653" s="14">
        <v>42795</v>
      </c>
      <c r="B653">
        <f>YEAR(Tabla11[[#This Row],[FECHA]])</f>
        <v>2017</v>
      </c>
      <c r="C653" s="1">
        <v>985</v>
      </c>
      <c r="D653">
        <v>2.2000000000000002</v>
      </c>
      <c r="E653">
        <v>2.4</v>
      </c>
      <c r="F653">
        <v>2.7</v>
      </c>
      <c r="G653" t="s">
        <v>183</v>
      </c>
      <c r="H653" t="s">
        <v>188</v>
      </c>
    </row>
    <row r="654" spans="1:8" x14ac:dyDescent="0.3">
      <c r="A654" s="14">
        <v>42826</v>
      </c>
      <c r="B654">
        <f>YEAR(Tabla11[[#This Row],[FECHA]])</f>
        <v>2017</v>
      </c>
      <c r="C654" s="1">
        <v>988</v>
      </c>
      <c r="D654">
        <v>0.3</v>
      </c>
      <c r="E654">
        <v>2.8</v>
      </c>
      <c r="F654">
        <v>2.6</v>
      </c>
      <c r="G654" t="s">
        <v>183</v>
      </c>
      <c r="H654" t="s">
        <v>188</v>
      </c>
    </row>
    <row r="655" spans="1:8" x14ac:dyDescent="0.3">
      <c r="A655" s="14">
        <v>42522</v>
      </c>
      <c r="B655">
        <f>YEAR(Tabla11[[#This Row],[FECHA]])</f>
        <v>2016</v>
      </c>
      <c r="C655" s="1">
        <v>996</v>
      </c>
      <c r="D655">
        <v>0.9</v>
      </c>
      <c r="E655">
        <v>1.6</v>
      </c>
      <c r="F655">
        <v>3.8</v>
      </c>
      <c r="G655" t="s">
        <v>183</v>
      </c>
      <c r="H655" t="s">
        <v>188</v>
      </c>
    </row>
    <row r="656" spans="1:8" x14ac:dyDescent="0.3">
      <c r="A656" s="14">
        <v>42552</v>
      </c>
      <c r="B656">
        <f>YEAR(Tabla11[[#This Row],[FECHA]])</f>
        <v>2016</v>
      </c>
      <c r="C656" s="1">
        <v>999</v>
      </c>
      <c r="D656">
        <v>0.3</v>
      </c>
      <c r="E656">
        <v>1.5</v>
      </c>
      <c r="F656">
        <v>3</v>
      </c>
      <c r="G656" t="s">
        <v>183</v>
      </c>
      <c r="H656" t="s">
        <v>188</v>
      </c>
    </row>
  </sheetData>
  <pageMargins left="0.7" right="0.7" top="0.75" bottom="0.75" header="0.3" footer="0.3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I A A B Q S w M E F A A C A A g A C m x 5 W v G y c g + l A A A A 9 g A A A B I A H A B D b 2 5 m a W c v U G F j a 2 F n Z S 5 4 b W w g o h g A K K A U A A A A A A A A A A A A A A A A A A A A A A A A A A A A h Y 8 x D o I w G I W v Q r r T l o q J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i i m O 6 R J T I D O E X J u v w K a 9 z / Y H w n p o 3 N A r r m y 4 K Y D M E c j 7 A 3 8 A U E s D B B Q A A g A I A A p s e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b H l a k c x k e R Y F A A A Q d g A A E w A c A E Z v c m 1 1 b G F z L 1 N l Y 3 R p b 2 4 x L m 0 g o h g A K K A U A A A A A A A A A A A A A A A A A A A A A A A A A A A A 7 Z z d b t p I F M f v I + U d R l O t B F o X N Z D 0 Y 6 t c u O C 2 7 j q Q x c B e h K g a Y L q x Y m x k O 6 u 0 K D f 7 C v s a u 0 / R N 9 k n 2 T E 2 Y B t 7 c D 5 W p d l / J B I 0 z M z 5 n 5 l j + / w 0 h / h 8 H F i u Q 8 z o 7 8 H r / b 3 9 P f + C e X x C n l D V + K W v G 1 q X m N p A N w y V k m N i 8 2 B / j 4 i f j m f 9 x h 3 R o l 2 P u V 3 7 1 f U u R 6 5 7 W X l r 2 b z W d J 2 A O 4 F f o c 2 f h n 2 f e / 7 Q 0 N q d Q W f Y 4 v 5 l 4 M 6 G H 9 j Y H b l D t a 0 a u q m b p K X 2 O i Y 5 1 c 2 O O d Q G H a P f 0 0 X v x b u m / v X P N s m K q V 3 b / j W t K s S 5 s m 2 F B N 4 V r y q R t C f U s P z A / k w q n z z O y c x m T v W j e c F 5 E H o Q C Z + f 6 Q G f H u f 0 p M r P l j M 5 p t G A 8 5 u z F g v Y + W p q z R m z E f / C J q 5 P Z p 4 7 d X + 3 x N t w 4 h 4 b C d d P w 7 a A v + d s I t y u S L Q o 5 C z u r N q 2 O W Y 2 8 / z j 0 I / z t S M 9 a + a S M Z u O L G F w b a T n M c f / 5 H r T p m t f T Z 3 e 5 x k P T R V o U + Z z a q h v N O P p g T A a i M 5 k w g J + o 5 B l e 3 3 Z H v D r I N H e K G g / L G g / S r X f r P 2 I d D K f j E W 0 O e 5 0 5 P E c t 7 r c Y V M e 9 Q 3 9 S X u f d o O + 1 Z r v V Z p x g p 5 2 t a b e I S d 1 m n G D D t S u r o r P 2 u R E a 5 t 9 1 a A Z h x I 9 e l 3 9 R D N 7 3 X S n o 3 Q n t b 2 Y J O F l T 3 j t E v H L Y 1 / / n r i E i a v A J x N u h y 9 r a g X C D a 9 w F 0 O P p e s k l M w T D i q E s / E F C Y 3 W 3 n A x D 2 9 F V r h X + S i U / v P H X + H 1 k b s f p Z Q e S K W W c 3 a h e X P p t 2 n / o V D 5 g N m u R 8 S 1 N B X X 0 p d M + I i m M R c 9 r n h Z g S K U 6 I / i R Z V 4 t L e c J h y u 5 G m X i T k o V L O p W 6 F P H 8 5 w v b z h 0 G V y Z 8 u l V r U u j Z w c 8 Z k w S V x / D x g p j f u F S r 1 8 q C T v H x J B h + U 3 r V E + X E o a P y p v / L B 8 x O Q b L 7 W + j d s F z V E 2 a K L 7 8 Q P G y / P 7 x U u j f L z E j x K J l h f l d + t 5 + V D Z b v d l e b s v y k f J h l 0 j 3 B 9 m E 8 s R y W K Q u q u r k 0 k U B X k 2 X 4 a P 5 H j w c u t F 3 v p O P C O 7 q p n M R r L B 6 K 3 m 2 G Z 0 U 5 u w m Z 0 k F X e x 2 5 W z e O i 5 G L C W R K N E N h W H k h 1 4 t S U K c x 1 R k o t A l / l 7 0 c Y s F / C m u r 9 n O R I l B X x w o r a 6 e m s 3 8 C D S A j o A H Y A O Q A e g A 9 A B 6 A B 0 A D o A H Y A O 8 u k g z t 7 / K z h Y m 9 o J P l j J A S I A E Y A I Q A Q g A h A B i A B E A C I A E b 5 j R E g m 5 x K B 6 S Q 9 T p A 7 6 / x Y K 0 j T I 6 + a I q G w H F 6 Z 5 x Q H K T k n A k o + C N w z r 4 t E L b K 5 1 c b R p t 5 v q a 0 o 2 8 p Z W 9 r W 3 n W E p 2 G 6 l V w q q f 3 0 Y g 2 0 d k 8 1 d 6 I Y K p Y S 9 k A 9 F H A G O A O c A c 4 A Z 4 A z w B n g D H D m E e B M q U z p Q J I q S U 4 / 7 g w O d z m G k e t X V n g k 3 i 6 y + s J o W e m Q P W 6 f l Q / P V 7 c 7 B l o u k 8 z 6 L Z 7 2 Q u n a 5 N Y C t Z V x 6 R G U s J 9 L b L t x A r U Q Q 1 p a R G 0 4 h g K 3 g d v A b e A 2 c B u 4 D d w G b g O 3 g d s e N 7 f d q n 4 u Z p c d + G p N C l x M f M E G 2 A J s A b Y A W 4 A t w B Z g C 7 A F 2 A J s e c z Y 8 m 2 P m + Q n P s / y C x r X N X I l q x k z t X 1 K 3 u G R s k F l S X X R 3 L K K Q V K p V 7 8 9 y K F q E B g H j A P G A e O A c c A 4 Y B w w D h g H j A P G o W q w q G p w N 7 g N l Y N g N 7 A b 2 A 3 s B n Y D u 4 H d w G 5 g N 7 D b / 4 T d 7 l 4 5 u F v w g u p B o A v Q B e g C d A G 6 A F 2 A L k A X o A v Q 5 V G j y 3 d d P V h M T 1 s q C B c D 8 6 o I s x 8 k K O 0 O e V L 8 n x B p T X b l J r J q + X r Q 1 / 8 C U E s B A i 0 A F A A C A A g A C m x 5 W v G y c g + l A A A A 9 g A A A B I A A A A A A A A A A A A A A A A A A A A A A E N v b m Z p Z y 9 Q Y W N r Y W d l L n h t b F B L A Q I t A B Q A A g A I A A p s e V o P y u m r p A A A A O k A A A A T A A A A A A A A A A A A A A A A A P E A A A B b Q 2 9 u d G V u d F 9 U e X B l c 1 0 u e G 1 s U E s B A i 0 A F A A C A A g A C m x 5 W p H M Z H k W B Q A A E H Y A A B M A A A A A A A A A A A A A A A A A 4 g E A A E Z v c m 1 1 b G F z L 1 N l Y 3 R p b 2 4 x L m 1 Q S w U G A A A A A A M A A w D C A A A A R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e 8 A A A A A A A B T 7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x R V U l M R V I l M j B T R V Z J T E x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g 5 Z G U y O D I t N m E 2 N i 0 0 O T M z L T k 3 M G E t M T N h Z G E 4 N z J j O T R i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U V V J T E V S I F N F V k l M T E E v Q X V 0 b 1 J l b W 9 2 Z W R D b 2 x 1 b W 5 z M S 5 7 R k V D S E E s M H 0 m c X V v d D s s J n F 1 b 3 Q 7 U 2 V j d G l v b j E v Q U x R V U l M R V I g U 0 V W S U x M Q S 9 B d X R v U m V t b 3 Z l Z E N v b H V t b n M x L n t Q U k V D S U 8 g T T I s M X 0 m c X V v d D s s J n F 1 b 3 Q 7 U 2 V j d G l v b j E v Q U x R V U l M R V I g U 0 V W S U x M Q S 9 B d X R v U m V t b 3 Z l Z E N v b H V t b n M x L n t W Q V J J Q U N J T 0 4 g T U V O U 1 V B T C w y f S Z x d W 9 0 O y w m c X V v d D t T Z W N 0 a W 9 u M S 9 B T F F V S U x F U i B T R V Z J T E x B L 0 F 1 d G 9 S Z W 1 v d m V k Q 2 9 s d W 1 u c z E u e 1 Z B U k l B Q 0 l P T i B U U k l N R V N U U k F M L D N 9 J n F 1 b 3 Q 7 L C Z x d W 9 0 O 1 N l Y 3 R p b 2 4 x L 0 F M U V V J T E V S I F N F V k l M T E E v Q X V 0 b 1 J l b W 9 2 Z W R D b 2 x 1 b W 5 z M S 5 7 V k F S S U F D S U 9 O I E F O V U F M L D R 9 J n F 1 b 3 Q 7 L C Z x d W 9 0 O 1 N l Y 3 R p b 2 4 x L 0 F M U V V J T E V S I F N F V k l M T E E v Q X V 0 b 1 J l b W 9 2 Z W R D b 2 x 1 b W 5 z M S 5 7 T G l 0 Z X J h b C w 1 f S Z x d W 9 0 O y w m c X V v d D t T Z W N 0 a W 9 u M S 9 B T F F V S U x F U i B T R V Z J T E x B L 0 F 1 d G 9 S Z W 1 v d m V k Q 2 9 s d W 1 u c z E u e 1 R l e H R v I H J l b X B s Y X p h Z G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U x R V U l M R V I g U 0 V W S U x M Q S 9 B d X R v U m V t b 3 Z l Z E N v b H V t b n M x L n t G R U N I Q S w w f S Z x d W 9 0 O y w m c X V v d D t T Z W N 0 a W 9 u M S 9 B T F F V S U x F U i B T R V Z J T E x B L 0 F 1 d G 9 S Z W 1 v d m V k Q 2 9 s d W 1 u c z E u e 1 B S R U N J T y B N M i w x f S Z x d W 9 0 O y w m c X V v d D t T Z W N 0 a W 9 u M S 9 B T F F V S U x F U i B T R V Z J T E x B L 0 F 1 d G 9 S Z W 1 v d m V k Q 2 9 s d W 1 u c z E u e 1 Z B U k l B Q 0 l P T i B N R U 5 T V U F M L D J 9 J n F 1 b 3 Q 7 L C Z x d W 9 0 O 1 N l Y 3 R p b 2 4 x L 0 F M U V V J T E V S I F N F V k l M T E E v Q X V 0 b 1 J l b W 9 2 Z W R D b 2 x 1 b W 5 z M S 5 7 V k F S S U F D S U 9 O I F R S S U 1 F U 1 R S Q U w s M 3 0 m c X V v d D s s J n F 1 b 3 Q 7 U 2 V j d G l v b j E v Q U x R V U l M R V I g U 0 V W S U x M Q S 9 B d X R v U m V t b 3 Z l Z E N v b H V t b n M x L n t W Q V J J Q U N J T 0 4 g Q U 5 V Q U w s N H 0 m c X V v d D s s J n F 1 b 3 Q 7 U 2 V j d G l v b j E v Q U x R V U l M R V I g U 0 V W S U x M Q S 9 B d X R v U m V t b 3 Z l Z E N v b H V t b n M x L n t M a X R l c m F s L D V 9 J n F 1 b 3 Q 7 L C Z x d W 9 0 O 1 N l Y 3 R p b 2 4 x L 0 F M U V V J T E V S I F N F V k l M T E E v Q X V 0 b 1 J l b W 9 2 Z W R D b 2 x 1 b W 5 z M S 5 7 V G V 4 d G 8 g c m V t c G x h e m F k b y w 2 f S Z x d W 9 0 O 1 0 s J n F 1 b 3 Q 7 U m V s Y X R p b 2 5 z a G l w S W 5 m b y Z x d W 9 0 O z p b X X 0 i I C 8 + P E V u d H J 5 I F R 5 c G U 9 I k Z p b G x M Y X N 0 V X B k Y X R l Z C I g V m F s d W U 9 I m Q y M D I 1 L T A z L T I 1 V D E y O j M y O j I w L j E 5 M D Y w M j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T F F V S U x F U i U y M F N F V k l M T E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R V U l M R V I l M j B T R V Z J T E x B L 0 x p c 3 R s e S U y M C h m c m V l J T I w c G x h b i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F V S U x F U i U y M F N F V k l M T E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R V U l M R V I l M j B T R V Z J T E x B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U 0 V W S U x M Q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R V U l M R V I l M j B T R V Z J T E x B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F V S U x F U i U y M F N F V k l M T E E v V G V 4 d G 8 l M j B l e H R y Y S V D M y V B R G R v J T I w Y W 5 0 Z X M l M j B k Z W w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F V S U x F U i U y M F N F V k l M T E E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U 0 V W S U x M Q S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U 0 V W S U x M Q S 9 W Y W x v c i U y M H J l Z W 1 w b G F 6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U 0 V W S U x M Q S 9 U Z X h 0 b y U y M G V 4 d H J h J U M z J U F E Z G 8 l M j B h b n R l c y U y M G R l b C U y M G R l b G l t a X R h Z G 9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U 0 V W S U x M Q S 9 W Y W x v c i U y M H J l Z W 1 w b G F 6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U 0 V W S U x M Q S 9 W Y W x v c i U y M H J l Z W 1 w b G F 6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U 0 V W S U x M Q S 9 W Y W x v c i U y M H J l Z W 1 w b G F 6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U 0 V W S U x M Q S 9 U Z X h 0 b y U y M G V 4 d H J h J U M z J U F E Z G 8 l M j B h b n R l c y U y M G R l b C U y M G R l b G l t a X R h Z G 9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U 0 V W S U x M Q S 9 W Y W x v c i U y M H J l Z W 1 w b G F 6 Y W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U 0 V W S U x M Q S 9 W Y W x v c i U y M H J l Z W 1 w b G F 6 Y W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U 0 V W S U x M Q S 9 W Y W x v c i U y M H J l Z W 1 w b G F 6 Y W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U 0 V W S U x M Q S 9 M a X R l c m F s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R V U l M R V I l M j B T R V Z J T E x B L 1 R l e H R v J T I w c m V t c G x h e m F k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U 0 V W S U x M Q S 9 W Y W x v c i U y M H J l Z W 1 w b G F 6 Y W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T U F E U k l E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E z Z D c 2 Y j Q t M z d h N C 0 0 Y j A 4 L T l j M m M t N D Q w Y T g 3 N z c 5 N j U 1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U V V J T E V S I E 1 B R F J J R C 9 B d X R v U m V t b 3 Z l Z E N v b H V t b n M x L n t G R U N I Q S w w f S Z x d W 9 0 O y w m c X V v d D t T Z W N 0 a W 9 u M S 9 B T F F V S U x F U i B N Q U R S S U Q v Q X V 0 b 1 J l b W 9 2 Z W R D b 2 x 1 b W 5 z M S 5 7 U F J F Q 0 l P I E 0 y L D F 9 J n F 1 b 3 Q 7 L C Z x d W 9 0 O 1 N l Y 3 R p b 2 4 x L 0 F M U V V J T E V S I E 1 B R F J J R C 9 B d X R v U m V t b 3 Z l Z E N v b H V t b n M x L n t W Q V J J Q U N J T 0 4 g T U V O U 1 V B T C w y f S Z x d W 9 0 O y w m c X V v d D t T Z W N 0 a W 9 u M S 9 B T F F V S U x F U i B N Q U R S S U Q v Q X V 0 b 1 J l b W 9 2 Z W R D b 2 x 1 b W 5 z M S 5 7 V k F S S U F D S U 9 O I F R S S U 1 F U 1 R S Q U w s M 3 0 m c X V v d D s s J n F 1 b 3 Q 7 U 2 V j d G l v b j E v Q U x R V U l M R V I g T U F E U k l E L 0 F 1 d G 9 S Z W 1 v d m V k Q 2 9 s d W 1 u c z E u e 1 Z B U k l B Q 0 l P T i B B T l V B T C w 0 f S Z x d W 9 0 O y w m c X V v d D t T Z W N 0 a W 9 u M S 9 B T F F V S U x F U i B N Q U R S S U Q v Q X V 0 b 1 J l b W 9 2 Z W R D b 2 x 1 b W 5 z M S 5 7 T G l 0 Z X J h b C w 1 f S Z x d W 9 0 O y w m c X V v d D t T Z W N 0 a W 9 u M S 9 B T F F V S U x F U i B N Q U R S S U Q v Q X V 0 b 1 J l b W 9 2 Z W R D b 2 x 1 b W 5 z M S 5 7 V G V 4 d G 8 g c m V t c G x h e m F k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T F F V S U x F U i B N Q U R S S U Q v Q X V 0 b 1 J l b W 9 2 Z W R D b 2 x 1 b W 5 z M S 5 7 R k V D S E E s M H 0 m c X V v d D s s J n F 1 b 3 Q 7 U 2 V j d G l v b j E v Q U x R V U l M R V I g T U F E U k l E L 0 F 1 d G 9 S Z W 1 v d m V k Q 2 9 s d W 1 u c z E u e 1 B S R U N J T y B N M i w x f S Z x d W 9 0 O y w m c X V v d D t T Z W N 0 a W 9 u M S 9 B T F F V S U x F U i B N Q U R S S U Q v Q X V 0 b 1 J l b W 9 2 Z W R D b 2 x 1 b W 5 z M S 5 7 V k F S S U F D S U 9 O I E 1 F T l N V Q U w s M n 0 m c X V v d D s s J n F 1 b 3 Q 7 U 2 V j d G l v b j E v Q U x R V U l M R V I g T U F E U k l E L 0 F 1 d G 9 S Z W 1 v d m V k Q 2 9 s d W 1 u c z E u e 1 Z B U k l B Q 0 l P T i B U U k l N R V N U U k F M L D N 9 J n F 1 b 3 Q 7 L C Z x d W 9 0 O 1 N l Y 3 R p b 2 4 x L 0 F M U V V J T E V S I E 1 B R F J J R C 9 B d X R v U m V t b 3 Z l Z E N v b H V t b n M x L n t W Q V J J Q U N J T 0 4 g Q U 5 V Q U w s N H 0 m c X V v d D s s J n F 1 b 3 Q 7 U 2 V j d G l v b j E v Q U x R V U l M R V I g T U F E U k l E L 0 F 1 d G 9 S Z W 1 v d m V k Q 2 9 s d W 1 u c z E u e 0 x p d G V y Y W w s N X 0 m c X V v d D s s J n F 1 b 3 Q 7 U 2 V j d G l v b j E v Q U x R V U l M R V I g T U F E U k l E L 0 F 1 d G 9 S Z W 1 v d m V k Q 2 9 s d W 1 u c z E u e 1 R l e H R v I H J l b X B s Y X p h Z G 8 s N n 0 m c X V v d D t d L C Z x d W 9 0 O 1 J l b G F 0 a W 9 u c 2 h p c E l u Z m 8 m c X V v d D s 6 W 1 1 9 I i A v P j x F b n R y e S B U e X B l P S J G a W x s T G F z d F V w Z G F 0 Z W Q i I F Z h b H V l P S J k M j A y N S 0 w M y 0 y N V Q x M j o z M j o y M C 4 y M z E z O D Q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U x R V U l M R V I l M j B N Q U R S S U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R V U l M R V I l M j B N Q U R S S U Q v T G l z d G x 5 J T I w K G Z y Z W U l M j B w b G F u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T U F E U k l E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T U F E U k l E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T U F E U k l E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F V S U x F U i U y M E 1 B R F J J R C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R V U l M R V I l M j B N Q U R S S U Q v V G V 4 d G 8 l M j B l e H R y Y S V D M y V B R G R v J T I w Y W 5 0 Z X M l M j B k Z W w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F V S U x F U i U y M E 1 B R F J J R C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R V U l M R V I l M j B N Q U R S S U Q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F V S U x F U i U y M E 1 B R F J J R C 9 W Y W x v c i U y M H J l Z W 1 w b G F 6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T U F E U k l E L 1 R l e H R v J T I w Z X h 0 c m E l Q z M l Q U R k b y U y M G F u d G V z J T I w Z G V s J T I w Z G V s a W 1 p d G F k b 3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R V U l M R V I l M j B N Q U R S S U Q v V m F s b 3 I l M j B y Z W V t c G x h e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F V S U x F U i U y M E 1 B R F J J R C 9 W Y W x v c i U y M H J l Z W 1 w b G F 6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T U F E U k l E L 1 Z h b G 9 y J T I w c m V l b X B s Y X p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R V U l M R V I l M j B N Q U R S S U Q v V G V 4 d G 8 l M j B l e H R y Y S V D M y V B R G R v J T I w Y W 5 0 Z X M l M j B k Z W w l M j B k Z W x p b W l 0 Y W R v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F V S U x F U i U y M E 1 B R F J J R C 9 W Y W x v c i U y M H J l Z W 1 w b G F 6 Y W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T U F E U k l E L 1 Z h b G 9 y J T I w c m V l b X B s Y X p h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R V U l M R V I l M j B N Q U R S S U Q v V m F s b 3 I l M j B y Z W V t c G x h e m F k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F V S U x F U i U y M E 1 B R F J J R C 9 M a X R l c m F s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R V U l M R V I l M j B N Q U R S S U Q v V G V 4 d G 8 l M j B y Z W 1 w b G F 6 Y W R v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R V U l M R V I l M j B N Q U R S S U Q v V m F s b 3 I l M j B y Z W V t c G x h e m F k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F V S U x F U i U y M E F M R 0 V D S V J B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1 N D I 5 Z G M 5 L T k 2 Z D I t N D R l Z i 1 h Y z Z m L T d h Z G F m N j k 3 O W U 0 N i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F F V S U x F U i B B T E d F Q 0 l S Q V M v Q X V 0 b 1 J l b W 9 2 Z W R D b 2 x 1 b W 5 z M S 5 7 R k V D S E E s M H 0 m c X V v d D s s J n F 1 b 3 Q 7 U 2 V j d G l v b j E v Q U x R V U l M R V I g Q U x H R U N J U k F T L 0 F 1 d G 9 S Z W 1 v d m V k Q 2 9 s d W 1 u c z E u e 1 B S R U N J T y B N M i w x f S Z x d W 9 0 O y w m c X V v d D t T Z W N 0 a W 9 u M S 9 B T F F V S U x F U i B B T E d F Q 0 l S Q V M v Q X V 0 b 1 J l b W 9 2 Z W R D b 2 x 1 b W 5 z M S 5 7 V k F S S U F D S U 9 O I E 1 F T l N V Q U w s M n 0 m c X V v d D s s J n F 1 b 3 Q 7 U 2 V j d G l v b j E v Q U x R V U l M R V I g Q U x H R U N J U k F T L 0 F 1 d G 9 S Z W 1 v d m V k Q 2 9 s d W 1 u c z E u e 1 Z B U k l B Q 0 l P T i B U U k l N R V N U U k F M L D N 9 J n F 1 b 3 Q 7 L C Z x d W 9 0 O 1 N l Y 3 R p b 2 4 x L 0 F M U V V J T E V S I E F M R 0 V D S V J B U y 9 B d X R v U m V t b 3 Z l Z E N v b H V t b n M x L n t W Q V J J Q U N J T 0 4 g Q U 5 V Q U w s N H 0 m c X V v d D s s J n F 1 b 3 Q 7 U 2 V j d G l v b j E v Q U x R V U l M R V I g Q U x H R U N J U k F T L 0 F 1 d G 9 S Z W 1 v d m V k Q 2 9 s d W 1 u c z E u e 0 x p d G V y Y W w s N X 0 m c X V v d D s s J n F 1 b 3 Q 7 U 2 V j d G l v b j E v Q U x R V U l M R V I g Q U x H R U N J U k F T L 0 F 1 d G 9 S Z W 1 v d m V k Q 2 9 s d W 1 u c z E u e 1 R l e H R v I H J l b X B s Y X p h Z G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U x R V U l M R V I g Q U x H R U N J U k F T L 0 F 1 d G 9 S Z W 1 v d m V k Q 2 9 s d W 1 u c z E u e 0 Z F Q 0 h B L D B 9 J n F 1 b 3 Q 7 L C Z x d W 9 0 O 1 N l Y 3 R p b 2 4 x L 0 F M U V V J T E V S I E F M R 0 V D S V J B U y 9 B d X R v U m V t b 3 Z l Z E N v b H V t b n M x L n t Q U k V D S U 8 g T T I s M X 0 m c X V v d D s s J n F 1 b 3 Q 7 U 2 V j d G l v b j E v Q U x R V U l M R V I g Q U x H R U N J U k F T L 0 F 1 d G 9 S Z W 1 v d m V k Q 2 9 s d W 1 u c z E u e 1 Z B U k l B Q 0 l P T i B N R U 5 T V U F M L D J 9 J n F 1 b 3 Q 7 L C Z x d W 9 0 O 1 N l Y 3 R p b 2 4 x L 0 F M U V V J T E V S I E F M R 0 V D S V J B U y 9 B d X R v U m V t b 3 Z l Z E N v b H V t b n M x L n t W Q V J J Q U N J T 0 4 g V F J J T U V T V F J B T C w z f S Z x d W 9 0 O y w m c X V v d D t T Z W N 0 a W 9 u M S 9 B T F F V S U x F U i B B T E d F Q 0 l S Q V M v Q X V 0 b 1 J l b W 9 2 Z W R D b 2 x 1 b W 5 z M S 5 7 V k F S S U F D S U 9 O I E F O V U F M L D R 9 J n F 1 b 3 Q 7 L C Z x d W 9 0 O 1 N l Y 3 R p b 2 4 x L 0 F M U V V J T E V S I E F M R 0 V D S V J B U y 9 B d X R v U m V t b 3 Z l Z E N v b H V t b n M x L n t M a X R l c m F s L D V 9 J n F 1 b 3 Q 7 L C Z x d W 9 0 O 1 N l Y 3 R p b 2 4 x L 0 F M U V V J T E V S I E F M R 0 V D S V J B U y 9 B d X R v U m V t b 3 Z l Z E N v b H V t b n M x L n t U Z X h 0 b y B y Z W 1 w b G F 6 Y W R v L D Z 9 J n F 1 b 3 Q 7 X S w m c X V v d D t S Z W x h d G l v b n N o a X B J b m Z v J n F 1 b 3 Q 7 O l t d f S I g L z 4 8 R W 5 0 c n k g V H l w Z T 0 i R m l s b E x h c 3 R V c G R h d G V k I i B W Y W x 1 Z T 0 i Z D I w M j U t M D M t M j V U M T I 6 M z I 6 M j A u M j Q x N T Q 0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M U V V J T E V S J T I w Q U x H R U N J U k F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Q U x H R U N J U k F T L 0 x p c 3 R s e S U y M C h m c m V l J T I w c G x h b i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F V S U x F U i U y M E F M R 0 V D S V J B U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F V S U x F U i U y M E F M R 0 V D S V J B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F V S U x F U i U y M E F M R 0 V D S V J B U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R V U l M R V I l M j B B T E d F Q 0 l S Q V M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Q U x H R U N J U k F T L 1 R l e H R v J T I w Z X h 0 c m E l Q z M l Q U R k b y U y M G F u d G V z J T I w Z G V s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R V U l M R V I l M j B B T E d F Q 0 l S Q V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Q U x H R U N J U k F T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R V U l M R V I l M j B B T E d F Q 0 l S Q V M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F V S U x F U i U y M E F M R 0 V D S V J B U y 9 U Z X h 0 b y U y M G V 4 d H J h J U M z J U F E Z G 8 l M j B h b n R l c y U y M G R l b C U y M G R l b G l t a X R h Z G 9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Q U x H R U N J U k F T L 1 Z h b G 9 y J T I w c m V l b X B s Y X p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R V U l M R V I l M j B B T E d F Q 0 l S Q V M v V m F s b 3 I l M j B y Z W V t c G x h e m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F V S U x F U i U y M E F M R 0 V D S V J B U y 9 W Y W x v c i U y M H J l Z W 1 w b G F 6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Q U x H R U N J U k F T L 1 R l e H R v J T I w Z X h 0 c m E l Q z M l Q U R k b y U y M G F u d G V z J T I w Z G V s J T I w Z G V s a W 1 p d G F k b 3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R V U l M R V I l M j B B T E d F Q 0 l S Q V M v V m F s b 3 I l M j B y Z W V t c G x h e m F k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F V S U x F U i U y M E F M R 0 V D S V J B U y 9 W Y W x v c i U y M H J l Z W 1 w b G F 6 Y W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Q U x H R U N J U k F T L 1 Z h b G 9 y J T I w c m V l b X B s Y X p h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R V U l M R V I l M j B B T E d F Q 0 l S Q V M v T G l 0 Z X J h b C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V V J T E V S J T I w Q U x H R U N J U k F T L 1 R l e H R v J T I w c m V t c G x h e m F k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T 0 x V Q 0 l P T i U y M E F M U V V J T E V S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G Q 5 Z T E z O S 0 z Z T M 2 L T Q z N W I t Y j I 3 O S 0 4 Y j M 1 N m R h O D M 1 Y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G R U N I Q S Z x d W 9 0 O y w m c X V v d D t Q U k V D S U 8 g T T I m c X V v d D s s J n F 1 b 3 Q 7 V k F S S U F D S U 9 O I E 1 F T l N V Q U w m c X V v d D s s J n F 1 b 3 Q 7 V k F S S U F D S U 9 O I F R S S U 1 F U 1 R S Q U w m c X V v d D s s J n F 1 b 3 Q 7 V k F S S U F D S U 9 O I E F O V U F M J n F 1 b 3 Q 7 L C Z x d W 9 0 O 0 N J V U R B R C Z x d W 9 0 O y w m c X V v d D t O R U d P Q 0 l P J n F 1 b 3 Q 7 X S I g L z 4 8 R W 5 0 c n k g V H l w Z T 0 i R m l s b E N v b H V t b l R 5 c G V z I i B W Y W x 1 Z T 0 i c 0 N R W U d C Z 1 l H Q m c 9 P S I g L z 4 8 R W 5 0 c n k g V H l w Z T 0 i R m l s b E x h c 3 R V c G R h d G V k I i B W Y W x 1 Z T 0 i Z D I w M j U t M D M t M j V U M T I 6 M z I 6 M j A u M j U 0 N D Y 4 M V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W T 0 x V Q 0 l P T i B B T F F V S U x F U k V T L 0 F 1 d G 9 S Z W 1 v d m V k Q 2 9 s d W 1 u c z E u e 0 Z F Q 0 h B L D B 9 J n F 1 b 3 Q 7 L C Z x d W 9 0 O 1 N l Y 3 R p b 2 4 x L 0 V W T 0 x V Q 0 l P T i B B T F F V S U x F U k V T L 0 F 1 d G 9 S Z W 1 v d m V k Q 2 9 s d W 1 u c z E u e 1 B S R U N J T y B N M i w x f S Z x d W 9 0 O y w m c X V v d D t T Z W N 0 a W 9 u M S 9 F V k 9 M V U N J T 0 4 g Q U x R V U l M R V J F U y 9 B d X R v U m V t b 3 Z l Z E N v b H V t b n M x L n t W Q V J J Q U N J T 0 4 g T U V O U 1 V B T C w y f S Z x d W 9 0 O y w m c X V v d D t T Z W N 0 a W 9 u M S 9 F V k 9 M V U N J T 0 4 g Q U x R V U l M R V J F U y 9 B d X R v U m V t b 3 Z l Z E N v b H V t b n M x L n t W Q V J J Q U N J T 0 4 g V F J J T U V T V F J B T C w z f S Z x d W 9 0 O y w m c X V v d D t T Z W N 0 a W 9 u M S 9 F V k 9 M V U N J T 0 4 g Q U x R V U l M R V J F U y 9 B d X R v U m V t b 3 Z l Z E N v b H V t b n M x L n t W Q V J J Q U N J T 0 4 g Q U 5 V Q U w s N H 0 m c X V v d D s s J n F 1 b 3 Q 7 U 2 V j d G l v b j E v R V Z P T F V D S U 9 O I E F M U V V J T E V S R V M v Q X V 0 b 1 J l b W 9 2 Z W R D b 2 x 1 b W 5 z M S 5 7 Q 0 l V R E F E L D V 9 J n F 1 b 3 Q 7 L C Z x d W 9 0 O 1 N l Y 3 R p b 2 4 x L 0 V W T 0 x V Q 0 l P T i B B T F F V S U x F U k V T L 0 F 1 d G 9 S Z W 1 v d m V k Q 2 9 s d W 1 u c z E u e 0 5 F R 0 9 D S U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V Z P T F V D S U 9 O I E F M U V V J T E V S R V M v Q X V 0 b 1 J l b W 9 2 Z W R D b 2 x 1 b W 5 z M S 5 7 R k V D S E E s M H 0 m c X V v d D s s J n F 1 b 3 Q 7 U 2 V j d G l v b j E v R V Z P T F V D S U 9 O I E F M U V V J T E V S R V M v Q X V 0 b 1 J l b W 9 2 Z W R D b 2 x 1 b W 5 z M S 5 7 U F J F Q 0 l P I E 0 y L D F 9 J n F 1 b 3 Q 7 L C Z x d W 9 0 O 1 N l Y 3 R p b 2 4 x L 0 V W T 0 x V Q 0 l P T i B B T F F V S U x F U k V T L 0 F 1 d G 9 S Z W 1 v d m V k Q 2 9 s d W 1 u c z E u e 1 Z B U k l B Q 0 l P T i B N R U 5 T V U F M L D J 9 J n F 1 b 3 Q 7 L C Z x d W 9 0 O 1 N l Y 3 R p b 2 4 x L 0 V W T 0 x V Q 0 l P T i B B T F F V S U x F U k V T L 0 F 1 d G 9 S Z W 1 v d m V k Q 2 9 s d W 1 u c z E u e 1 Z B U k l B Q 0 l P T i B U U k l N R V N U U k F M L D N 9 J n F 1 b 3 Q 7 L C Z x d W 9 0 O 1 N l Y 3 R p b 2 4 x L 0 V W T 0 x V Q 0 l P T i B B T F F V S U x F U k V T L 0 F 1 d G 9 S Z W 1 v d m V k Q 2 9 s d W 1 u c z E u e 1 Z B U k l B Q 0 l P T i B B T l V B T C w 0 f S Z x d W 9 0 O y w m c X V v d D t T Z W N 0 a W 9 u M S 9 F V k 9 M V U N J T 0 4 g Q U x R V U l M R V J F U y 9 B d X R v U m V t b 3 Z l Z E N v b H V t b n M x L n t D S V V E Q U Q s N X 0 m c X V v d D s s J n F 1 b 3 Q 7 U 2 V j d G l v b j E v R V Z P T F V D S U 9 O I E F M U V V J T E V S R V M v Q X V 0 b 1 J l b W 9 2 Z W R D b 2 x 1 b W 5 z M S 5 7 T k V H T 0 N J T y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W T 0 x V Q 0 l P T i U y M E F M U V V J T E V S R V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Z P T F V D S U 9 O J T I w Q U x R V U l M R V J F U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U 0 V W S U x M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m N T g 2 O G I 0 L T h i M j c t N D V i O S 1 h Y T B i L W J h M 2 M 2 Y j c 5 Z D M 0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R U 5 U Q V M g U 0 V W S U x M Q S 9 B d X R v U m V t b 3 Z l Z E N v b H V t b n M x L n t G R U N I Q S w w f S Z x d W 9 0 O y w m c X V v d D t T Z W N 0 a W 9 u M S 9 W R U 5 U Q V M g U 0 V W S U x M Q S 9 B d X R v U m V t b 3 Z l Z E N v b H V t b n M x L n t Q U k V D S U 8 g T T I s M X 0 m c X V v d D s s J n F 1 b 3 Q 7 U 2 V j d G l v b j E v V k V O V E F T I F N F V k l M T E E v Q X V 0 b 1 J l b W 9 2 Z W R D b 2 x 1 b W 5 z M S 5 7 V k F S S U F D S U 9 O I E 1 F T l N V Q U w s M n 0 m c X V v d D s s J n F 1 b 3 Q 7 U 2 V j d G l v b j E v V k V O V E F T I F N F V k l M T E E v Q X V 0 b 1 J l b W 9 2 Z W R D b 2 x 1 b W 5 z M S 5 7 V k F S S U F D S U 9 O I F R S S U 1 F U 1 R S Q U w s M 3 0 m c X V v d D s s J n F 1 b 3 Q 7 U 2 V j d G l v b j E v V k V O V E F T I F N F V k l M T E E v Q X V 0 b 1 J l b W 9 2 Z W R D b 2 x 1 b W 5 z M S 5 7 V k F S S U F D S U 9 O I E F O V U F M L D R 9 J n F 1 b 3 Q 7 L C Z x d W 9 0 O 1 N l Y 3 R p b 2 4 x L 1 Z F T l R B U y B T R V Z J T E x B L 0 F 1 d G 9 S Z W 1 v d m V k Q 2 9 s d W 1 u c z E u e 0 N J V U R B R C w 1 f S Z x d W 9 0 O y w m c X V v d D t T Z W N 0 a W 9 u M S 9 W R U 5 U Q V M g U 0 V W S U x M Q S 9 B d X R v U m V t b 3 Z l Z E N v b H V t b n M x L n t O R U d P Q 0 l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Z F T l R B U y B T R V Z J T E x B L 0 F 1 d G 9 S Z W 1 v d m V k Q 2 9 s d W 1 u c z E u e 0 Z F Q 0 h B L D B 9 J n F 1 b 3 Q 7 L C Z x d W 9 0 O 1 N l Y 3 R p b 2 4 x L 1 Z F T l R B U y B T R V Z J T E x B L 0 F 1 d G 9 S Z W 1 v d m V k Q 2 9 s d W 1 u c z E u e 1 B S R U N J T y B N M i w x f S Z x d W 9 0 O y w m c X V v d D t T Z W N 0 a W 9 u M S 9 W R U 5 U Q V M g U 0 V W S U x M Q S 9 B d X R v U m V t b 3 Z l Z E N v b H V t b n M x L n t W Q V J J Q U N J T 0 4 g T U V O U 1 V B T C w y f S Z x d W 9 0 O y w m c X V v d D t T Z W N 0 a W 9 u M S 9 W R U 5 U Q V M g U 0 V W S U x M Q S 9 B d X R v U m V t b 3 Z l Z E N v b H V t b n M x L n t W Q V J J Q U N J T 0 4 g V F J J T U V T V F J B T C w z f S Z x d W 9 0 O y w m c X V v d D t T Z W N 0 a W 9 u M S 9 W R U 5 U Q V M g U 0 V W S U x M Q S 9 B d X R v U m V t b 3 Z l Z E N v b H V t b n M x L n t W Q V J J Q U N J T 0 4 g Q U 5 V Q U w s N H 0 m c X V v d D s s J n F 1 b 3 Q 7 U 2 V j d G l v b j E v V k V O V E F T I F N F V k l M T E E v Q X V 0 b 1 J l b W 9 2 Z W R D b 2 x 1 b W 5 z M S 5 7 Q 0 l V R E F E L D V 9 J n F 1 b 3 Q 7 L C Z x d W 9 0 O 1 N l Y 3 R p b 2 4 x L 1 Z F T l R B U y B T R V Z J T E x B L 0 F 1 d G 9 S Z W 1 v d m V k Q 2 9 s d W 1 u c z E u e 0 5 F R 0 9 D S U 8 s N n 0 m c X V v d D t d L C Z x d W 9 0 O 1 J l b G F 0 a W 9 u c 2 h p c E l u Z m 8 m c X V v d D s 6 W 1 1 9 I i A v P j x F b n R y e S B U e X B l P S J G a W x s T G F z d F V w Z G F 0 Z W Q i I F Z h b H V l P S J k M j A y N S 0 w M y 0 y N V Q x M j o z M j o y M C 4 y N z k 2 N j M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k V O V E F T J T I w U 0 V W S U x M Q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T R V Z J T E x B L 0 x p c 3 R s e S U y M C h m c m V l J T I w c G x h b i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T R V Z J T E x B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F N F V k l M T E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U 0 V W S U x M Q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U 0 V W S U x M Q S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U 0 V W S U x M Q S 9 U Z X h 0 b y U y M G V 4 d H J h J U M z J U F E Z G 8 l M j B h b n R l c y U y M G R l b C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F N F V k l M T E E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F N F V k l M T E E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T R V Z J T E x B L 1 Z h b G 9 y J T I w c m V l b X B s Y X p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U 0 V W S U x M Q S 9 U Z X h 0 b y U y M G V 4 d H J h J U M z J U F E Z G 8 l M j B h b n R l c y U y M G R l b C U y M G R l b G l t a X R h Z G 9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F N F V k l M T E E v V m F s b 3 I l M j B y Z W V t c G x h e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T R V Z J T E x B L 1 Z h b G 9 y J T I w c m V l b X B s Y X p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U 0 V W S U x M Q S 9 W Y W x v c i U y M H J l Z W 1 w b G F 6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F N F V k l M T E E v V G V 4 d G 8 l M j B l e H R y Y S V D M y V B R G R v J T I w Y W 5 0 Z X M l M j B k Z W w l M j B k Z W x p b W l 0 Y W R v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T R V Z J T E x B L 1 Z h b G 9 y J T I w c m V l b X B s Y X p h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U 0 V W S U x M Q S 9 W Y W x v c i U y M H J l Z W 1 w b G F 6 Y W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F N F V k l M T E E v V m F s b 3 I l M j B y Z W V t c G x h e m F k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T R V Z J T E x B L 0 x p d G V y Y W w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T R V Z J T E x B L 1 R l e H R v J T I w c m V t c G x h e m F k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F N F V k l M T E E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T R V Z J T E x B L 1 Z h b G 9 y J T I w c m V l b X B s Y X p h Z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U 0 V W S U x M Q S 9 W Y W x v c i U y M H J l Z W 1 w b G F 6 Y W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T R V Z J T E x B L 1 Z h b G 9 y J T I w c m V l b X B s Y X p h Z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F M R 0 V D S V J B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j Z j F m Y j Y 2 L T E 3 N j E t N D c w Y i 0 5 N j B l L T A x M j Y x O G U 5 Y j B i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R U 5 U Q V M g Q U x H R U N J U k F T L 0 F 1 d G 9 S Z W 1 v d m V k Q 2 9 s d W 1 u c z E u e 0 Z F Q 0 h B L D B 9 J n F 1 b 3 Q 7 L C Z x d W 9 0 O 1 N l Y 3 R p b 2 4 x L 1 Z F T l R B U y B B T E d F Q 0 l S Q V M v Q X V 0 b 1 J l b W 9 2 Z W R D b 2 x 1 b W 5 z M S 5 7 U F J F Q 0 l P I E 0 y L D F 9 J n F 1 b 3 Q 7 L C Z x d W 9 0 O 1 N l Y 3 R p b 2 4 x L 1 Z F T l R B U y B B T E d F Q 0 l S Q V M v Q X V 0 b 1 J l b W 9 2 Z W R D b 2 x 1 b W 5 z M S 5 7 V k F S S U F D S U 9 O I E 1 F T l N V Q U w s M n 0 m c X V v d D s s J n F 1 b 3 Q 7 U 2 V j d G l v b j E v V k V O V E F T I E F M R 0 V D S V J B U y 9 B d X R v U m V t b 3 Z l Z E N v b H V t b n M x L n t W Q V J J Q U N J T 0 4 g V F J J T U V T V F J B T C w z f S Z x d W 9 0 O y w m c X V v d D t T Z W N 0 a W 9 u M S 9 W R U 5 U Q V M g Q U x H R U N J U k F T L 0 F 1 d G 9 S Z W 1 v d m V k Q 2 9 s d W 1 u c z E u e 1 Z B U k l B Q 0 l P T i B B T l V B T C w 0 f S Z x d W 9 0 O y w m c X V v d D t T Z W N 0 a W 9 u M S 9 W R U 5 U Q V M g Q U x H R U N J U k F T L 0 F 1 d G 9 S Z W 1 v d m V k Q 2 9 s d W 1 u c z E u e 0 N J V U R B R C w 1 f S Z x d W 9 0 O y w m c X V v d D t T Z W N 0 a W 9 u M S 9 W R U 5 U Q V M g Q U x H R U N J U k F T L 0 F 1 d G 9 S Z W 1 v d m V k Q 2 9 s d W 1 u c z E u e 0 5 F R 0 9 D S U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k V O V E F T I E F M R 0 V D S V J B U y 9 B d X R v U m V t b 3 Z l Z E N v b H V t b n M x L n t G R U N I Q S w w f S Z x d W 9 0 O y w m c X V v d D t T Z W N 0 a W 9 u M S 9 W R U 5 U Q V M g Q U x H R U N J U k F T L 0 F 1 d G 9 S Z W 1 v d m V k Q 2 9 s d W 1 u c z E u e 1 B S R U N J T y B N M i w x f S Z x d W 9 0 O y w m c X V v d D t T Z W N 0 a W 9 u M S 9 W R U 5 U Q V M g Q U x H R U N J U k F T L 0 F 1 d G 9 S Z W 1 v d m V k Q 2 9 s d W 1 u c z E u e 1 Z B U k l B Q 0 l P T i B N R U 5 T V U F M L D J 9 J n F 1 b 3 Q 7 L C Z x d W 9 0 O 1 N l Y 3 R p b 2 4 x L 1 Z F T l R B U y B B T E d F Q 0 l S Q V M v Q X V 0 b 1 J l b W 9 2 Z W R D b 2 x 1 b W 5 z M S 5 7 V k F S S U F D S U 9 O I F R S S U 1 F U 1 R S Q U w s M 3 0 m c X V v d D s s J n F 1 b 3 Q 7 U 2 V j d G l v b j E v V k V O V E F T I E F M R 0 V D S V J B U y 9 B d X R v U m V t b 3 Z l Z E N v b H V t b n M x L n t W Q V J J Q U N J T 0 4 g Q U 5 V Q U w s N H 0 m c X V v d D s s J n F 1 b 3 Q 7 U 2 V j d G l v b j E v V k V O V E F T I E F M R 0 V D S V J B U y 9 B d X R v U m V t b 3 Z l Z E N v b H V t b n M x L n t D S V V E Q U Q s N X 0 m c X V v d D s s J n F 1 b 3 Q 7 U 2 V j d G l v b j E v V k V O V E F T I E F M R 0 V D S V J B U y 9 B d X R v U m V t b 3 Z l Z E N v b H V t b n M x L n t O R U d P Q 0 l P L D Z 9 J n F 1 b 3 Q 7 X S w m c X V v d D t S Z W x h d G l v b n N o a X B J b m Z v J n F 1 b 3 Q 7 O l t d f S I g L z 4 8 R W 5 0 c n k g V H l w Z T 0 i R m l s b E x h c 3 R V c G R h d G V k I i B W Y W x 1 Z T 0 i Z D I w M j U t M D M t M j V U M T I 6 M z I 6 M j A u M j g 4 M j k 1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F T l R B U y U y M E F M R 0 V D S V J B U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B T E d F Q 0 l S Q V M v T G l z d G x 5 J T I w K G Z y Z W U l M j B w b G F u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F M R 0 V D S V J B U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B T E d F Q 0 l S Q V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Q U x H R U N J U k F T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B T E d F Q 0 l S Q V M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F M R 0 V D S V J B U y 9 U Z X h 0 b y U y M G V 4 d H J h J U M z J U F E Z G 8 l M j B h b n R l c y U y M G R l b C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F M R 0 V D S V J B U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Q U x H R U N J U k F T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Q U x H R U N J U k F T L 1 Z h b G 9 y J T I w c m V l b X B s Y X p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Q U x H R U N J U k F T L 1 R l e H R v J T I w Z X h 0 c m E l Q z M l Q U R k b y U y M G F u d G V z J T I w Z G V s J T I w Z G V s a W 1 p d G F k b 3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Q U x H R U N J U k F T L 1 Z h b G 9 y J T I w c m V l b X B s Y X p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Q U x H R U N J U k F T L 1 Z h b G 9 y J T I w c m V l b X B s Y X p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Q U x H R U N J U k F T L 1 Z h b G 9 y J T I w c m V l b X B s Y X p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Q U x H R U N J U k F T L 1 R l e H R v J T I w Z X h 0 c m E l Q z M l Q U R k b y U y M G F u d G V z J T I w Z G V s J T I w Z G V s a W 1 p d G F k b 3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Q U x H R U N J U k F T L 1 Z h b G 9 y J T I w c m V l b X B s Y X p h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Q U x H R U N J U k F T L 1 Z h b G 9 y J T I w c m V l b X B s Y X p h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Q U x H R U N J U k F T L 1 Z h b G 9 y J T I w c m V l b X B s Y X p h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Q U x H R U N J U k F T L 0 x p d G V y Y W w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B T E d F Q 0 l S Q V M v V G V 4 d G 8 l M j B y Z W 1 w b G F 6 Y W R v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Q U x H R U N J U k F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Q U x H R U N J U k F T L 1 Z h b G 9 y J T I w c m V l b X B s Y X p h Z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T U F E U k l E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R l O T I x O G M t M j R l M y 0 0 N m M y L W E 4 Y 2 M t N W J l M T B k N D k 4 Z j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F T l R B U y B N Q U R S S U Q v Q X V 0 b 1 J l b W 9 2 Z W R D b 2 x 1 b W 5 z M S 5 7 R k V D S E E s M H 0 m c X V v d D s s J n F 1 b 3 Q 7 U 2 V j d G l v b j E v V k V O V E F T I E 1 B R F J J R C 9 B d X R v U m V t b 3 Z l Z E N v b H V t b n M x L n t Q U k V D S U 8 g T T I s M X 0 m c X V v d D s s J n F 1 b 3 Q 7 U 2 V j d G l v b j E v V k V O V E F T I E 1 B R F J J R C 9 B d X R v U m V t b 3 Z l Z E N v b H V t b n M x L n t W Q V J J Q U N J T 0 4 g T U V O U 1 V B T C w y f S Z x d W 9 0 O y w m c X V v d D t T Z W N 0 a W 9 u M S 9 W R U 5 U Q V M g T U F E U k l E L 0 F 1 d G 9 S Z W 1 v d m V k Q 2 9 s d W 1 u c z E u e 1 Z B U k l B Q 0 l P T i B U U k l N R V N U U k F M L D N 9 J n F 1 b 3 Q 7 L C Z x d W 9 0 O 1 N l Y 3 R p b 2 4 x L 1 Z F T l R B U y B N Q U R S S U Q v Q X V 0 b 1 J l b W 9 2 Z W R D b 2 x 1 b W 5 z M S 5 7 V k F S S U F D S U 9 O I E F O V U F M L D R 9 J n F 1 b 3 Q 7 L C Z x d W 9 0 O 1 N l Y 3 R p b 2 4 x L 1 Z F T l R B U y B N Q U R S S U Q v Q X V 0 b 1 J l b W 9 2 Z W R D b 2 x 1 b W 5 z M S 5 7 Q 0 l V R E F E L D V 9 J n F 1 b 3 Q 7 L C Z x d W 9 0 O 1 N l Y 3 R p b 2 4 x L 1 Z F T l R B U y B N Q U R S S U Q v Q X V 0 b 1 J l b W 9 2 Z W R D b 2 x 1 b W 5 z M S 5 7 T k V H T 0 N J T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R U 5 U Q V M g T U F E U k l E L 0 F 1 d G 9 S Z W 1 v d m V k Q 2 9 s d W 1 u c z E u e 0 Z F Q 0 h B L D B 9 J n F 1 b 3 Q 7 L C Z x d W 9 0 O 1 N l Y 3 R p b 2 4 x L 1 Z F T l R B U y B N Q U R S S U Q v Q X V 0 b 1 J l b W 9 2 Z W R D b 2 x 1 b W 5 z M S 5 7 U F J F Q 0 l P I E 0 y L D F 9 J n F 1 b 3 Q 7 L C Z x d W 9 0 O 1 N l Y 3 R p b 2 4 x L 1 Z F T l R B U y B N Q U R S S U Q v Q X V 0 b 1 J l b W 9 2 Z W R D b 2 x 1 b W 5 z M S 5 7 V k F S S U F D S U 9 O I E 1 F T l N V Q U w s M n 0 m c X V v d D s s J n F 1 b 3 Q 7 U 2 V j d G l v b j E v V k V O V E F T I E 1 B R F J J R C 9 B d X R v U m V t b 3 Z l Z E N v b H V t b n M x L n t W Q V J J Q U N J T 0 4 g V F J J T U V T V F J B T C w z f S Z x d W 9 0 O y w m c X V v d D t T Z W N 0 a W 9 u M S 9 W R U 5 U Q V M g T U F E U k l E L 0 F 1 d G 9 S Z W 1 v d m V k Q 2 9 s d W 1 u c z E u e 1 Z B U k l B Q 0 l P T i B B T l V B T C w 0 f S Z x d W 9 0 O y w m c X V v d D t T Z W N 0 a W 9 u M S 9 W R U 5 U Q V M g T U F E U k l E L 0 F 1 d G 9 S Z W 1 v d m V k Q 2 9 s d W 1 u c z E u e 0 N J V U R B R C w 1 f S Z x d W 9 0 O y w m c X V v d D t T Z W N 0 a W 9 u M S 9 W R U 5 U Q V M g T U F E U k l E L 0 F 1 d G 9 S Z W 1 v d m V k Q 2 9 s d W 1 u c z E u e 0 5 F R 0 9 D S U 8 s N n 0 m c X V v d D t d L C Z x d W 9 0 O 1 J l b G F 0 a W 9 u c 2 h p c E l u Z m 8 m c X V v d D s 6 W 1 1 9 I i A v P j x F b n R y e S B U e X B l P S J G a W x s T G F z d F V w Z G F 0 Z W Q i I F Z h b H V l P S J k M j A y N S 0 w M y 0 y N V Q x M j o z M j o y M C 4 z M T M 5 M T k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k V O V E F T J T I w T U F E U k l E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1 B R F J J R C 9 M a X N 0 b H k l M j A o Z n J l Z S U y M H B s Y W 4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T U F E U k l E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1 B R F J J R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N Q U R S S U Q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1 B R F J J R C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T U F E U k l E L 1 R l e H R v J T I w Z X h 0 c m E l Q z M l Q U R k b y U y M G F u d G V z J T I w Z G V s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T U F E U k l E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N Q U R S S U Q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N Q U R S S U Q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N Q U R S S U Q v V G V 4 d G 8 l M j B l e H R y Y S V D M y V B R G R v J T I w Y W 5 0 Z X M l M j B k Z W w l M j B k Z W x p b W l 0 Y W R v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N Q U R S S U Q v V m F s b 3 I l M j B y Z W V t c G x h e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N Q U R S S U Q v V m F s b 3 I l M j B y Z W V t c G x h e m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N Q U R S S U Q v V m F s b 3 I l M j B y Z W V t c G x h e m F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N Q U R S S U Q v V G V 4 d G 8 l M j B l e H R y Y S V D M y V B R G R v J T I w Y W 5 0 Z X M l M j B k Z W w l M j B k Z W x p b W l 0 Y W R v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N Q U R S S U Q v V m F s b 3 I l M j B y Z W V t c G x h e m F k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N Q U R S S U Q v V m F s b 3 I l M j B y Z W V t c G x h e m F k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N Q U R S S U Q v V m F s b 3 I l M j B y Z W V t c G x h e m F k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N Q U R S S U Q v T G l 0 Z X J h b C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1 B R F J J R C 9 U Z X h 0 b y U y M H J l b X B s Y X p h Z G 8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N Q U R S S U Q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N Q U R S S U Q v V m F s b 3 I l M j B y Z W V t c G x h e m F k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N Q U R S S U Q v V m F s b 3 I l M j B y Z W V t c G x h e m F k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Z P T F V D S S V D M y U 5 M 0 4 l M j B W R U 5 U Q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z c y Z G F h O C 1 i O D A y L T Q 2 N W M t O T M 0 Y S 1 l N j Q 2 M T F h M j h j M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M t M j V U M T I 6 M z I 6 M j A u M z E z O T E 5 N V o i I C 8 + P E V u d H J 5 I F R 5 c G U 9 I k Z p b G x D b 2 x 1 b W 5 U e X B l c y I g V m F s d W U 9 I n N D U V l H Q m d Z R 0 J n P T 0 i I C 8 + P E V u d H J 5 I F R 5 c G U 9 I k Z p b G x D b 2 x 1 b W 5 O Y W 1 l c y I g V m F s d W U 9 I n N b J n F 1 b 3 Q 7 R k V D S E E m c X V v d D s s J n F 1 b 3 Q 7 U F J F Q 0 l P I E 0 y J n F 1 b 3 Q 7 L C Z x d W 9 0 O 1 Z B U k l B Q 0 l P T i B N R U 5 T V U F M J n F 1 b 3 Q 7 L C Z x d W 9 0 O 1 Z B U k l B Q 0 l P T i B U U k l N R V N U U k F M J n F 1 b 3 Q 7 L C Z x d W 9 0 O 1 Z B U k l B Q 0 l P T i B B T l V B T C Z x d W 9 0 O y w m c X V v d D t D S V V E Q U Q m c X V v d D s s J n F 1 b 3 Q 7 T k V H T 0 N J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W T 0 x V Q 0 n D k 0 4 g V k V O V E F T L 0 F 1 d G 9 S Z W 1 v d m V k Q 2 9 s d W 1 u c z E u e 0 Z F Q 0 h B L D B 9 J n F 1 b 3 Q 7 L C Z x d W 9 0 O 1 N l Y 3 R p b 2 4 x L 0 V W T 0 x V Q 0 n D k 0 4 g V k V O V E F T L 0 F 1 d G 9 S Z W 1 v d m V k Q 2 9 s d W 1 u c z E u e 1 B S R U N J T y B N M i w x f S Z x d W 9 0 O y w m c X V v d D t T Z W N 0 a W 9 u M S 9 F V k 9 M V U N J w 5 N O I F Z F T l R B U y 9 B d X R v U m V t b 3 Z l Z E N v b H V t b n M x L n t W Q V J J Q U N J T 0 4 g T U V O U 1 V B T C w y f S Z x d W 9 0 O y w m c X V v d D t T Z W N 0 a W 9 u M S 9 F V k 9 M V U N J w 5 N O I F Z F T l R B U y 9 B d X R v U m V t b 3 Z l Z E N v b H V t b n M x L n t W Q V J J Q U N J T 0 4 g V F J J T U V T V F J B T C w z f S Z x d W 9 0 O y w m c X V v d D t T Z W N 0 a W 9 u M S 9 F V k 9 M V U N J w 5 N O I F Z F T l R B U y 9 B d X R v U m V t b 3 Z l Z E N v b H V t b n M x L n t W Q V J J Q U N J T 0 4 g Q U 5 V Q U w s N H 0 m c X V v d D s s J n F 1 b 3 Q 7 U 2 V j d G l v b j E v R V Z P T F V D S c O T T i B W R U 5 U Q V M v Q X V 0 b 1 J l b W 9 2 Z W R D b 2 x 1 b W 5 z M S 5 7 Q 0 l V R E F E L D V 9 J n F 1 b 3 Q 7 L C Z x d W 9 0 O 1 N l Y 3 R p b 2 4 x L 0 V W T 0 x V Q 0 n D k 0 4 g V k V O V E F T L 0 F 1 d G 9 S Z W 1 v d m V k Q 2 9 s d W 1 u c z E u e 0 5 F R 0 9 D S U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V Z P T F V D S c O T T i B W R U 5 U Q V M v Q X V 0 b 1 J l b W 9 2 Z W R D b 2 x 1 b W 5 z M S 5 7 R k V D S E E s M H 0 m c X V v d D s s J n F 1 b 3 Q 7 U 2 V j d G l v b j E v R V Z P T F V D S c O T T i B W R U 5 U Q V M v Q X V 0 b 1 J l b W 9 2 Z W R D b 2 x 1 b W 5 z M S 5 7 U F J F Q 0 l P I E 0 y L D F 9 J n F 1 b 3 Q 7 L C Z x d W 9 0 O 1 N l Y 3 R p b 2 4 x L 0 V W T 0 x V Q 0 n D k 0 4 g V k V O V E F T L 0 F 1 d G 9 S Z W 1 v d m V k Q 2 9 s d W 1 u c z E u e 1 Z B U k l B Q 0 l P T i B N R U 5 T V U F M L D J 9 J n F 1 b 3 Q 7 L C Z x d W 9 0 O 1 N l Y 3 R p b 2 4 x L 0 V W T 0 x V Q 0 n D k 0 4 g V k V O V E F T L 0 F 1 d G 9 S Z W 1 v d m V k Q 2 9 s d W 1 u c z E u e 1 Z B U k l B Q 0 l P T i B U U k l N R V N U U k F M L D N 9 J n F 1 b 3 Q 7 L C Z x d W 9 0 O 1 N l Y 3 R p b 2 4 x L 0 V W T 0 x V Q 0 n D k 0 4 g V k V O V E F T L 0 F 1 d G 9 S Z W 1 v d m V k Q 2 9 s d W 1 u c z E u e 1 Z B U k l B Q 0 l P T i B B T l V B T C w 0 f S Z x d W 9 0 O y w m c X V v d D t T Z W N 0 a W 9 u M S 9 F V k 9 M V U N J w 5 N O I F Z F T l R B U y 9 B d X R v U m V t b 3 Z l Z E N v b H V t b n M x L n t D S V V E Q U Q s N X 0 m c X V v d D s s J n F 1 b 3 Q 7 U 2 V j d G l v b j E v R V Z P T F V D S c O T T i B W R U 5 U Q V M v Q X V 0 b 1 J l b W 9 2 Z W R D b 2 x 1 b W 5 z M S 5 7 T k V H T 0 N J T y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W T 0 x V Q 0 k l Q z M l O T N O J T I w V k V O V E F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F N F V k l M T E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j M 2 O T J i M S 1 i Y j E 4 L T Q 2 O D I t O D Y 0 N S 1 j N 2 N j N D l h Y W V m Y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V O V E F T I F N F V k l M T E E v Q X V 0 b 1 J l b W 9 2 Z W R D b 2 x 1 b W 5 z M S 5 7 R k V D S E E s M H 0 m c X V v d D s s J n F 1 b 3 Q 7 U 2 V j d G l v b j E v V k V O V E F T I F N F V k l M T E E v Q X V 0 b 1 J l b W 9 2 Z W R D b 2 x 1 b W 5 z M S 5 7 U F J F Q 0 l P I E 0 y L D F 9 J n F 1 b 3 Q 7 L C Z x d W 9 0 O 1 N l Y 3 R p b 2 4 x L 1 Z F T l R B U y B T R V Z J T E x B L 0 F 1 d G 9 S Z W 1 v d m V k Q 2 9 s d W 1 u c z E u e 1 Z B U k l B Q 0 l P T i B N R U 5 T V U F M L D J 9 J n F 1 b 3 Q 7 L C Z x d W 9 0 O 1 N l Y 3 R p b 2 4 x L 1 Z F T l R B U y B T R V Z J T E x B L 0 F 1 d G 9 S Z W 1 v d m V k Q 2 9 s d W 1 u c z E u e 1 Z B U k l B Q 0 l P T i B U U k l N R V N U U k F M L D N 9 J n F 1 b 3 Q 7 L C Z x d W 9 0 O 1 N l Y 3 R p b 2 4 x L 1 Z F T l R B U y B T R V Z J T E x B L 0 F 1 d G 9 S Z W 1 v d m V k Q 2 9 s d W 1 u c z E u e 1 Z B U k l B Q 0 l P T i B B T l V B T C w 0 f S Z x d W 9 0 O y w m c X V v d D t T Z W N 0 a W 9 u M S 9 W R U 5 U Q V M g U 0 V W S U x M Q S 9 B d X R v U m V t b 3 Z l Z E N v b H V t b n M x L n t D S V V E Q U Q s N X 0 m c X V v d D s s J n F 1 b 3 Q 7 U 2 V j d G l v b j E v V k V O V E F T I F N F V k l M T E E v Q X V 0 b 1 J l b W 9 2 Z W R D b 2 x 1 b W 5 z M S 5 7 T k V H T 0 N J T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R U 5 U Q V M g U 0 V W S U x M Q S 9 B d X R v U m V t b 3 Z l Z E N v b H V t b n M x L n t G R U N I Q S w w f S Z x d W 9 0 O y w m c X V v d D t T Z W N 0 a W 9 u M S 9 W R U 5 U Q V M g U 0 V W S U x M Q S 9 B d X R v U m V t b 3 Z l Z E N v b H V t b n M x L n t Q U k V D S U 8 g T T I s M X 0 m c X V v d D s s J n F 1 b 3 Q 7 U 2 V j d G l v b j E v V k V O V E F T I F N F V k l M T E E v Q X V 0 b 1 J l b W 9 2 Z W R D b 2 x 1 b W 5 z M S 5 7 V k F S S U F D S U 9 O I E 1 F T l N V Q U w s M n 0 m c X V v d D s s J n F 1 b 3 Q 7 U 2 V j d G l v b j E v V k V O V E F T I F N F V k l M T E E v Q X V 0 b 1 J l b W 9 2 Z W R D b 2 x 1 b W 5 z M S 5 7 V k F S S U F D S U 9 O I F R S S U 1 F U 1 R S Q U w s M 3 0 m c X V v d D s s J n F 1 b 3 Q 7 U 2 V j d G l v b j E v V k V O V E F T I F N F V k l M T E E v Q X V 0 b 1 J l b W 9 2 Z W R D b 2 x 1 b W 5 z M S 5 7 V k F S S U F D S U 9 O I E F O V U F M L D R 9 J n F 1 b 3 Q 7 L C Z x d W 9 0 O 1 N l Y 3 R p b 2 4 x L 1 Z F T l R B U y B T R V Z J T E x B L 0 F 1 d G 9 S Z W 1 v d m V k Q 2 9 s d W 1 u c z E u e 0 N J V U R B R C w 1 f S Z x d W 9 0 O y w m c X V v d D t T Z W N 0 a W 9 u M S 9 W R U 5 U Q V M g U 0 V W S U x M Q S 9 B d X R v U m V t b 3 Z l Z E N v b H V t b n M x L n t O R U d P Q 0 l P L D Z 9 J n F 1 b 3 Q 7 X S w m c X V v d D t S Z W x h d G l v b n N o a X B J b m Z v J n F 1 b 3 Q 7 O l t d f S I g L z 4 8 R W 5 0 c n k g V H l w Z T 0 i R m l s b E x h c 3 R V c G R h d G V k I i B W Y W x 1 Z T 0 i Z D I w M j U t M D M t M j V U M T I 6 M z I 6 M j A u M z I 5 M j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F T l R B U y U y M F N F V k l M T E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U 0 V W S U x M Q S U y M C g y K S 9 M a X N 0 b H k l M j A o Z n J l Z S U y M H B s Y W 4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U 0 V W S U x M Q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T R V Z J T E x B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F N F V k l M T E E l M j A o M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F N F V k l M T E E l M j A o M i k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F N F V k l M T E E l M j A o M i k v V G V 4 d G 8 l M j B l e H R y Y S V D M y V B R G R v J T I w Y W 5 0 Z X M l M j B k Z W w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T R V Z J T E x B J T I w K D I p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T R V Z J T E x B J T I w K D I p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U 0 V W S U x M Q S U y M C g y K S 9 W Y W x v c i U y M H J l Z W 1 w b G F 6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F N F V k l M T E E l M j A o M i k v V G V 4 d G 8 l M j B l e H R y Y S V D M y V B R G R v J T I w Y W 5 0 Z X M l M j B k Z W w l M j B k Z W x p b W l 0 Y W R v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T R V Z J T E x B J T I w K D I p L 1 Z h b G 9 y J T I w c m V l b X B s Y X p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U 0 V W S U x M Q S U y M C g y K S 9 W Y W x v c i U y M H J l Z W 1 w b G F 6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F N F V k l M T E E l M j A o M i k v V m F s b 3 I l M j B y Z W V t c G x h e m F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T R V Z J T E x B J T I w K D I p L 1 R l e H R v J T I w Z X h 0 c m E l Q z M l Q U R k b y U y M G F u d G V z J T I w Z G V s J T I w Z G V s a W 1 p d G F k b 3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U 0 V W S U x M Q S U y M C g y K S 9 W Y W x v c i U y M H J l Z W 1 w b G F 6 Y W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F N F V k l M T E E l M j A o M i k v V m F s b 3 I l M j B y Z W V t c G x h e m F k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T R V Z J T E x B J T I w K D I p L 1 Z h b G 9 y J T I w c m V l b X B s Y X p h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U 0 V W S U x M Q S U y M C g y K S 9 M a X R l c m F s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U 0 V W S U x M Q S U y M C g y K S 9 U Z X h 0 b y U y M H J l b X B s Y X p h Z G 8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T R V Z J T E x B J T I w K D I p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U 0 V W S U x M Q S U y M C g y K S 9 W Y W x v c i U y M H J l Z W 1 w b G F 6 Y W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F N F V k l M T E E l M j A o M i k v V m F s b 3 I l M j B y Z W V t c G x h e m F k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U 0 V W S U x M Q S U y M C g y K S 9 W Y W x v c i U y M H J l Z W 1 w b G F 6 Y W R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B T E d F Q 0 l S Q V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T A y M z I 2 Y S 1 l N D B m L T Q y Z D g t O W Q y M i 1 i Z T Z h Z T F l M T h h N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V O V E F T I E F M R 0 V D S V J B U y 9 B d X R v U m V t b 3 Z l Z E N v b H V t b n M x L n t G R U N I Q S w w f S Z x d W 9 0 O y w m c X V v d D t T Z W N 0 a W 9 u M S 9 W R U 5 U Q V M g Q U x H R U N J U k F T L 0 F 1 d G 9 S Z W 1 v d m V k Q 2 9 s d W 1 u c z E u e 1 B S R U N J T y B N M i w x f S Z x d W 9 0 O y w m c X V v d D t T Z W N 0 a W 9 u M S 9 W R U 5 U Q V M g Q U x H R U N J U k F T L 0 F 1 d G 9 S Z W 1 v d m V k Q 2 9 s d W 1 u c z E u e 1 Z B U k l B Q 0 l P T i B N R U 5 T V U F M L D J 9 J n F 1 b 3 Q 7 L C Z x d W 9 0 O 1 N l Y 3 R p b 2 4 x L 1 Z F T l R B U y B B T E d F Q 0 l S Q V M v Q X V 0 b 1 J l b W 9 2 Z W R D b 2 x 1 b W 5 z M S 5 7 V k F S S U F D S U 9 O I F R S S U 1 F U 1 R S Q U w s M 3 0 m c X V v d D s s J n F 1 b 3 Q 7 U 2 V j d G l v b j E v V k V O V E F T I E F M R 0 V D S V J B U y 9 B d X R v U m V t b 3 Z l Z E N v b H V t b n M x L n t W Q V J J Q U N J T 0 4 g Q U 5 V Q U w s N H 0 m c X V v d D s s J n F 1 b 3 Q 7 U 2 V j d G l v b j E v V k V O V E F T I E F M R 0 V D S V J B U y 9 B d X R v U m V t b 3 Z l Z E N v b H V t b n M x L n t D S V V E Q U Q s N X 0 m c X V v d D s s J n F 1 b 3 Q 7 U 2 V j d G l v b j E v V k V O V E F T I E F M R 0 V D S V J B U y 9 B d X R v U m V t b 3 Z l Z E N v b H V t b n M x L n t O R U d P Q 0 l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Z F T l R B U y B B T E d F Q 0 l S Q V M v Q X V 0 b 1 J l b W 9 2 Z W R D b 2 x 1 b W 5 z M S 5 7 R k V D S E E s M H 0 m c X V v d D s s J n F 1 b 3 Q 7 U 2 V j d G l v b j E v V k V O V E F T I E F M R 0 V D S V J B U y 9 B d X R v U m V t b 3 Z l Z E N v b H V t b n M x L n t Q U k V D S U 8 g T T I s M X 0 m c X V v d D s s J n F 1 b 3 Q 7 U 2 V j d G l v b j E v V k V O V E F T I E F M R 0 V D S V J B U y 9 B d X R v U m V t b 3 Z l Z E N v b H V t b n M x L n t W Q V J J Q U N J T 0 4 g T U V O U 1 V B T C w y f S Z x d W 9 0 O y w m c X V v d D t T Z W N 0 a W 9 u M S 9 W R U 5 U Q V M g Q U x H R U N J U k F T L 0 F 1 d G 9 S Z W 1 v d m V k Q 2 9 s d W 1 u c z E u e 1 Z B U k l B Q 0 l P T i B U U k l N R V N U U k F M L D N 9 J n F 1 b 3 Q 7 L C Z x d W 9 0 O 1 N l Y 3 R p b 2 4 x L 1 Z F T l R B U y B B T E d F Q 0 l S Q V M v Q X V 0 b 1 J l b W 9 2 Z W R D b 2 x 1 b W 5 z M S 5 7 V k F S S U F D S U 9 O I E F O V U F M L D R 9 J n F 1 b 3 Q 7 L C Z x d W 9 0 O 1 N l Y 3 R p b 2 4 x L 1 Z F T l R B U y B B T E d F Q 0 l S Q V M v Q X V 0 b 1 J l b W 9 2 Z W R D b 2 x 1 b W 5 z M S 5 7 Q 0 l V R E F E L D V 9 J n F 1 b 3 Q 7 L C Z x d W 9 0 O 1 N l Y 3 R p b 2 4 x L 1 Z F T l R B U y B B T E d F Q 0 l S Q V M v Q X V 0 b 1 J l b W 9 2 Z W R D b 2 x 1 b W 5 z M S 5 7 T k V H T 0 N J T y w 2 f S Z x d W 9 0 O 1 0 s J n F 1 b 3 Q 7 U m V s Y X R p b 2 5 z a G l w S W 5 m b y Z x d W 9 0 O z p b X X 0 i I C 8 + P E V u d H J 5 I F R 5 c G U 9 I k Z p b G x M Y X N 0 V X B k Y X R l Z C I g V m F s d W U 9 I m Q y M D I 1 L T A z L T I 1 V D E y O j M y O j I w L j M 0 M T Y 5 M j d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R U 5 U Q V M l M j B B T E d F Q 0 l S Q V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Q U x H R U N J U k F T J T I w K D I p L 0 x p c 3 R s e S U y M C h m c m V l J T I w c G x h b i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B T E d F Q 0 l S Q V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Q U x H R U N J U k F T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F M R 0 V D S V J B U y U y M C g y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Q U x H R U N J U k F T J T I w K D I p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B T E d F Q 0 l S Q V M l M j A o M i k v V G V 4 d G 8 l M j B l e H R y Y S V D M y V B R G R v J T I w Y W 5 0 Z X M l M j B k Z W w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B T E d F Q 0 l S Q V M l M j A o M i k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F M R 0 V D S V J B U y U y M C g y K S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F M R 0 V D S V J B U y U y M C g y K S 9 W Y W x v c i U y M H J l Z W 1 w b G F 6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F M R 0 V D S V J B U y U y M C g y K S 9 U Z X h 0 b y U y M G V 4 d H J h J U M z J U F E Z G 8 l M j B h b n R l c y U y M G R l b C U y M G R l b G l t a X R h Z G 9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F M R 0 V D S V J B U y U y M C g y K S 9 W Y W x v c i U y M H J l Z W 1 w b G F 6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F M R 0 V D S V J B U y U y M C g y K S 9 W Y W x v c i U y M H J l Z W 1 w b G F 6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F M R 0 V D S V J B U y U y M C g y K S 9 W Y W x v c i U y M H J l Z W 1 w b G F 6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F M R 0 V D S V J B U y U y M C g y K S 9 U Z X h 0 b y U y M G V 4 d H J h J U M z J U F E Z G 8 l M j B h b n R l c y U y M G R l b C U y M G R l b G l t a X R h Z G 9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F M R 0 V D S V J B U y U y M C g y K S 9 W Y W x v c i U y M H J l Z W 1 w b G F 6 Y W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F M R 0 V D S V J B U y U y M C g y K S 9 W Y W x v c i U y M H J l Z W 1 w b G F 6 Y W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F M R 0 V D S V J B U y U y M C g y K S 9 W Y W x v c i U y M H J l Z W 1 w b G F 6 Y W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F M R 0 V D S V J B U y U y M C g y K S 9 M a X R l c m F s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Q U x H R U N J U k F T J T I w K D I p L 1 R l e H R v J T I w c m V t c G x h e m F k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F M R 0 V D S V J B U y U y M C g y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F M R 0 V D S V J B U y U y M C g y K S 9 W Y W x v c i U y M H J l Z W 1 w b G F 6 Y W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1 B R F J J R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M W E 3 M G I w L W E 4 N D c t N G Z k O C 1 h Y T A z L T B j O W U z Z T B i N 2 E 4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R U 5 U Q V M g T U F E U k l E L 0 F 1 d G 9 S Z W 1 v d m V k Q 2 9 s d W 1 u c z E u e 0 Z F Q 0 h B L D B 9 J n F 1 b 3 Q 7 L C Z x d W 9 0 O 1 N l Y 3 R p b 2 4 x L 1 Z F T l R B U y B N Q U R S S U Q v Q X V 0 b 1 J l b W 9 2 Z W R D b 2 x 1 b W 5 z M S 5 7 U F J F Q 0 l P I E 0 y L D F 9 J n F 1 b 3 Q 7 L C Z x d W 9 0 O 1 N l Y 3 R p b 2 4 x L 1 Z F T l R B U y B N Q U R S S U Q v Q X V 0 b 1 J l b W 9 2 Z W R D b 2 x 1 b W 5 z M S 5 7 V k F S S U F D S U 9 O I E 1 F T l N V Q U w s M n 0 m c X V v d D s s J n F 1 b 3 Q 7 U 2 V j d G l v b j E v V k V O V E F T I E 1 B R F J J R C 9 B d X R v U m V t b 3 Z l Z E N v b H V t b n M x L n t W Q V J J Q U N J T 0 4 g V F J J T U V T V F J B T C w z f S Z x d W 9 0 O y w m c X V v d D t T Z W N 0 a W 9 u M S 9 W R U 5 U Q V M g T U F E U k l E L 0 F 1 d G 9 S Z W 1 v d m V k Q 2 9 s d W 1 u c z E u e 1 Z B U k l B Q 0 l P T i B B T l V B T C w 0 f S Z x d W 9 0 O y w m c X V v d D t T Z W N 0 a W 9 u M S 9 W R U 5 U Q V M g T U F E U k l E L 0 F 1 d G 9 S Z W 1 v d m V k Q 2 9 s d W 1 u c z E u e 0 N J V U R B R C w 1 f S Z x d W 9 0 O y w m c X V v d D t T Z W N 0 a W 9 u M S 9 W R U 5 U Q V M g T U F E U k l E L 0 F 1 d G 9 S Z W 1 v d m V k Q 2 9 s d W 1 u c z E u e 0 5 F R 0 9 D S U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k V O V E F T I E 1 B R F J J R C 9 B d X R v U m V t b 3 Z l Z E N v b H V t b n M x L n t G R U N I Q S w w f S Z x d W 9 0 O y w m c X V v d D t T Z W N 0 a W 9 u M S 9 W R U 5 U Q V M g T U F E U k l E L 0 F 1 d G 9 S Z W 1 v d m V k Q 2 9 s d W 1 u c z E u e 1 B S R U N J T y B N M i w x f S Z x d W 9 0 O y w m c X V v d D t T Z W N 0 a W 9 u M S 9 W R U 5 U Q V M g T U F E U k l E L 0 F 1 d G 9 S Z W 1 v d m V k Q 2 9 s d W 1 u c z E u e 1 Z B U k l B Q 0 l P T i B N R U 5 T V U F M L D J 9 J n F 1 b 3 Q 7 L C Z x d W 9 0 O 1 N l Y 3 R p b 2 4 x L 1 Z F T l R B U y B N Q U R S S U Q v Q X V 0 b 1 J l b W 9 2 Z W R D b 2 x 1 b W 5 z M S 5 7 V k F S S U F D S U 9 O I F R S S U 1 F U 1 R S Q U w s M 3 0 m c X V v d D s s J n F 1 b 3 Q 7 U 2 V j d G l v b j E v V k V O V E F T I E 1 B R F J J R C 9 B d X R v U m V t b 3 Z l Z E N v b H V t b n M x L n t W Q V J J Q U N J T 0 4 g Q U 5 V Q U w s N H 0 m c X V v d D s s J n F 1 b 3 Q 7 U 2 V j d G l v b j E v V k V O V E F T I E 1 B R F J J R C 9 B d X R v U m V t b 3 Z l Z E N v b H V t b n M x L n t D S V V E Q U Q s N X 0 m c X V v d D s s J n F 1 b 3 Q 7 U 2 V j d G l v b j E v V k V O V E F T I E 1 B R F J J R C 9 B d X R v U m V t b 3 Z l Z E N v b H V t b n M x L n t O R U d P Q 0 l P L D Z 9 J n F 1 b 3 Q 7 X S w m c X V v d D t S Z W x h d G l v b n N o a X B J b m Z v J n F 1 b 3 Q 7 O l t d f S I g L z 4 8 R W 5 0 c n k g V H l w Z T 0 i R m l s b E x h c 3 R V c G R h d G V k I i B W Y W x 1 Z T 0 i Z D I w M j U t M D M t M j V U M T I 6 M z I 6 M j A u M z U 4 M D c 5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F T l R B U y U y M E 1 B R F J J R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N Q U R S S U Q l M j A o M i k v T G l z d G x 5 J T I w K G Z y Z W U l M j B w b G F u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1 B R F J J R C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N Q U R S S U Q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T U F E U k l E J T I w K D I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N Q U R S S U Q l M j A o M i k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1 B R F J J R C U y M C g y K S 9 U Z X h 0 b y U y M G V 4 d H J h J U M z J U F E Z G 8 l M j B h b n R l c y U y M G R l b C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l R B U y U y M E 1 B R F J J R C U y M C g y K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T U F E U k l E J T I w K D I p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T U F E U k l E J T I w K D I p L 1 Z h b G 9 y J T I w c m V l b X B s Y X p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T U F E U k l E J T I w K D I p L 1 R l e H R v J T I w Z X h 0 c m E l Q z M l Q U R k b y U y M G F u d G V z J T I w Z G V s J T I w Z G V s a W 1 p d G F k b 3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T U F E U k l E J T I w K D I p L 1 Z h b G 9 y J T I w c m V l b X B s Y X p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T U F E U k l E J T I w K D I p L 1 Z h b G 9 y J T I w c m V l b X B s Y X p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T U F E U k l E J T I w K D I p L 1 Z h b G 9 y J T I w c m V l b X B s Y X p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T U F E U k l E J T I w K D I p L 1 R l e H R v J T I w Z X h 0 c m E l Q z M l Q U R k b y U y M G F u d G V z J T I w Z G V s J T I w Z G V s a W 1 p d G F k b 3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T U F E U k l E J T I w K D I p L 1 Z h b G 9 y J T I w c m V l b X B s Y X p h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T U F E U k l E J T I w K D I p L 1 Z h b G 9 y J T I w c m V l b X B s Y X p h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T U F E U k l E J T I w K D I p L 1 Z h b G 9 y J T I w c m V l b X B s Y X p h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T U F E U k l E J T I w K D I p L 0 x p d G V y Y W w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U Q V M l M j B N Q U R S S U Q l M j A o M i k v V G V 4 d G 8 l M j B y Z W 1 w b G F 6 Y W R v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T U F E U k l E J T I w K D I p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T U F E U k l E J T I w K D I p L 1 Z h b G 9 y J T I w c m V l b X B s Y X p h Z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V E F T J T I w T U F E U k l E J T I w K D I p L 1 Z h b G 9 y J T I w c m V l b X B s Y X p h Z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T 0 x V Q 0 k l Q z M l O T N O J T I w V k V O V E F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Q w N 2 J i Y m M t Z T F m Y S 0 0 Z D E x L W J l O T I t O D Y z Y m Y 2 Y j Y 3 O T l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W T 0 x V Q 0 n D k 0 4 g V k V O V E F T L 0 F 1 d G 9 S Z W 1 v d m V k Q 2 9 s d W 1 u c z E u e 0 Z F Q 0 h B L D B 9 J n F 1 b 3 Q 7 L C Z x d W 9 0 O 1 N l Y 3 R p b 2 4 x L 0 V W T 0 x V Q 0 n D k 0 4 g V k V O V E F T L 0 F 1 d G 9 S Z W 1 v d m V k Q 2 9 s d W 1 u c z E u e 1 B S R U N J T y B N M i w x f S Z x d W 9 0 O y w m c X V v d D t T Z W N 0 a W 9 u M S 9 F V k 9 M V U N J w 5 N O I F Z F T l R B U y 9 B d X R v U m V t b 3 Z l Z E N v b H V t b n M x L n t W Q V J J Q U N J T 0 4 g T U V O U 1 V B T C w y f S Z x d W 9 0 O y w m c X V v d D t T Z W N 0 a W 9 u M S 9 F V k 9 M V U N J w 5 N O I F Z F T l R B U y 9 B d X R v U m V t b 3 Z l Z E N v b H V t b n M x L n t W Q V J J Q U N J T 0 4 g V F J J T U V T V F J B T C w z f S Z x d W 9 0 O y w m c X V v d D t T Z W N 0 a W 9 u M S 9 F V k 9 M V U N J w 5 N O I F Z F T l R B U y 9 B d X R v U m V t b 3 Z l Z E N v b H V t b n M x L n t W Q V J J Q U N J T 0 4 g Q U 5 V Q U w s N H 0 m c X V v d D s s J n F 1 b 3 Q 7 U 2 V j d G l v b j E v R V Z P T F V D S c O T T i B W R U 5 U Q V M v Q X V 0 b 1 J l b W 9 2 Z W R D b 2 x 1 b W 5 z M S 5 7 Q 0 l V R E F E L D V 9 J n F 1 b 3 Q 7 L C Z x d W 9 0 O 1 N l Y 3 R p b 2 4 x L 0 V W T 0 x V Q 0 n D k 0 4 g V k V O V E F T L 0 F 1 d G 9 S Z W 1 v d m V k Q 2 9 s d W 1 u c z E u e 0 5 F R 0 9 D S U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V Z P T F V D S c O T T i B W R U 5 U Q V M v Q X V 0 b 1 J l b W 9 2 Z W R D b 2 x 1 b W 5 z M S 5 7 R k V D S E E s M H 0 m c X V v d D s s J n F 1 b 3 Q 7 U 2 V j d G l v b j E v R V Z P T F V D S c O T T i B W R U 5 U Q V M v Q X V 0 b 1 J l b W 9 2 Z W R D b 2 x 1 b W 5 z M S 5 7 U F J F Q 0 l P I E 0 y L D F 9 J n F 1 b 3 Q 7 L C Z x d W 9 0 O 1 N l Y 3 R p b 2 4 x L 0 V W T 0 x V Q 0 n D k 0 4 g V k V O V E F T L 0 F 1 d G 9 S Z W 1 v d m V k Q 2 9 s d W 1 u c z E u e 1 Z B U k l B Q 0 l P T i B N R U 5 T V U F M L D J 9 J n F 1 b 3 Q 7 L C Z x d W 9 0 O 1 N l Y 3 R p b 2 4 x L 0 V W T 0 x V Q 0 n D k 0 4 g V k V O V E F T L 0 F 1 d G 9 S Z W 1 v d m V k Q 2 9 s d W 1 u c z E u e 1 Z B U k l B Q 0 l P T i B U U k l N R V N U U k F M L D N 9 J n F 1 b 3 Q 7 L C Z x d W 9 0 O 1 N l Y 3 R p b 2 4 x L 0 V W T 0 x V Q 0 n D k 0 4 g V k V O V E F T L 0 F 1 d G 9 S Z W 1 v d m V k Q 2 9 s d W 1 u c z E u e 1 Z B U k l B Q 0 l P T i B B T l V B T C w 0 f S Z x d W 9 0 O y w m c X V v d D t T Z W N 0 a W 9 u M S 9 F V k 9 M V U N J w 5 N O I F Z F T l R B U y 9 B d X R v U m V t b 3 Z l Z E N v b H V t b n M x L n t D S V V E Q U Q s N X 0 m c X V v d D s s J n F 1 b 3 Q 7 U 2 V j d G l v b j E v R V Z P T F V D S c O T T i B W R U 5 U Q V M v Q X V 0 b 1 J l b W 9 2 Z W R D b 2 x 1 b W 5 z M S 5 7 T k V H T 0 N J T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k V D S E E m c X V v d D s s J n F 1 b 3 Q 7 U F J F Q 0 l P I E 0 y J n F 1 b 3 Q 7 L C Z x d W 9 0 O 1 Z B U k l B Q 0 l P T i B N R U 5 T V U F M J n F 1 b 3 Q 7 L C Z x d W 9 0 O 1 Z B U k l B Q 0 l P T i B U U k l N R V N U U k F M J n F 1 b 3 Q 7 L C Z x d W 9 0 O 1 Z B U k l B Q 0 l P T i B B T l V B T C Z x d W 9 0 O y w m c X V v d D t D S V V E Q U Q m c X V v d D s s J n F 1 b 3 Q 7 T k V H T 0 N J T y Z x d W 9 0 O 1 0 i I C 8 + P E V u d H J 5 I F R 5 c G U 9 I k Z p b G x D b 2 x 1 b W 5 U e X B l c y I g V m F s d W U 9 I n N D U V l H Q m d Z R 0 J n P T 0 i I C 8 + P E V u d H J 5 I F R 5 c G U 9 I k Z p b G x M Y X N 0 V X B k Y X R l Z C I g V m F s d W U 9 I m Q y M D I 1 L T A z L T I 1 V D E y O j M y O j I w L j M 2 O D Y 2 M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O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k 9 M V U N J J U M z J T k z T i U y M F Z F T l R B U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k 9 M V U N J J U M z J T k z T i U y M F Z F T l R B U y U y M C g y K S 9 W Y W x v c i U y M H J l Z W 1 w b G F 6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m x K E r T K V C h T 1 r Z b l H O 2 8 A A A A A A g A A A A A A E G Y A A A A B A A A g A A A A s E 9 S 7 m g x H n z i P 0 J L g n z z N v K s 9 t w r l E W / J v u N w B T l a w E A A A A A D o A A A A A C A A A g A A A A c V j O R r E 9 T J / i A S F i r 3 N U 8 j h U V 9 N Z W E Z Y Q y U Q n 1 Y G s A V Q A A A A 1 X e i o W I T Z G g C s r 0 Q P 0 5 2 v G V x d C I J O d x W J b x X 7 + e U H F j v c L Y B z u g T V X Y A B G g D d Y / + Y / E h l V l e f L l Q u D L Y 1 y F k V M f B Q a M 5 R 9 O O K y / c e S 2 v T v V A A A A A F v v + 0 F j 7 l i l J R 2 i 3 O h n d Z J 0 3 W q 6 4 i D b e F C n C y z G S W y h Y i F e j Q / 8 p u O y n s K 5 0 H r J B I e w j v B T 9 d C 7 k x V f 5 6 J h n A A = = < / D a t a M a s h u p > 
</file>

<file path=customXml/itemProps1.xml><?xml version="1.0" encoding="utf-8"?>
<ds:datastoreItem xmlns:ds="http://schemas.openxmlformats.org/officeDocument/2006/customXml" ds:itemID="{E7DDEF6D-1982-4A6B-873E-756C5F1892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Tabla_Alquier</vt:lpstr>
      <vt:lpstr>Tabla_Compra</vt:lpstr>
      <vt:lpstr>Dashboard</vt:lpstr>
      <vt:lpstr>Graficos</vt:lpstr>
      <vt:lpstr>DASHBOARD-FINAL</vt:lpstr>
      <vt:lpstr>DASHBOARD-FINAL2</vt:lpstr>
      <vt:lpstr>ALQUILER</vt:lpstr>
      <vt:lpstr>VENTA</vt:lpstr>
      <vt:lpstr>'DASHBOARD-FINAL'!Área_de_impresión</vt:lpstr>
      <vt:lpstr>'DASHBOARD-FINAL2'!Área_de_impresión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Pérez</dc:creator>
  <cp:lastModifiedBy>Jacobo Pérez</cp:lastModifiedBy>
  <dcterms:created xsi:type="dcterms:W3CDTF">2025-03-04T12:34:22Z</dcterms:created>
  <dcterms:modified xsi:type="dcterms:W3CDTF">2025-03-27T08:13:03Z</dcterms:modified>
</cp:coreProperties>
</file>