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Jacobo\ANALISIS DATOS PISOS\ALQUILER\"/>
    </mc:Choice>
  </mc:AlternateContent>
  <xr:revisionPtr revIDLastSave="0" documentId="13_ncr:1_{A1A9281C-5E0E-4B3F-B99E-A13768088045}" xr6:coauthVersionLast="47" xr6:coauthVersionMax="47" xr10:uidLastSave="{00000000-0000-0000-0000-000000000000}"/>
  <bookViews>
    <workbookView xWindow="28680" yWindow="-120" windowWidth="29040" windowHeight="15720" firstSheet="5" activeTab="5" xr2:uid="{D37B2A19-491E-4B78-A91E-BA1A133E479F}"/>
  </bookViews>
  <sheets>
    <sheet name="Alquiler_Sevilla" sheetId="7" state="hidden" r:id="rId1"/>
    <sheet name="Alquiler_Madrid" sheetId="8" state="hidden" r:id="rId2"/>
    <sheet name="Algeciras_Alquiler" sheetId="6" state="hidden" r:id="rId3"/>
    <sheet name="Tablas" sheetId="12" state="hidden" r:id="rId4"/>
    <sheet name="Alquileres" sheetId="9" state="hidden" r:id="rId5"/>
    <sheet name="Graficos" sheetId="15" r:id="rId6"/>
    <sheet name="Tabla_Alquier" sheetId="14" r:id="rId7"/>
  </sheets>
  <definedNames>
    <definedName name="DatosExternos_2" localSheetId="2" hidden="1">Algeciras_Alquiler!$A$1:$G$61</definedName>
    <definedName name="DatosExternos_3" localSheetId="1" hidden="1">Alquiler_Madrid!$A$1:$G$61</definedName>
    <definedName name="DatosExternos_3" localSheetId="0" hidden="1">Alquiler_Sevilla!$A$1:$G$61</definedName>
    <definedName name="DatosExternos_4" localSheetId="4" hidden="1">Alquileres!$A$1:$I$178</definedName>
    <definedName name="SegmentaciónDeDatos_CIUDAD">#N/A</definedName>
    <definedName name="SegmentaciónDeDatos_HABITACIONES">#N/A</definedName>
  </definedNames>
  <calcPr calcId="191029"/>
  <pivotCaches>
    <pivotCache cacheId="8" r:id="rId8"/>
    <pivotCache cacheId="9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5" l="1"/>
  <c r="D48" i="15" s="1"/>
  <c r="E46" i="15"/>
  <c r="C48" i="15" s="1"/>
  <c r="E45" i="15"/>
  <c r="B48" i="15" s="1"/>
  <c r="K43" i="9"/>
  <c r="M43" i="9" s="1"/>
  <c r="K61" i="9"/>
  <c r="M61" i="9" s="1"/>
  <c r="K8" i="9"/>
  <c r="M8" i="9" s="1"/>
  <c r="K40" i="9"/>
  <c r="M40" i="9" s="1"/>
  <c r="K10" i="9"/>
  <c r="L10" i="9" s="1"/>
  <c r="K27" i="9"/>
  <c r="M27" i="9" s="1"/>
  <c r="K154" i="9"/>
  <c r="M154" i="9" s="1"/>
  <c r="K73" i="9"/>
  <c r="M73" i="9" s="1"/>
  <c r="K74" i="9"/>
  <c r="M74" i="9" s="1"/>
  <c r="K122" i="9"/>
  <c r="M122" i="9" s="1"/>
  <c r="K6" i="9"/>
  <c r="M6" i="9" s="1"/>
  <c r="K55" i="9"/>
  <c r="M55" i="9" s="1"/>
  <c r="K120" i="9"/>
  <c r="M120" i="9" s="1"/>
  <c r="K128" i="9"/>
  <c r="M128" i="9" s="1"/>
  <c r="K18" i="9"/>
  <c r="M18" i="9" s="1"/>
  <c r="K129" i="9"/>
  <c r="M129" i="9" s="1"/>
  <c r="K13" i="9"/>
  <c r="M13" i="9" s="1"/>
  <c r="K113" i="9"/>
  <c r="M113" i="9" s="1"/>
  <c r="K159" i="9"/>
  <c r="M159" i="9" s="1"/>
  <c r="K130" i="9"/>
  <c r="M130" i="9" s="1"/>
  <c r="K131" i="9"/>
  <c r="M131" i="9" s="1"/>
  <c r="K58" i="9"/>
  <c r="M58" i="9" s="1"/>
  <c r="K117" i="9"/>
  <c r="M117" i="9" s="1"/>
  <c r="K45" i="9"/>
  <c r="M45" i="9" s="1"/>
  <c r="K68" i="9"/>
  <c r="M68" i="9" s="1"/>
  <c r="K153" i="9"/>
  <c r="M153" i="9" s="1"/>
  <c r="K44" i="9"/>
  <c r="L44" i="9" s="1"/>
  <c r="K22" i="9"/>
  <c r="M22" i="9" s="1"/>
  <c r="K132" i="9"/>
  <c r="L132" i="9" s="1"/>
  <c r="K133" i="9"/>
  <c r="L133" i="9" s="1"/>
  <c r="K9" i="9"/>
  <c r="M9" i="9" s="1"/>
  <c r="K14" i="9"/>
  <c r="M14" i="9" s="1"/>
  <c r="K123" i="9"/>
  <c r="M123" i="9" s="1"/>
  <c r="K178" i="9"/>
  <c r="M178" i="9" s="1"/>
  <c r="K114" i="9"/>
  <c r="L114" i="9" s="1"/>
  <c r="K134" i="9"/>
  <c r="L134" i="9" s="1"/>
  <c r="K135" i="9"/>
  <c r="M135" i="9" s="1"/>
  <c r="K162" i="9"/>
  <c r="M162" i="9" s="1"/>
  <c r="K136" i="9"/>
  <c r="L136" i="9" s="1"/>
  <c r="K23" i="9"/>
  <c r="M23" i="9" s="1"/>
  <c r="K137" i="9"/>
  <c r="L137" i="9" s="1"/>
  <c r="K171" i="9"/>
  <c r="M171" i="9" s="1"/>
  <c r="K138" i="9"/>
  <c r="L138" i="9" s="1"/>
  <c r="K59" i="9"/>
  <c r="M59" i="9" s="1"/>
  <c r="K19" i="9"/>
  <c r="M19" i="9" s="1"/>
  <c r="K139" i="9"/>
  <c r="L139" i="9" s="1"/>
  <c r="K140" i="9"/>
  <c r="M140" i="9" s="1"/>
  <c r="K24" i="9"/>
  <c r="L24" i="9" s="1"/>
  <c r="K167" i="9"/>
  <c r="L167" i="9" s="1"/>
  <c r="K60" i="9"/>
  <c r="M60" i="9" s="1"/>
  <c r="K20" i="9"/>
  <c r="L20" i="9" s="1"/>
  <c r="K21" i="9"/>
  <c r="M21" i="9" s="1"/>
  <c r="K15" i="9"/>
  <c r="L15" i="9" s="1"/>
  <c r="K12" i="9"/>
  <c r="L12" i="9" s="1"/>
  <c r="K168" i="9"/>
  <c r="M168" i="9" s="1"/>
  <c r="K16" i="9"/>
  <c r="M16" i="9" s="1"/>
  <c r="K56" i="9"/>
  <c r="L56" i="9" s="1"/>
  <c r="K2" i="9"/>
  <c r="L2" i="9" s="1"/>
  <c r="K7" i="9"/>
  <c r="M7" i="9" s="1"/>
  <c r="K177" i="9"/>
  <c r="M177" i="9" s="1"/>
  <c r="K152" i="9"/>
  <c r="L152" i="9" s="1"/>
  <c r="K112" i="9"/>
  <c r="L112" i="9" s="1"/>
  <c r="K69" i="9"/>
  <c r="L69" i="9" s="1"/>
  <c r="K165" i="9"/>
  <c r="M165" i="9" s="1"/>
  <c r="K105" i="9"/>
  <c r="L105" i="9" s="1"/>
  <c r="K116" i="9"/>
  <c r="L116" i="9" s="1"/>
  <c r="K106" i="9"/>
  <c r="L106" i="9" s="1"/>
  <c r="K163" i="9"/>
  <c r="M163" i="9" s="1"/>
  <c r="K66" i="9"/>
  <c r="M66" i="9" s="1"/>
  <c r="K124" i="9"/>
  <c r="L124" i="9" s="1"/>
  <c r="K127" i="9"/>
  <c r="M127" i="9" s="1"/>
  <c r="K33" i="9"/>
  <c r="M33" i="9" s="1"/>
  <c r="K41" i="9"/>
  <c r="M41" i="9" s="1"/>
  <c r="K49" i="9"/>
  <c r="M49" i="9" s="1"/>
  <c r="K72" i="9"/>
  <c r="L72" i="9" s="1"/>
  <c r="K50" i="9"/>
  <c r="M50" i="9" s="1"/>
  <c r="K25" i="9"/>
  <c r="M25" i="9" s="1"/>
  <c r="K67" i="9"/>
  <c r="M67" i="9" s="1"/>
  <c r="K32" i="9"/>
  <c r="M32" i="9" s="1"/>
  <c r="K51" i="9"/>
  <c r="M51" i="9" s="1"/>
  <c r="K121" i="9"/>
  <c r="M121" i="9" s="1"/>
  <c r="K126" i="9"/>
  <c r="L126" i="9" s="1"/>
  <c r="K175" i="9"/>
  <c r="L175" i="9" s="1"/>
  <c r="K147" i="9"/>
  <c r="L147" i="9" s="1"/>
  <c r="K36" i="9"/>
  <c r="M36" i="9" s="1"/>
  <c r="K104" i="9"/>
  <c r="L104" i="9" s="1"/>
  <c r="K150" i="9"/>
  <c r="M150" i="9" s="1"/>
  <c r="K26" i="9"/>
  <c r="M26" i="9" s="1"/>
  <c r="K125" i="9"/>
  <c r="L125" i="9" s="1"/>
  <c r="K172" i="9"/>
  <c r="L172" i="9" s="1"/>
  <c r="K37" i="9"/>
  <c r="L37" i="9" s="1"/>
  <c r="K176" i="9"/>
  <c r="M176" i="9" s="1"/>
  <c r="K54" i="9"/>
  <c r="L54" i="9" s="1"/>
  <c r="K38" i="9"/>
  <c r="M38" i="9" s="1"/>
  <c r="K57" i="9"/>
  <c r="L57" i="9" s="1"/>
  <c r="K144" i="9"/>
  <c r="L144" i="9" s="1"/>
  <c r="K46" i="9"/>
  <c r="M46" i="9" s="1"/>
  <c r="K39" i="9"/>
  <c r="M39" i="9" s="1"/>
  <c r="K155" i="9"/>
  <c r="L155" i="9" s="1"/>
  <c r="K151" i="9"/>
  <c r="M151" i="9" s="1"/>
  <c r="K156" i="9"/>
  <c r="M156" i="9" s="1"/>
  <c r="K103" i="9"/>
  <c r="M103" i="9" s="1"/>
  <c r="K119" i="9"/>
  <c r="L119" i="9" s="1"/>
  <c r="K107" i="9"/>
  <c r="M107" i="9" s="1"/>
  <c r="K118" i="9"/>
  <c r="L118" i="9" s="1"/>
  <c r="K53" i="9"/>
  <c r="M53" i="9" s="1"/>
  <c r="K115" i="9"/>
  <c r="L115" i="9" s="1"/>
  <c r="K111" i="9"/>
  <c r="M111" i="9" s="1"/>
  <c r="K108" i="9"/>
  <c r="L108" i="9" s="1"/>
  <c r="K62" i="9"/>
  <c r="M62" i="9" s="1"/>
  <c r="K34" i="9"/>
  <c r="L34" i="9" s="1"/>
  <c r="K166" i="9"/>
  <c r="M166" i="9" s="1"/>
  <c r="K42" i="9"/>
  <c r="L42" i="9" s="1"/>
  <c r="K52" i="9"/>
  <c r="M52" i="9" s="1"/>
  <c r="K47" i="9"/>
  <c r="M47" i="9" s="1"/>
  <c r="K28" i="9"/>
  <c r="M28" i="9" s="1"/>
  <c r="K5" i="9"/>
  <c r="M5" i="9" s="1"/>
  <c r="K64" i="9"/>
  <c r="M64" i="9" s="1"/>
  <c r="K17" i="9"/>
  <c r="M17" i="9" s="1"/>
  <c r="K173" i="9"/>
  <c r="L173" i="9" s="1"/>
  <c r="K81" i="9"/>
  <c r="L81" i="9" s="1"/>
  <c r="K143" i="9"/>
  <c r="M143" i="9" s="1"/>
  <c r="K4" i="9"/>
  <c r="L4" i="9" s="1"/>
  <c r="K142" i="9"/>
  <c r="L142" i="9" s="1"/>
  <c r="K141" i="9"/>
  <c r="M141" i="9" s="1"/>
  <c r="K31" i="9"/>
  <c r="M31" i="9" s="1"/>
  <c r="K65" i="9"/>
  <c r="L65" i="9" s="1"/>
  <c r="K145" i="9"/>
  <c r="L145" i="9" s="1"/>
  <c r="K77" i="9"/>
  <c r="L77" i="9" s="1"/>
  <c r="K174" i="9"/>
  <c r="L174" i="9" s="1"/>
  <c r="K79" i="9"/>
  <c r="L79" i="9" s="1"/>
  <c r="K148" i="9"/>
  <c r="L148" i="9" s="1"/>
  <c r="K88" i="9"/>
  <c r="L88" i="9" s="1"/>
  <c r="K109" i="9"/>
  <c r="M109" i="9" s="1"/>
  <c r="K102" i="9"/>
  <c r="M102" i="9" s="1"/>
  <c r="K80" i="9"/>
  <c r="M80" i="9" s="1"/>
  <c r="K90" i="9"/>
  <c r="M90" i="9" s="1"/>
  <c r="K82" i="9"/>
  <c r="L82" i="9" s="1"/>
  <c r="K161" i="9"/>
  <c r="L161" i="9" s="1"/>
  <c r="K93" i="9"/>
  <c r="L93" i="9" s="1"/>
  <c r="K160" i="9"/>
  <c r="L160" i="9" s="1"/>
  <c r="K146" i="9"/>
  <c r="L146" i="9" s="1"/>
  <c r="K86" i="9"/>
  <c r="M86" i="9" s="1"/>
  <c r="K164" i="9"/>
  <c r="L164" i="9" s="1"/>
  <c r="K76" i="9"/>
  <c r="M76" i="9" s="1"/>
  <c r="K169" i="9"/>
  <c r="M169" i="9" s="1"/>
  <c r="K75" i="9"/>
  <c r="L75" i="9" s="1"/>
  <c r="K170" i="9"/>
  <c r="M170" i="9" s="1"/>
  <c r="K98" i="9"/>
  <c r="M98" i="9" s="1"/>
  <c r="K78" i="9"/>
  <c r="M78" i="9" s="1"/>
  <c r="K94" i="9"/>
  <c r="L94" i="9" s="1"/>
  <c r="K91" i="9"/>
  <c r="M91" i="9" s="1"/>
  <c r="K3" i="9"/>
  <c r="M3" i="9" s="1"/>
  <c r="K84" i="9"/>
  <c r="L84" i="9" s="1"/>
  <c r="K99" i="9"/>
  <c r="L99" i="9" s="1"/>
  <c r="K83" i="9"/>
  <c r="L83" i="9" s="1"/>
  <c r="K30" i="9"/>
  <c r="M30" i="9" s="1"/>
  <c r="K97" i="9"/>
  <c r="L97" i="9" s="1"/>
  <c r="K63" i="9"/>
  <c r="L63" i="9" s="1"/>
  <c r="K100" i="9"/>
  <c r="L100" i="9" s="1"/>
  <c r="K70" i="9"/>
  <c r="M70" i="9" s="1"/>
  <c r="K89" i="9"/>
  <c r="L89" i="9" s="1"/>
  <c r="K85" i="9"/>
  <c r="M85" i="9" s="1"/>
  <c r="K92" i="9"/>
  <c r="L92" i="9" s="1"/>
  <c r="K101" i="9"/>
  <c r="L101" i="9" s="1"/>
  <c r="K48" i="9"/>
  <c r="M48" i="9" s="1"/>
  <c r="K11" i="9"/>
  <c r="M11" i="9" s="1"/>
  <c r="K110" i="9"/>
  <c r="L110" i="9" s="1"/>
  <c r="K149" i="9"/>
  <c r="M149" i="9" s="1"/>
  <c r="K96" i="9"/>
  <c r="M96" i="9" s="1"/>
  <c r="K29" i="9"/>
  <c r="M29" i="9" s="1"/>
  <c r="K35" i="9"/>
  <c r="M35" i="9" s="1"/>
  <c r="K71" i="9"/>
  <c r="M71" i="9" s="1"/>
  <c r="K157" i="9"/>
  <c r="M157" i="9" s="1"/>
  <c r="K87" i="9"/>
  <c r="L87" i="9" s="1"/>
  <c r="K95" i="9"/>
  <c r="L95" i="9" s="1"/>
  <c r="K158" i="9"/>
  <c r="M158" i="9" s="1"/>
  <c r="L61" i="9" l="1"/>
  <c r="L60" i="9"/>
  <c r="L43" i="9"/>
  <c r="M136" i="9"/>
  <c r="M97" i="9"/>
  <c r="M72" i="9"/>
  <c r="M44" i="9"/>
  <c r="L49" i="9"/>
  <c r="M112" i="9"/>
  <c r="M10" i="9"/>
  <c r="L169" i="9"/>
  <c r="L150" i="9"/>
  <c r="L162" i="9"/>
  <c r="L22" i="9"/>
  <c r="M20" i="9"/>
  <c r="L18" i="9"/>
  <c r="L8" i="9"/>
  <c r="M63" i="9"/>
  <c r="L129" i="9"/>
  <c r="M133" i="9"/>
  <c r="L40" i="9"/>
  <c r="M132" i="9"/>
  <c r="M83" i="9"/>
  <c r="M164" i="9"/>
  <c r="M110" i="9"/>
  <c r="L96" i="9"/>
  <c r="M69" i="9"/>
  <c r="L153" i="9"/>
  <c r="M173" i="9"/>
  <c r="L68" i="9"/>
  <c r="M108" i="9"/>
  <c r="L111" i="9"/>
  <c r="L128" i="9"/>
  <c r="M148" i="9"/>
  <c r="M81" i="9"/>
  <c r="M104" i="9"/>
  <c r="L120" i="9"/>
  <c r="L11" i="9"/>
  <c r="L86" i="9"/>
  <c r="M99" i="9"/>
  <c r="L123" i="9"/>
  <c r="L74" i="9"/>
  <c r="L130" i="9"/>
  <c r="L9" i="9"/>
  <c r="L32" i="9"/>
  <c r="L113" i="9"/>
  <c r="L67" i="9"/>
  <c r="L13" i="9"/>
  <c r="L55" i="9"/>
  <c r="L6" i="9"/>
  <c r="L178" i="9"/>
  <c r="L154" i="9"/>
  <c r="L25" i="9"/>
  <c r="L131" i="9"/>
  <c r="L27" i="9"/>
  <c r="M142" i="9"/>
  <c r="L45" i="9"/>
  <c r="L117" i="9"/>
  <c r="L58" i="9"/>
  <c r="L122" i="9"/>
  <c r="L14" i="9"/>
  <c r="L73" i="9"/>
  <c r="L159" i="9"/>
  <c r="M4" i="9"/>
  <c r="M106" i="9"/>
  <c r="M88" i="9"/>
  <c r="M116" i="9"/>
  <c r="L102" i="9"/>
  <c r="L80" i="9"/>
  <c r="M105" i="9"/>
  <c r="M42" i="9"/>
  <c r="M34" i="9"/>
  <c r="M75" i="9"/>
  <c r="L35" i="9"/>
  <c r="M155" i="9"/>
  <c r="M137" i="9"/>
  <c r="L29" i="9"/>
  <c r="M37" i="9"/>
  <c r="M172" i="9"/>
  <c r="L170" i="9"/>
  <c r="M12" i="9"/>
  <c r="M15" i="9"/>
  <c r="M125" i="9"/>
  <c r="L156" i="9"/>
  <c r="L171" i="9"/>
  <c r="L166" i="9"/>
  <c r="L151" i="9"/>
  <c r="L46" i="9"/>
  <c r="L168" i="9"/>
  <c r="M138" i="9"/>
  <c r="L141" i="9"/>
  <c r="M100" i="9"/>
  <c r="M79" i="9"/>
  <c r="M146" i="9"/>
  <c r="M144" i="9"/>
  <c r="M167" i="9"/>
  <c r="L36" i="9"/>
  <c r="L135" i="9"/>
  <c r="M84" i="9"/>
  <c r="M115" i="9"/>
  <c r="M152" i="9"/>
  <c r="L48" i="9"/>
  <c r="L17" i="9"/>
  <c r="L41" i="9"/>
  <c r="L64" i="9"/>
  <c r="L33" i="9"/>
  <c r="M160" i="9"/>
  <c r="M147" i="9"/>
  <c r="L107" i="9"/>
  <c r="M87" i="9"/>
  <c r="M94" i="9"/>
  <c r="M145" i="9"/>
  <c r="M126" i="9"/>
  <c r="M2" i="9"/>
  <c r="L157" i="9"/>
  <c r="L78" i="9"/>
  <c r="L47" i="9"/>
  <c r="L176" i="9"/>
  <c r="L121" i="9"/>
  <c r="L66" i="9"/>
  <c r="L19" i="9"/>
  <c r="M89" i="9"/>
  <c r="M82" i="9"/>
  <c r="M65" i="9"/>
  <c r="M119" i="9"/>
  <c r="M56" i="9"/>
  <c r="L71" i="9"/>
  <c r="L70" i="9"/>
  <c r="L98" i="9"/>
  <c r="L90" i="9"/>
  <c r="L31" i="9"/>
  <c r="L52" i="9"/>
  <c r="L103" i="9"/>
  <c r="L51" i="9"/>
  <c r="L163" i="9"/>
  <c r="L16" i="9"/>
  <c r="L59" i="9"/>
  <c r="L53" i="9"/>
  <c r="M101" i="9"/>
  <c r="L91" i="9"/>
  <c r="L5" i="9"/>
  <c r="L38" i="9"/>
  <c r="L127" i="9"/>
  <c r="L140" i="9"/>
  <c r="M95" i="9"/>
  <c r="M93" i="9"/>
  <c r="M118" i="9"/>
  <c r="M175" i="9"/>
  <c r="L85" i="9"/>
  <c r="L28" i="9"/>
  <c r="M161" i="9"/>
  <c r="M54" i="9"/>
  <c r="M124" i="9"/>
  <c r="M139" i="9"/>
  <c r="L3" i="9"/>
  <c r="L177" i="9"/>
  <c r="M174" i="9"/>
  <c r="M24" i="9"/>
  <c r="L7" i="9"/>
  <c r="M77" i="9"/>
  <c r="M57" i="9"/>
  <c r="M134" i="9"/>
  <c r="M92" i="9"/>
  <c r="L149" i="9"/>
  <c r="L30" i="9"/>
  <c r="L76" i="9"/>
  <c r="L109" i="9"/>
  <c r="L143" i="9"/>
  <c r="L62" i="9"/>
  <c r="L39" i="9"/>
  <c r="L26" i="9"/>
  <c r="L50" i="9"/>
  <c r="L165" i="9"/>
  <c r="L21" i="9"/>
  <c r="L23" i="9"/>
  <c r="L158" i="9"/>
  <c r="M11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277ECC-993D-4D5E-B83C-29ACCA17EEEB}" keepAlive="1" name="Consulta - Algeciras_1" description="Conexión a la consulta 'Algeciras_1' en el libro." type="5" refreshedVersion="8" background="1" saveData="1">
    <dbPr connection="Provider=Microsoft.Mashup.OleDb.1;Data Source=$Workbook$;Location=Algeciras_1;Extended Properties=&quot;&quot;" command="SELECT * FROM [Algeciras_1]"/>
  </connection>
  <connection id="2" xr16:uid="{2D9AC9E4-E9A5-4257-81B3-DAA705238DED}" keepAlive="1" name="Consulta - Algeciras_2" description="Conexión a la consulta 'Algeciras_2' en el libro." type="5" refreshedVersion="8" background="1" saveData="1">
    <dbPr connection="Provider=Microsoft.Mashup.OleDb.1;Data Source=$Workbook$;Location=Algeciras_2;Extended Properties=&quot;&quot;" command="SELECT * FROM [Algeciras_2]"/>
  </connection>
  <connection id="3" xr16:uid="{2932EEF7-9440-464F-9BC8-951EB2A62A81}" keepAlive="1" name="Consulta - Algeciras_Alquiler" description="Conexión a la consulta 'Algeciras_Alquiler' en el libro." type="5" refreshedVersion="8" background="1" saveData="1">
    <dbPr connection="Provider=Microsoft.Mashup.OleDb.1;Data Source=$Workbook$;Location=Algeciras_Alquiler;Extended Properties=&quot;&quot;" command="SELECT * FROM [Algeciras_Alquiler]"/>
  </connection>
  <connection id="4" xr16:uid="{CE413853-768E-48CE-B989-EB4F78CA923E}" keepAlive="1" name="Consulta - Alquiler_Madrid" description="Conexión a la consulta 'Alquiler_Madrid' en el libro." type="5" refreshedVersion="8" background="1" saveData="1">
    <dbPr connection="Provider=Microsoft.Mashup.OleDb.1;Data Source=$Workbook$;Location=Alquiler_Madrid;Extended Properties=&quot;&quot;" command="SELECT * FROM [Alquiler_Madrid]"/>
  </connection>
  <connection id="5" xr16:uid="{A5F60A81-9E8C-4671-82B5-ABDD928FFAEC}" keepAlive="1" name="Consulta - Alquiler_Sevilla" description="Conexión a la consulta 'Alquiler_Sevilla' en el libro." type="5" refreshedVersion="8" background="1" saveData="1">
    <dbPr connection="Provider=Microsoft.Mashup.OleDb.1;Data Source=$Workbook$;Location=Alquiler_Sevilla;Extended Properties=&quot;&quot;" command="SELECT * FROM [Alquiler_Sevilla]"/>
  </connection>
  <connection id="6" xr16:uid="{5BD00A4D-17C8-4432-A492-E33511568BA0}" keepAlive="1" name="Consulta - Alquileres" description="Conexión a la consulta 'Alquileres' en el libro." type="5" refreshedVersion="8" background="1" saveData="1">
    <dbPr connection="Provider=Microsoft.Mashup.OleDb.1;Data Source=$Workbook$;Location=Alquileres;Extended Properties=&quot;&quot;" command="SELECT * FROM [Alquileres]"/>
  </connection>
</connections>
</file>

<file path=xl/sharedStrings.xml><?xml version="1.0" encoding="utf-8"?>
<sst xmlns="http://schemas.openxmlformats.org/spreadsheetml/2006/main" count="4196" uniqueCount="349">
  <si>
    <t>TITULO</t>
  </si>
  <si>
    <t>COSTE</t>
  </si>
  <si>
    <t>HABITACIONES</t>
  </si>
  <si>
    <t>METROS CUADRADOS</t>
  </si>
  <si>
    <t>PLANTA</t>
  </si>
  <si>
    <t>GARAJE</t>
  </si>
  <si>
    <t>Planta 2ª exterior con ascensor</t>
  </si>
  <si>
    <t>Planta 1ª exterior con ascensor</t>
  </si>
  <si>
    <t>Garaje incluido</t>
  </si>
  <si>
    <t>Planta 1ª exterior sin ascensor</t>
  </si>
  <si>
    <t>20 feb</t>
  </si>
  <si>
    <t>Planta 3ª exterior con ascensor</t>
  </si>
  <si>
    <t>Garaje opc. 50 €/mes</t>
  </si>
  <si>
    <t>Bajo exterior sin ascensor</t>
  </si>
  <si>
    <t>Planta 5ª exterior con ascensor</t>
  </si>
  <si>
    <t>Planta 6ª exterior con ascensor</t>
  </si>
  <si>
    <t>Planta 10ª exterior con ascensor</t>
  </si>
  <si>
    <t>Bajo interior con ascensor</t>
  </si>
  <si>
    <t>Planta 3ª interior con ascensor</t>
  </si>
  <si>
    <t>Planta 4ª exterior con ascensor</t>
  </si>
  <si>
    <t>Planta 8ª exterior con ascensor</t>
  </si>
  <si>
    <t>CIUDAD</t>
  </si>
  <si>
    <t>Piso en avenida Blas Infante/ 2</t>
  </si>
  <si>
    <t>2</t>
  </si>
  <si>
    <t>106</t>
  </si>
  <si>
    <t>No información</t>
  </si>
  <si>
    <t>Piso en avenida Vistamar/ 11</t>
  </si>
  <si>
    <t>3</t>
  </si>
  <si>
    <t>Casa o chalet independiente en calle Ostras/ San García - La Juliana</t>
  </si>
  <si>
    <t>Algeciras</t>
  </si>
  <si>
    <t>4</t>
  </si>
  <si>
    <t>180</t>
  </si>
  <si>
    <t>Piso en avenida Agustín Bálsamo/ 12</t>
  </si>
  <si>
    <t>90</t>
  </si>
  <si>
    <t>Chalet adosado en avenida Virgen del Carmen/ 85</t>
  </si>
  <si>
    <t>100</t>
  </si>
  <si>
    <t>Dúplex en calle Minerva/ 2</t>
  </si>
  <si>
    <t>Piso en Misioneras Concepcionistas/ s/n</t>
  </si>
  <si>
    <t>Piso en calle Comandante Gómez Ortega/ 37</t>
  </si>
  <si>
    <t>70</t>
  </si>
  <si>
    <t>1</t>
  </si>
  <si>
    <t>53</t>
  </si>
  <si>
    <t>Piso en calle Ramón de Algeciras/ s/n</t>
  </si>
  <si>
    <t>75</t>
  </si>
  <si>
    <t>Casa o chalet independiente en calle Arcos del Cobre/ 108</t>
  </si>
  <si>
    <t>126</t>
  </si>
  <si>
    <t>Piso en avenida España/ La Reconquista - El Ensanche</t>
  </si>
  <si>
    <t>Piso en calle Pájaro Carpintero/ 25</t>
  </si>
  <si>
    <t>55</t>
  </si>
  <si>
    <t>Piso en carretera Rinconcillo/ El Rinconcillo - San José Artesano</t>
  </si>
  <si>
    <t>40</t>
  </si>
  <si>
    <t>Chalet adosado en Los Pinos/ Algeciras</t>
  </si>
  <si>
    <t>135</t>
  </si>
  <si>
    <t>Piso en Centro/ Algeciras</t>
  </si>
  <si>
    <t>5</t>
  </si>
  <si>
    <t>217</t>
  </si>
  <si>
    <t>Chalet adosado en calle Juan Morrison/ Centro</t>
  </si>
  <si>
    <t>450</t>
  </si>
  <si>
    <t>Piso en calle María Auxiliadora/ 6</t>
  </si>
  <si>
    <t>81</t>
  </si>
  <si>
    <t>Piso en paseo de la Conferencia/ Centro</t>
  </si>
  <si>
    <t>120</t>
  </si>
  <si>
    <t>Piso en avenida Virgen de la Palma/ 6</t>
  </si>
  <si>
    <t>Piso en calle Oporto/ s/n</t>
  </si>
  <si>
    <t>65</t>
  </si>
  <si>
    <t>Piso en avenida de América/ Urb. Marina del Carmen</t>
  </si>
  <si>
    <t>Piso en calle Cabo Blanco/ 30</t>
  </si>
  <si>
    <t>60</t>
  </si>
  <si>
    <t>Piso en Mariana De Pineda/ s/n</t>
  </si>
  <si>
    <t>85</t>
  </si>
  <si>
    <t>Piso en avenida Bruselas/ 1</t>
  </si>
  <si>
    <t>Chalet pareado en carretera la Mediana/ s/n</t>
  </si>
  <si>
    <t>99</t>
  </si>
  <si>
    <t>Casa o chalet independiente en San García - La Juliana/ Algeciras</t>
  </si>
  <si>
    <t>Chalet adosado en calle sindicalista Luis Cobos/ 2</t>
  </si>
  <si>
    <t>Piso en calle San Antonio/ 24</t>
  </si>
  <si>
    <t>Piso en Urbanización Jardines de Algetares/ 9</t>
  </si>
  <si>
    <t>Piso en calle Misioneras Concepcionistas/ s/n</t>
  </si>
  <si>
    <t>Bajo exterior con ascensor</t>
  </si>
  <si>
    <t>Piso en plaza alta/ 2</t>
  </si>
  <si>
    <t>Planta 1ª interior con ascensor</t>
  </si>
  <si>
    <t>Chalet pareado en San García - La Juliana/ Algeciras</t>
  </si>
  <si>
    <t>Piso en San García - La Juliana/ Algeciras</t>
  </si>
  <si>
    <t>Piso en avenida Virgen de la Palma/ s/n</t>
  </si>
  <si>
    <t>Chalet adosado en San García - La Juliana/ Algeciras</t>
  </si>
  <si>
    <t>Piso en Puerta Europa-Virgen de la Palma-Estación/ Algeciras</t>
  </si>
  <si>
    <t>Chalet adosado en Urbanización Playa Getares/ 6</t>
  </si>
  <si>
    <t>Chalet pareado en calle sindicalista Luis Cobos/ 2</t>
  </si>
  <si>
    <t>18 feb</t>
  </si>
  <si>
    <t>Chalet adosado en carretera la mediana/ 6</t>
  </si>
  <si>
    <t>Chalet adosado en calle Fragata/ San García - La Juliana</t>
  </si>
  <si>
    <t>Planta 4ª exterior sin ascensor</t>
  </si>
  <si>
    <t>Chalet adosado en Centro/ Algeciras</t>
  </si>
  <si>
    <t>Piso en avenida Ramón Puyol/ 20</t>
  </si>
  <si>
    <t>Planta 7ª exterior con ascensor</t>
  </si>
  <si>
    <t>Ático en avenida de América/ 3</t>
  </si>
  <si>
    <t>Casa o chalet independiente en calle erizos/ 329</t>
  </si>
  <si>
    <t>Piso en Urb. Las Colinas/ 8</t>
  </si>
  <si>
    <t>Planta 3ª exterior sin ascensor</t>
  </si>
  <si>
    <t>441</t>
  </si>
  <si>
    <t>59</t>
  </si>
  <si>
    <t>95</t>
  </si>
  <si>
    <t>145</t>
  </si>
  <si>
    <t>80</t>
  </si>
  <si>
    <t>Garaje opc. 90 €/mes</t>
  </si>
  <si>
    <t>67</t>
  </si>
  <si>
    <t>170</t>
  </si>
  <si>
    <t>50</t>
  </si>
  <si>
    <t>64</t>
  </si>
  <si>
    <t>110</t>
  </si>
  <si>
    <t>86</t>
  </si>
  <si>
    <t>SanBernabé</t>
  </si>
  <si>
    <t>Piso en Luis Montoto - Santa Justa/ Sevilla</t>
  </si>
  <si>
    <t>Sevilla</t>
  </si>
  <si>
    <t>Bajo con ascensor</t>
  </si>
  <si>
    <t>Piso en calle Luis Montoto/ Luis Montoto - Santa Justa</t>
  </si>
  <si>
    <t>Planta 2ª exterior sin ascensor</t>
  </si>
  <si>
    <t>Piso en calle Camilo José Cela/ 6</t>
  </si>
  <si>
    <t xml:space="preserve"> Sevilla</t>
  </si>
  <si>
    <t>Piso en plaza del Duque de la Victoria/ Encarnación-Las Setas</t>
  </si>
  <si>
    <t>Piso en calle Francos/ Santa Cruz - Alfalfa</t>
  </si>
  <si>
    <t>68</t>
  </si>
  <si>
    <t>Planta 2ª interior con ascensor</t>
  </si>
  <si>
    <t>Piso en calle O'Donnell/ 21</t>
  </si>
  <si>
    <t>56</t>
  </si>
  <si>
    <t>66</t>
  </si>
  <si>
    <t>Piso en plaza de los Curtidores/ s/n</t>
  </si>
  <si>
    <t>Piso en calle Argote de Molina/ 1</t>
  </si>
  <si>
    <t>92</t>
  </si>
  <si>
    <t>Piso en calle San Laureano/ San Vicente</t>
  </si>
  <si>
    <t>93</t>
  </si>
  <si>
    <t>Garaje opc. 150 €/mes</t>
  </si>
  <si>
    <t>Piso en calle Virgen de Luján/ 18</t>
  </si>
  <si>
    <t>42</t>
  </si>
  <si>
    <t>Piso en alameda De Hercules/ s/n</t>
  </si>
  <si>
    <t>Piso en avenida Alcalde Luis Uruñuela/ Alcalde L. Uruñuela - Palacio de Congresos</t>
  </si>
  <si>
    <t>Piso en avenida de las Ciencias/ 39</t>
  </si>
  <si>
    <t>97</t>
  </si>
  <si>
    <t>Piso en calle Ciudad de Ayora/ 8</t>
  </si>
  <si>
    <t>Dúplex en Arenal - Museo - Tetuán/ Sevilla</t>
  </si>
  <si>
    <t>Piso en calle Burdeos/ Los Bermejales</t>
  </si>
  <si>
    <t>Piso en afan de rivera/ 114</t>
  </si>
  <si>
    <t>Entreplanta exterior sin ascensor</t>
  </si>
  <si>
    <t>84</t>
  </si>
  <si>
    <t>Piso en calle Periodista Ramón Resa/ 2 a</t>
  </si>
  <si>
    <t>Piso en calle Tabladilla/ La Palmera - Manuel Siurot</t>
  </si>
  <si>
    <t>240</t>
  </si>
  <si>
    <t>Piso en Tiro de Línea/ Sevilla</t>
  </si>
  <si>
    <t>63</t>
  </si>
  <si>
    <t>Piso en Garcia de Vinuesa/ s/n</t>
  </si>
  <si>
    <t>Piso en Arroyo - Santa Justa/ Sevilla</t>
  </si>
  <si>
    <t>74</t>
  </si>
  <si>
    <t>Planta 3ª con ascensor</t>
  </si>
  <si>
    <t>Piso en calle Faustino Álvarez/ 33</t>
  </si>
  <si>
    <t>Piso en López de Gomara/ Sevilla</t>
  </si>
  <si>
    <t>Piso en calle Tabladilla/ 7</t>
  </si>
  <si>
    <t>Piso en Santa Cruz - Alfalfa/ Sevilla</t>
  </si>
  <si>
    <t>128</t>
  </si>
  <si>
    <t>98</t>
  </si>
  <si>
    <t>Piso en El Porvenir/ Sevilla</t>
  </si>
  <si>
    <t>Descartar</t>
  </si>
  <si>
    <t>Piso en avenida Eduardo Dato/ Nervión</t>
  </si>
  <si>
    <t>83</t>
  </si>
  <si>
    <t>Piso en avenida san Francisco Javier/ 19</t>
  </si>
  <si>
    <t>Piso en Doctor Fedriani/ Sevilla</t>
  </si>
  <si>
    <t>91</t>
  </si>
  <si>
    <t>Piso en avenida de Finlandia/ 6</t>
  </si>
  <si>
    <t>Estudio en Santiago/ 54</t>
  </si>
  <si>
    <t>Entreplanta</t>
  </si>
  <si>
    <t>16 horas</t>
  </si>
  <si>
    <t>87</t>
  </si>
  <si>
    <t>Piso en Nervión/ Sevilla</t>
  </si>
  <si>
    <t>Garaje opc. 100 €/mes</t>
  </si>
  <si>
    <t>Piso en Los Bermejales/ Sevilla</t>
  </si>
  <si>
    <t>Piso en calle Escudero y Peroso/ 6</t>
  </si>
  <si>
    <t>Piso en calle Pajaritos/ s/n</t>
  </si>
  <si>
    <t>72</t>
  </si>
  <si>
    <t>Piso en calle Frisias/ 4</t>
  </si>
  <si>
    <t>Piso en calle Padre Méndez Casariego/ 28</t>
  </si>
  <si>
    <t>Piso en avenida Doctor Fedriani/ Doctor Fedriani</t>
  </si>
  <si>
    <t>Piso en calle Niño de la Palma/ San Pablo</t>
  </si>
  <si>
    <t>Piso en calle Lealtad/ López de Gomara</t>
  </si>
  <si>
    <t>Piso en calle Gerardo Diego/ Felipe II - Bueno Monreal</t>
  </si>
  <si>
    <t>141</t>
  </si>
  <si>
    <t>Garaje opc. 125 €/mes</t>
  </si>
  <si>
    <t>Piso en Barriada Nuestra Señora de la Oliva/ Su Eminencia - La Oliva</t>
  </si>
  <si>
    <t>Piso en Alameda/ Sevilla</t>
  </si>
  <si>
    <t>Piso en plaza Rey Aurelio/ 9</t>
  </si>
  <si>
    <t>96</t>
  </si>
  <si>
    <t>Piso en Avenida de las Ciencias/ Sevilla</t>
  </si>
  <si>
    <t>Piso en avenida de la Buhaira/ 30</t>
  </si>
  <si>
    <t>133</t>
  </si>
  <si>
    <t>Estudio en avenida alcalde luis uruñuela/ Alcalde L. Uruñuela - Palacio de Congresos</t>
  </si>
  <si>
    <t>Planta</t>
  </si>
  <si>
    <t>Publicado ayer</t>
  </si>
  <si>
    <t>Ático en Feria/ Sevilla</t>
  </si>
  <si>
    <t>Piso en calle Alfarería/ 39</t>
  </si>
  <si>
    <t>114</t>
  </si>
  <si>
    <t>Chalet adosado en El Pardo/ Madrid</t>
  </si>
  <si>
    <t>Madrid</t>
  </si>
  <si>
    <t>1 minuto</t>
  </si>
  <si>
    <t>Piso en Sol/ Madrid</t>
  </si>
  <si>
    <t>155</t>
  </si>
  <si>
    <t>Planta 2ª interior sin ascensor</t>
  </si>
  <si>
    <t>Garaje opc. 250 €/mes</t>
  </si>
  <si>
    <t>Piso en calle de Juan Portas/ Palomeras Bajas</t>
  </si>
  <si>
    <t>49</t>
  </si>
  <si>
    <t>Piso en Conde Orgaz-Piovera/ Madrid</t>
  </si>
  <si>
    <t>123</t>
  </si>
  <si>
    <t>Ático en calle de José Abascal/ 48</t>
  </si>
  <si>
    <t xml:space="preserve"> Madrid</t>
  </si>
  <si>
    <t>205</t>
  </si>
  <si>
    <t>Planta 9ª exterior con ascensor</t>
  </si>
  <si>
    <t>Piso en Chueca-Justicia/ Madrid</t>
  </si>
  <si>
    <t>140</t>
  </si>
  <si>
    <t>Piso en Chopera/ Madrid</t>
  </si>
  <si>
    <t>Piso en Acacias/ Madrid</t>
  </si>
  <si>
    <t>Piso en calle Antonio Pérez/ El Viso</t>
  </si>
  <si>
    <t>58</t>
  </si>
  <si>
    <t>Piso en El Cañaveral/ Madrid</t>
  </si>
  <si>
    <t>103</t>
  </si>
  <si>
    <t>Piso en calle de Eugenio Sellés/ 10</t>
  </si>
  <si>
    <t>Piso en calle de Guatemala/ Nueva España</t>
  </si>
  <si>
    <t>82</t>
  </si>
  <si>
    <t>Piso en Imperial/ Madrid</t>
  </si>
  <si>
    <t>89</t>
  </si>
  <si>
    <t>Piso en calle de Monteleón/ Malasaña-Universidad</t>
  </si>
  <si>
    <t>30</t>
  </si>
  <si>
    <t>Piso en calle José Espelius/ Puerta del Ángel</t>
  </si>
  <si>
    <t>Piso en calle del Príncipe de Vergara/ 120</t>
  </si>
  <si>
    <t>101</t>
  </si>
  <si>
    <t>Planta 7ª interior con ascensor</t>
  </si>
  <si>
    <t>Piso en calle de José Espelius/ Puerta del Ángel</t>
  </si>
  <si>
    <t>Estudio en calle de San Bernardo/ Trafalgar</t>
  </si>
  <si>
    <t>35</t>
  </si>
  <si>
    <t>11 minutos</t>
  </si>
  <si>
    <t>Piso en calle de Salvador Martínez/ 54</t>
  </si>
  <si>
    <t>Piso en calle de la Amnistía/ Palacio</t>
  </si>
  <si>
    <t>Piso en paseo de Santa María de la Cabeza/ Chopera</t>
  </si>
  <si>
    <t>Piso en calle de Serrano/ Recoletos</t>
  </si>
  <si>
    <t>Piso en paseo de Santa María de la Cabeza/ Acacias</t>
  </si>
  <si>
    <t>Piso en Entrevías/ Madrid</t>
  </si>
  <si>
    <t>Piso en calle de Mira el Sol/ Lavapiés-Embajadores</t>
  </si>
  <si>
    <t>45</t>
  </si>
  <si>
    <t>Piso en plaza de Santa Bárbara/ 3</t>
  </si>
  <si>
    <t>Planta 4ª interior con ascensor</t>
  </si>
  <si>
    <t>Piso en calle de Apolonio Morales/ Nueva España</t>
  </si>
  <si>
    <t>Piso en Rejas/ Madrid</t>
  </si>
  <si>
    <t>Piso en calle de Angosta de los Mancebos/ 1</t>
  </si>
  <si>
    <t>Bajo interior sin ascensor</t>
  </si>
  <si>
    <t>Piso en calle del Conde de Peñalver/ Lista</t>
  </si>
  <si>
    <t>Planta 6ª interior con ascensor</t>
  </si>
  <si>
    <t>Piso en calle de Francos Rodríguez/ Berruguete</t>
  </si>
  <si>
    <t>Piso en calle de Sánchez Pacheco/ 56</t>
  </si>
  <si>
    <t>Ático en calle Aligustre/ Valdeacederas</t>
  </si>
  <si>
    <t>125</t>
  </si>
  <si>
    <t>Piso en calle de la Montera/ Sol</t>
  </si>
  <si>
    <t>Piso en calle de la Fuente del Berro/ Goya</t>
  </si>
  <si>
    <t>Estudio en calle Magdalena/ Lavapiés-Embajadores</t>
  </si>
  <si>
    <t>Piso en calle de Zaldívar/ Simancas</t>
  </si>
  <si>
    <t>48</t>
  </si>
  <si>
    <t>Piso en calle alburquerque/ Trafalgar</t>
  </si>
  <si>
    <t>Piso en calle del Crucero 25 de Mayo/ Nueva España</t>
  </si>
  <si>
    <t>Piso en calle Casimiro Mahou Bierhans/ 25</t>
  </si>
  <si>
    <t>61</t>
  </si>
  <si>
    <t>Garaje opc. 80 €/mes</t>
  </si>
  <si>
    <t>Piso en calle de Orellana/ Chueca-Justicia</t>
  </si>
  <si>
    <t>79</t>
  </si>
  <si>
    <t>Planta 3ª interior sin ascensor</t>
  </si>
  <si>
    <t>Piso en calle de Méndez Álvaro/ 43</t>
  </si>
  <si>
    <t>54</t>
  </si>
  <si>
    <t>Piso en calle de Santa Isabel/ Lavapiés-Embajadores</t>
  </si>
  <si>
    <t>115</t>
  </si>
  <si>
    <t>Piso en calle del Noviciado/ Malasaña-Universidad</t>
  </si>
  <si>
    <t>165</t>
  </si>
  <si>
    <t>Piso en avenida de la Ilustración/ Ciudad Universitaria</t>
  </si>
  <si>
    <t>Chalet adosado en calle de Siro Muela/ Salvador</t>
  </si>
  <si>
    <t>247</t>
  </si>
  <si>
    <t>Piso en calle juan del risco/ 24</t>
  </si>
  <si>
    <t>Piso en Lavapiés-Embajadores/ Madrid</t>
  </si>
  <si>
    <t>46</t>
  </si>
  <si>
    <t>Piso en calle de Villava/ 1</t>
  </si>
  <si>
    <t>117</t>
  </si>
  <si>
    <t>Estudio en calle de Hermenegildo Bielsa/ Moscardó</t>
  </si>
  <si>
    <t>Bajo</t>
  </si>
  <si>
    <t>Piso en Aravaca/ Madrid</t>
  </si>
  <si>
    <t>52</t>
  </si>
  <si>
    <t>Piso en nuestra señora de la soledad/ 18</t>
  </si>
  <si>
    <t>Piso en calle de Modesto Lafuente/ Nuevos Ministerios-Ríos Rosas</t>
  </si>
  <si>
    <t>197</t>
  </si>
  <si>
    <t>Piso en Pasadizo de San Ginés/ Sol</t>
  </si>
  <si>
    <t>121</t>
  </si>
  <si>
    <t>COSTE GARJE</t>
  </si>
  <si>
    <t>Pago</t>
  </si>
  <si>
    <t>COSTE TOTAL</t>
  </si>
  <si>
    <t>COSTE/METRO</t>
  </si>
  <si>
    <t>COSTE HABITACION</t>
  </si>
  <si>
    <t>Etiquetas de fila</t>
  </si>
  <si>
    <t>Total general</t>
  </si>
  <si>
    <t>Promedio de COSTE</t>
  </si>
  <si>
    <t>Mín. de COSTE</t>
  </si>
  <si>
    <t>Máx. de COSTE</t>
  </si>
  <si>
    <t>Promedio de COSTE TOTAL</t>
  </si>
  <si>
    <t>Mín. de COSTE TOTAL2</t>
  </si>
  <si>
    <t>Máx. de COSTE TOTAL3</t>
  </si>
  <si>
    <t>Promedio de COSTE/METRO</t>
  </si>
  <si>
    <t>Promedio de COSTE HABITACION</t>
  </si>
  <si>
    <t>Cuenta de GARAJE</t>
  </si>
  <si>
    <t>Etiquetas de columna</t>
  </si>
  <si>
    <t>ASCENSOR</t>
  </si>
  <si>
    <t>Si</t>
  </si>
  <si>
    <t>No</t>
  </si>
  <si>
    <t>N/A</t>
  </si>
  <si>
    <t>EX-IN</t>
  </si>
  <si>
    <t>Interior</t>
  </si>
  <si>
    <t>Exterior</t>
  </si>
  <si>
    <t>1º</t>
  </si>
  <si>
    <t>10º</t>
  </si>
  <si>
    <t>2º</t>
  </si>
  <si>
    <t>3º</t>
  </si>
  <si>
    <t>4º</t>
  </si>
  <si>
    <t>5º</t>
  </si>
  <si>
    <t>6º</t>
  </si>
  <si>
    <t>7º</t>
  </si>
  <si>
    <t>9º</t>
  </si>
  <si>
    <t>(en blanco)</t>
  </si>
  <si>
    <t>No incluido</t>
  </si>
  <si>
    <t xml:space="preserve">Entreplanta </t>
  </si>
  <si>
    <t>8º</t>
  </si>
  <si>
    <t>Casa</t>
  </si>
  <si>
    <t>Piso en Arroyo - Santa Justa/ Sevilla1</t>
  </si>
  <si>
    <t>Piso en Arroyo - Santa Justa/ Sevilla2</t>
  </si>
  <si>
    <t>Mín. de COSTE2</t>
  </si>
  <si>
    <t>Máx. de COSTE3</t>
  </si>
  <si>
    <t>VIVIENDA</t>
  </si>
  <si>
    <t>Chalet</t>
  </si>
  <si>
    <t>Piso</t>
  </si>
  <si>
    <t>Promedio de COSTE GARJE</t>
  </si>
  <si>
    <t>Mín. de COSTE GARJE</t>
  </si>
  <si>
    <t>Máx. de COSTE GARJE2</t>
  </si>
  <si>
    <t>Valores</t>
  </si>
  <si>
    <t>Cuenta de TITULO</t>
  </si>
  <si>
    <t>Ciudad</t>
  </si>
  <si>
    <t>Coste promedoio / minimo / maximo</t>
  </si>
  <si>
    <t>Garajes en las diferentes ciudades</t>
  </si>
  <si>
    <t>Análisis de coste por habitaciones</t>
  </si>
  <si>
    <t>Análisis de coste por planta</t>
  </si>
  <si>
    <t>Análisis de coste por exterior o interior</t>
  </si>
  <si>
    <t>Análisis de coste garaje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</si>
</sst>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" fontId="0" fillId="0" borderId="0" xfId="0" applyNumberFormat="1"/>
    <xf numFmtId="0" fontId="0" fillId="2" borderId="0" xfId="0" applyFill="1" applyAlignment="1">
      <alignment horizontal="center"/>
    </xf>
    <xf numFmtId="164" fontId="0" fillId="0" borderId="0" xfId="0" applyNumberFormat="1"/>
    <xf numFmtId="9" fontId="0" fillId="0" borderId="0" xfId="2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58">
    <dxf>
      <numFmt numFmtId="2" formatCode="0.00"/>
    </dxf>
    <dxf>
      <numFmt numFmtId="2" formatCode="0.00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ALQUILER.xlsx]Tablas!TablaDinámica3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Tablas!$B$9</c:f>
              <c:strCache>
                <c:ptCount val="1"/>
                <c:pt idx="0">
                  <c:v>Promedio de 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Tablas!$A$10:$A$13</c:f>
              <c:strCache>
                <c:ptCount val="4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  <c:pt idx="3">
                  <c:v>SanBernabé</c:v>
                </c:pt>
              </c:strCache>
            </c:strRef>
          </c:cat>
          <c:val>
            <c:numRef>
              <c:f>Tablas!$B$10:$B$13</c:f>
              <c:numCache>
                <c:formatCode>_("€"* #,##0.00_);_("€"* \(#,##0.00\);_("€"* "-"??_);_(@_)</c:formatCode>
                <c:ptCount val="4"/>
                <c:pt idx="0">
                  <c:v>868.89830508474574</c:v>
                </c:pt>
                <c:pt idx="1">
                  <c:v>1974.6271186440679</c:v>
                </c:pt>
                <c:pt idx="2">
                  <c:v>1116.4655172413793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348-83B2-5513422E83F6}"/>
            </c:ext>
          </c:extLst>
        </c:ser>
        <c:ser>
          <c:idx val="1"/>
          <c:order val="1"/>
          <c:tx>
            <c:strRef>
              <c:f>Tablas!$C$9</c:f>
              <c:strCache>
                <c:ptCount val="1"/>
                <c:pt idx="0">
                  <c:v>Mín. de COSTE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Tablas!$A$10:$A$13</c:f>
              <c:strCache>
                <c:ptCount val="4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  <c:pt idx="3">
                  <c:v>SanBernabé</c:v>
                </c:pt>
              </c:strCache>
            </c:strRef>
          </c:cat>
          <c:val>
            <c:numRef>
              <c:f>Tablas!$C$10:$C$13</c:f>
              <c:numCache>
                <c:formatCode>_("€"* #,##0.00_);_("€"* \(#,##0.00\);_("€"* "-"??_);_(@_)</c:formatCode>
                <c:ptCount val="4"/>
                <c:pt idx="0">
                  <c:v>430</c:v>
                </c:pt>
                <c:pt idx="1">
                  <c:v>850</c:v>
                </c:pt>
                <c:pt idx="2">
                  <c:v>675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D-4348-83B2-5513422E83F6}"/>
            </c:ext>
          </c:extLst>
        </c:ser>
        <c:ser>
          <c:idx val="2"/>
          <c:order val="2"/>
          <c:tx>
            <c:strRef>
              <c:f>Tablas!$D$9</c:f>
              <c:strCache>
                <c:ptCount val="1"/>
                <c:pt idx="0">
                  <c:v>Máx. de COSTE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Tablas!$A$10:$A$13</c:f>
              <c:strCache>
                <c:ptCount val="4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  <c:pt idx="3">
                  <c:v>SanBernabé</c:v>
                </c:pt>
              </c:strCache>
            </c:strRef>
          </c:cat>
          <c:val>
            <c:numRef>
              <c:f>Tablas!$D$10:$D$13</c:f>
              <c:numCache>
                <c:formatCode>_("€"* #,##0.00_);_("€"* \(#,##0.00\);_("€"* "-"??_);_(@_)</c:formatCode>
                <c:ptCount val="4"/>
                <c:pt idx="0">
                  <c:v>3500</c:v>
                </c:pt>
                <c:pt idx="1">
                  <c:v>5500</c:v>
                </c:pt>
                <c:pt idx="2">
                  <c:v>3500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D-4348-83B2-5513422E8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773679"/>
        <c:axId val="366767439"/>
      </c:barChart>
      <c:catAx>
        <c:axId val="36677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767439"/>
        <c:crosses val="autoZero"/>
        <c:auto val="1"/>
        <c:lblAlgn val="ctr"/>
        <c:lblOffset val="100"/>
        <c:noMultiLvlLbl val="0"/>
      </c:catAx>
      <c:valAx>
        <c:axId val="36676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67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Graficos!$D$55:$D$60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Graficos!$E$55:$E$60</c:f>
              <c:numCache>
                <c:formatCode>_("€"* #,##0.00_);_("€"* \(#,##0.00\);_("€"* "-"??_);_(@_)</c:formatCode>
                <c:ptCount val="5"/>
                <c:pt idx="0">
                  <c:v>1131.2857142857142</c:v>
                </c:pt>
                <c:pt idx="1">
                  <c:v>1397.049180327869</c:v>
                </c:pt>
                <c:pt idx="2">
                  <c:v>1347.4528301886792</c:v>
                </c:pt>
                <c:pt idx="3">
                  <c:v>1750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C-4E9D-80A2-EA0B12379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169632"/>
        <c:axId val="1014184992"/>
      </c:barChart>
      <c:catAx>
        <c:axId val="10141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84992"/>
        <c:crosses val="autoZero"/>
        <c:auto val="1"/>
        <c:lblAlgn val="ctr"/>
        <c:lblOffset val="100"/>
        <c:noMultiLvlLbl val="0"/>
      </c:catAx>
      <c:valAx>
        <c:axId val="10141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1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ALQUILER.xlsx]Graficos!TablaDinámica8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Graficos!$D$76:$D$81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Graficos!$E$76:$E$81</c:f>
              <c:numCache>
                <c:formatCode>_("€"* #,##0.00_);_("€"* \(#,##0.00\);_("€"* "-"??_);_(@_)</c:formatCode>
                <c:ptCount val="5"/>
                <c:pt idx="0">
                  <c:v>18.956016226589981</c:v>
                </c:pt>
                <c:pt idx="1">
                  <c:v>15.929182079691632</c:v>
                </c:pt>
                <c:pt idx="2">
                  <c:v>12.682405256894258</c:v>
                </c:pt>
                <c:pt idx="3">
                  <c:v>11.186723036845379</c:v>
                </c:pt>
                <c:pt idx="4">
                  <c:v>3.7403993855606759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4-4888-9075-53249A4F6C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4235984"/>
        <c:axId val="884258544"/>
      </c:barChart>
      <c:catAx>
        <c:axId val="8842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58544"/>
        <c:crosses val="autoZero"/>
        <c:auto val="1"/>
        <c:lblAlgn val="ctr"/>
        <c:lblOffset val="100"/>
        <c:noMultiLvlLbl val="0"/>
      </c:catAx>
      <c:valAx>
        <c:axId val="8842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2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ALQUILER.xlsx]Graficos!TablaDinámica9</c:name>
    <c:fmtId val="4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Graficos!$D$93:$D$98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Graficos!$E$93:$E$98</c:f>
              <c:numCache>
                <c:formatCode>_("€"* #,##0.00_);_("€"* \(#,##0.00\);_("€"* "-"??_);_(@_)</c:formatCode>
                <c:ptCount val="5"/>
                <c:pt idx="0">
                  <c:v>1131.2857142857142</c:v>
                </c:pt>
                <c:pt idx="1">
                  <c:v>698.52459016393448</c:v>
                </c:pt>
                <c:pt idx="2">
                  <c:v>449.15094339622641</c:v>
                </c:pt>
                <c:pt idx="3">
                  <c:v>437.5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22-4F67-9A02-54BCF7B72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1362896"/>
        <c:axId val="1031374416"/>
      </c:barChart>
      <c:catAx>
        <c:axId val="10313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74416"/>
        <c:crosses val="autoZero"/>
        <c:auto val="1"/>
        <c:lblAlgn val="ctr"/>
        <c:lblOffset val="100"/>
        <c:noMultiLvlLbl val="0"/>
      </c:catAx>
      <c:valAx>
        <c:axId val="1031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13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ALQUILER.xlsx]Graficos!TablaDinámica10</c:name>
    <c:fmtId val="4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Graficos!$H$54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AA-4679-B139-6F89103CDBA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AA-4679-B139-6F89103CDBA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1AA-4679-B139-6F89103CDB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Graficos!$G$55:$G$63</c:f>
              <c:multiLvlStrCache>
                <c:ptCount val="6"/>
                <c:lvl>
                  <c:pt idx="0">
                    <c:v>Exterior</c:v>
                  </c:pt>
                  <c:pt idx="1">
                    <c:v>Interior</c:v>
                  </c:pt>
                  <c:pt idx="2">
                    <c:v>Exterior</c:v>
                  </c:pt>
                  <c:pt idx="3">
                    <c:v>Interior</c:v>
                  </c:pt>
                  <c:pt idx="4">
                    <c:v>Exterior</c:v>
                  </c:pt>
                  <c:pt idx="5">
                    <c:v>Interior</c:v>
                  </c:pt>
                </c:lvl>
                <c:lvl>
                  <c:pt idx="0">
                    <c:v>Algeciras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Graficos!$H$55:$H$63</c:f>
              <c:numCache>
                <c:formatCode>_("€"* #,##0.00_);_("€"* \(#,##0.00\);_("€"* "-"??_);_(@_)</c:formatCode>
                <c:ptCount val="6"/>
                <c:pt idx="0">
                  <c:v>777.875</c:v>
                </c:pt>
                <c:pt idx="1">
                  <c:v>656.66666666666663</c:v>
                </c:pt>
                <c:pt idx="2">
                  <c:v>2038.7045454545455</c:v>
                </c:pt>
                <c:pt idx="3">
                  <c:v>1764.6153846153845</c:v>
                </c:pt>
                <c:pt idx="4">
                  <c:v>1112.6470588235295</c:v>
                </c:pt>
                <c:pt idx="5">
                  <c:v>1217.8571428571429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A-4679-B139-6F89103C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69008"/>
        <c:axId val="147968528"/>
      </c:barChart>
      <c:catAx>
        <c:axId val="1479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8528"/>
        <c:crosses val="autoZero"/>
        <c:auto val="1"/>
        <c:lblAlgn val="ctr"/>
        <c:lblOffset val="100"/>
        <c:noMultiLvlLbl val="0"/>
      </c:catAx>
      <c:valAx>
        <c:axId val="1479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96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ALQUILER.xlsx]Graficos!TablaDinámica16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Graficos!$H$75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33-4996-88A9-4EF7A8C8FD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33-4996-88A9-4EF7A8C8FD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33-4996-88A9-4EF7A8C8FD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Graficos!$G$76:$G$84</c:f>
              <c:multiLvlStrCache>
                <c:ptCount val="6"/>
                <c:lvl>
                  <c:pt idx="0">
                    <c:v>Exterior</c:v>
                  </c:pt>
                  <c:pt idx="1">
                    <c:v>Interior</c:v>
                  </c:pt>
                  <c:pt idx="2">
                    <c:v>Exterior</c:v>
                  </c:pt>
                  <c:pt idx="3">
                    <c:v>Interior</c:v>
                  </c:pt>
                  <c:pt idx="4">
                    <c:v>Exterior</c:v>
                  </c:pt>
                  <c:pt idx="5">
                    <c:v>Interior</c:v>
                  </c:pt>
                </c:lvl>
                <c:lvl>
                  <c:pt idx="0">
                    <c:v>Algeciras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Graficos!$H$76:$H$84</c:f>
              <c:numCache>
                <c:formatCode>_("€"* #,##0.00_);_("€"* \(#,##0.00\);_("€"* "-"??_);_(@_)</c:formatCode>
                <c:ptCount val="6"/>
                <c:pt idx="0">
                  <c:v>9.2968940713231607</c:v>
                </c:pt>
                <c:pt idx="1">
                  <c:v>10.102564102564102</c:v>
                </c:pt>
                <c:pt idx="2">
                  <c:v>23.79233513396715</c:v>
                </c:pt>
                <c:pt idx="3">
                  <c:v>24.704211387751116</c:v>
                </c:pt>
                <c:pt idx="4">
                  <c:v>12.928443214630828</c:v>
                </c:pt>
                <c:pt idx="5">
                  <c:v>15.791401621490609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4996-88A9-4EF7A8C8FD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748992"/>
        <c:axId val="78751872"/>
      </c:barChart>
      <c:catAx>
        <c:axId val="78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51872"/>
        <c:crosses val="autoZero"/>
        <c:auto val="1"/>
        <c:lblAlgn val="ctr"/>
        <c:lblOffset val="100"/>
        <c:noMultiLvlLbl val="0"/>
      </c:catAx>
      <c:valAx>
        <c:axId val="78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ALQUILER.xlsx]Graficos!TablaDinámica18</c:name>
    <c:fmtId val="2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Graficos!$K$54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20F-42B4-AF5B-BB218DDBEEE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F-42B4-AF5B-BB218DDBEEE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0F-42B4-AF5B-BB218DDBEE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Graficos!$J$55:$J$63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Algeciras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Graficos!$K$55:$K$63</c:f>
              <c:numCache>
                <c:formatCode>_("€"* #,##0.00_);_("€"* \(#,##0.00\);_("€"* "-"??_);_(@_)</c:formatCode>
                <c:ptCount val="6"/>
                <c:pt idx="0">
                  <c:v>678.57142857142856</c:v>
                </c:pt>
                <c:pt idx="1">
                  <c:v>787.08333333333337</c:v>
                </c:pt>
                <c:pt idx="2">
                  <c:v>1825.4545454545455</c:v>
                </c:pt>
                <c:pt idx="3">
                  <c:v>2012.2391304347825</c:v>
                </c:pt>
                <c:pt idx="4">
                  <c:v>929.5454545454545</c:v>
                </c:pt>
                <c:pt idx="5">
                  <c:v>1171.1702127659576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F-42B4-AF5B-BB218DDBEE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795440"/>
        <c:axId val="1229788720"/>
      </c:barChart>
      <c:catAx>
        <c:axId val="12297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88720"/>
        <c:crosses val="autoZero"/>
        <c:auto val="1"/>
        <c:lblAlgn val="ctr"/>
        <c:lblOffset val="100"/>
        <c:noMultiLvlLbl val="0"/>
      </c:catAx>
      <c:valAx>
        <c:axId val="12297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7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ALQUILER.xlsx]Graficos!TablaDinámica19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Graficos!$K$75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4F-493D-97B9-972287A85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F-493D-97B9-972287A857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4F-493D-97B9-972287A857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Graficos!$J$76:$J$84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Algeciras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Graficos!$K$76:$K$84</c:f>
              <c:numCache>
                <c:formatCode>_("€"* #,##0.00_);_("€"* \(#,##0.00\);_("€"* "-"??_);_(@_)</c:formatCode>
                <c:ptCount val="6"/>
                <c:pt idx="0">
                  <c:v>9.7382839017851364</c:v>
                </c:pt>
                <c:pt idx="1">
                  <c:v>9.2782074402256303</c:v>
                </c:pt>
                <c:pt idx="2">
                  <c:v>24.88148926808228</c:v>
                </c:pt>
                <c:pt idx="3">
                  <c:v>23.789589391009006</c:v>
                </c:pt>
                <c:pt idx="4">
                  <c:v>12.587394193628812</c:v>
                </c:pt>
                <c:pt idx="5">
                  <c:v>13.434661258865736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93D-97B9-972287A85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337392"/>
        <c:axId val="69335952"/>
      </c:barChart>
      <c:catAx>
        <c:axId val="69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5952"/>
        <c:crosses val="autoZero"/>
        <c:auto val="1"/>
        <c:lblAlgn val="ctr"/>
        <c:lblOffset val="100"/>
        <c:noMultiLvlLbl val="0"/>
      </c:catAx>
      <c:valAx>
        <c:axId val="6933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ALQUILER.xlsx]Graficos!TablaDinámica20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Graficos!$K$92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3E-4B5F-BD59-78FA15215DC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E-4B5F-BD59-78FA15215DC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3E-4B5F-BD59-78FA15215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Graficos!$J$93:$J$101</c:f>
              <c:multiLvlStrCache>
                <c:ptCount val="6"/>
                <c:lvl>
                  <c:pt idx="0">
                    <c:v>No</c:v>
                  </c:pt>
                  <c:pt idx="1">
                    <c:v>Si</c:v>
                  </c:pt>
                  <c:pt idx="2">
                    <c:v>No</c:v>
                  </c:pt>
                  <c:pt idx="3">
                    <c:v>Si</c:v>
                  </c:pt>
                  <c:pt idx="4">
                    <c:v>No</c:v>
                  </c:pt>
                  <c:pt idx="5">
                    <c:v>Si</c:v>
                  </c:pt>
                </c:lvl>
                <c:lvl>
                  <c:pt idx="0">
                    <c:v>Algeciras</c:v>
                  </c:pt>
                  <c:pt idx="2">
                    <c:v>Madrid</c:v>
                  </c:pt>
                  <c:pt idx="4">
                    <c:v>Sevilla</c:v>
                  </c:pt>
                </c:lvl>
              </c:multiLvlStrCache>
            </c:multiLvlStrRef>
          </c:cat>
          <c:val>
            <c:numRef>
              <c:f>Graficos!$K$93:$K$101</c:f>
              <c:numCache>
                <c:formatCode>_("€"* #,##0.00_);_("€"* \(#,##0.00\);_("€"* "-"??_);_(@_)</c:formatCode>
                <c:ptCount val="6"/>
                <c:pt idx="0">
                  <c:v>9.7382839017851364</c:v>
                </c:pt>
                <c:pt idx="1">
                  <c:v>9.2782074402256303</c:v>
                </c:pt>
                <c:pt idx="2">
                  <c:v>24.88148926808228</c:v>
                </c:pt>
                <c:pt idx="3">
                  <c:v>23.789589391009006</c:v>
                </c:pt>
                <c:pt idx="4">
                  <c:v>12.587394193628812</c:v>
                </c:pt>
                <c:pt idx="5">
                  <c:v>13.434661258865736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E-4B5F-BD59-78FA15215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8900928"/>
        <c:axId val="1038906688"/>
      </c:barChart>
      <c:catAx>
        <c:axId val="103890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6688"/>
        <c:crosses val="autoZero"/>
        <c:auto val="1"/>
        <c:lblAlgn val="ctr"/>
        <c:lblOffset val="100"/>
        <c:noMultiLvlLbl val="0"/>
      </c:catAx>
      <c:valAx>
        <c:axId val="10389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89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ALQUILER.xlsx]Graficos!TablaDinámica11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Graficos!$B$165</c:f>
              <c:strCache>
                <c:ptCount val="1"/>
                <c:pt idx="0">
                  <c:v>Mín. de COSTE GARJE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Graficos!$A$166:$A$168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Graficos!$B$166:$B$168</c:f>
              <c:numCache>
                <c:formatCode>General</c:formatCode>
                <c:ptCount val="3"/>
                <c:pt idx="0">
                  <c:v>50</c:v>
                </c:pt>
                <c:pt idx="1">
                  <c:v>80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C4B-8D26-3BCE26C75AE4}"/>
            </c:ext>
          </c:extLst>
        </c:ser>
        <c:ser>
          <c:idx val="1"/>
          <c:order val="1"/>
          <c:tx>
            <c:strRef>
              <c:f>Graficos!$C$165</c:f>
              <c:strCache>
                <c:ptCount val="1"/>
                <c:pt idx="0">
                  <c:v>Promedio de COSTE GARJE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Graficos!$A$166:$A$168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Graficos!$C$166:$C$168</c:f>
              <c:numCache>
                <c:formatCode>General</c:formatCode>
                <c:ptCount val="3"/>
                <c:pt idx="0">
                  <c:v>70</c:v>
                </c:pt>
                <c:pt idx="1">
                  <c:v>128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9-4C4B-8D26-3BCE26C75AE4}"/>
            </c:ext>
          </c:extLst>
        </c:ser>
        <c:ser>
          <c:idx val="2"/>
          <c:order val="2"/>
          <c:tx>
            <c:strRef>
              <c:f>Graficos!$D$165</c:f>
              <c:strCache>
                <c:ptCount val="1"/>
                <c:pt idx="0">
                  <c:v>Máx. de COSTE GARJE2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Graficos!$A$166:$A$168</c:f>
              <c:strCache>
                <c:ptCount val="3"/>
                <c:pt idx="0">
                  <c:v>Algeciras</c:v>
                </c:pt>
                <c:pt idx="1">
                  <c:v>Madrid</c:v>
                </c:pt>
                <c:pt idx="2">
                  <c:v>Sevilla</c:v>
                </c:pt>
              </c:strCache>
            </c:strRef>
          </c:cat>
          <c:val>
            <c:numRef>
              <c:f>Graficos!$D$166:$D$168</c:f>
              <c:numCache>
                <c:formatCode>General</c:formatCode>
                <c:ptCount val="3"/>
                <c:pt idx="0">
                  <c:v>90</c:v>
                </c:pt>
                <c:pt idx="1">
                  <c:v>250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9-4C4B-8D26-3BCE26C75A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038832"/>
        <c:axId val="962036432"/>
      </c:barChart>
      <c:catAx>
        <c:axId val="9620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6432"/>
        <c:crosses val="autoZero"/>
        <c:auto val="1"/>
        <c:lblAlgn val="ctr"/>
        <c:lblOffset val="100"/>
        <c:noMultiLvlLbl val="0"/>
      </c:catAx>
      <c:valAx>
        <c:axId val="962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0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ALQUILER.xlsx]Graficos!Tablacoste1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Graficos!$A$19:$A$21</c:f>
              <c:strCache>
                <c:ptCount val="3"/>
                <c:pt idx="0">
                  <c:v>Promedio de COSTE</c:v>
                </c:pt>
                <c:pt idx="1">
                  <c:v>Mín. de COSTE2</c:v>
                </c:pt>
                <c:pt idx="2">
                  <c:v>Máx. de COSTE3</c:v>
                </c:pt>
              </c:strCache>
            </c:strRef>
          </c:cat>
          <c:val>
            <c:numRef>
              <c:f>Graficos!$B$19:$B$21</c:f>
              <c:numCache>
                <c:formatCode>_-* #,##0\ "€"_-;\-* #,##0\ "€"_-;_-* "-"??\ "€"_-;_-@_-</c:formatCode>
                <c:ptCount val="3"/>
                <c:pt idx="0">
                  <c:v>1974.6271186440679</c:v>
                </c:pt>
                <c:pt idx="1">
                  <c:v>850</c:v>
                </c:pt>
                <c:pt idx="2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71-4ECA-BBB3-90599A9F60D5}"/>
            </c:ext>
          </c:extLst>
        </c:ser>
        <c:ser>
          <c:idx val="1"/>
          <c:order val="1"/>
          <c:tx>
            <c:strRef>
              <c:f>Graficos!$C$18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Graficos!$A$19:$A$21</c:f>
              <c:strCache>
                <c:ptCount val="3"/>
                <c:pt idx="0">
                  <c:v>Promedio de COSTE</c:v>
                </c:pt>
                <c:pt idx="1">
                  <c:v>Mín. de COSTE2</c:v>
                </c:pt>
                <c:pt idx="2">
                  <c:v>Máx. de COSTE3</c:v>
                </c:pt>
              </c:strCache>
            </c:strRef>
          </c:cat>
          <c:val>
            <c:numRef>
              <c:f>Graficos!$C$19:$C$21</c:f>
              <c:numCache>
                <c:formatCode>_-* #,##0\ "€"_-;\-* #,##0\ "€"_-;_-* "-"??\ "€"_-;_-@_-</c:formatCode>
                <c:ptCount val="3"/>
                <c:pt idx="0">
                  <c:v>1116.4655172413793</c:v>
                </c:pt>
                <c:pt idx="1">
                  <c:v>675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71-4ECA-BBB3-90599A9F60D5}"/>
            </c:ext>
          </c:extLst>
        </c:ser>
        <c:ser>
          <c:idx val="2"/>
          <c:order val="2"/>
          <c:tx>
            <c:strRef>
              <c:f>Graficos!$D$18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Graficos!$A$19:$A$21</c:f>
              <c:strCache>
                <c:ptCount val="3"/>
                <c:pt idx="0">
                  <c:v>Promedio de COSTE</c:v>
                </c:pt>
                <c:pt idx="1">
                  <c:v>Mín. de COSTE2</c:v>
                </c:pt>
                <c:pt idx="2">
                  <c:v>Máx. de COSTE3</c:v>
                </c:pt>
              </c:strCache>
            </c:strRef>
          </c:cat>
          <c:val>
            <c:numRef>
              <c:f>Graficos!$D$19:$D$21</c:f>
              <c:numCache>
                <c:formatCode>_-* #,##0\ "€"_-;\-* #,##0\ "€"_-;_-* "-"??\ "€"_-;_-@_-</c:formatCode>
                <c:ptCount val="3"/>
                <c:pt idx="0">
                  <c:v>866.91666666666663</c:v>
                </c:pt>
                <c:pt idx="1">
                  <c:v>430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71-4ECA-BBB3-90599A9F6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5936511"/>
        <c:axId val="465937471"/>
      </c:barChart>
      <c:catAx>
        <c:axId val="46593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5937471"/>
        <c:crosses val="autoZero"/>
        <c:auto val="1"/>
        <c:lblAlgn val="ctr"/>
        <c:lblOffset val="100"/>
        <c:noMultiLvlLbl val="0"/>
      </c:catAx>
      <c:valAx>
        <c:axId val="465937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659365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ALQUILER.xlsx]Graficos!TablaCoste2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Graficos!$B$27:$B$28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Graficos!$A$29:$A$31</c:f>
              <c:strCache>
                <c:ptCount val="3"/>
                <c:pt idx="0">
                  <c:v>Promedio de COSTE TOTAL</c:v>
                </c:pt>
                <c:pt idx="1">
                  <c:v>Mín. de COSTE TOTAL2</c:v>
                </c:pt>
                <c:pt idx="2">
                  <c:v>Máx. de COSTE TOTAL3</c:v>
                </c:pt>
              </c:strCache>
            </c:strRef>
          </c:cat>
          <c:val>
            <c:numRef>
              <c:f>Graficos!$B$29:$B$31</c:f>
              <c:numCache>
                <c:formatCode>_-* #,##0\ "€"_-;\-* #,##0\ "€"_-;_-* "-"??\ "€"_-;_-@_-</c:formatCode>
                <c:ptCount val="3"/>
                <c:pt idx="0">
                  <c:v>1985.4745762711864</c:v>
                </c:pt>
                <c:pt idx="1">
                  <c:v>850</c:v>
                </c:pt>
                <c:pt idx="2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8-48DF-B0E8-092368955FA3}"/>
            </c:ext>
          </c:extLst>
        </c:ser>
        <c:ser>
          <c:idx val="1"/>
          <c:order val="1"/>
          <c:tx>
            <c:strRef>
              <c:f>Graficos!$C$27:$C$28</c:f>
              <c:strCache>
                <c:ptCount val="1"/>
                <c:pt idx="0">
                  <c:v>Sevilla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Graficos!$A$29:$A$31</c:f>
              <c:strCache>
                <c:ptCount val="3"/>
                <c:pt idx="0">
                  <c:v>Promedio de COSTE TOTAL</c:v>
                </c:pt>
                <c:pt idx="1">
                  <c:v>Mín. de COSTE TOTAL2</c:v>
                </c:pt>
                <c:pt idx="2">
                  <c:v>Máx. de COSTE TOTAL3</c:v>
                </c:pt>
              </c:strCache>
            </c:strRef>
          </c:cat>
          <c:val>
            <c:numRef>
              <c:f>Graficos!$C$29:$C$31</c:f>
              <c:numCache>
                <c:formatCode>_-* #,##0\ "€"_-;\-* #,##0\ "€"_-;_-* "-"??\ "€"_-;_-@_-</c:formatCode>
                <c:ptCount val="3"/>
                <c:pt idx="0">
                  <c:v>1125.344827586207</c:v>
                </c:pt>
                <c:pt idx="1">
                  <c:v>675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8-48DF-B0E8-092368955FA3}"/>
            </c:ext>
          </c:extLst>
        </c:ser>
        <c:ser>
          <c:idx val="2"/>
          <c:order val="2"/>
          <c:tx>
            <c:strRef>
              <c:f>Graficos!$D$27:$D$28</c:f>
              <c:strCache>
                <c:ptCount val="1"/>
                <c:pt idx="0">
                  <c:v>Algeciras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Graficos!$A$29:$A$31</c:f>
              <c:strCache>
                <c:ptCount val="3"/>
                <c:pt idx="0">
                  <c:v>Promedio de COSTE TOTAL</c:v>
                </c:pt>
                <c:pt idx="1">
                  <c:v>Mín. de COSTE TOTAL2</c:v>
                </c:pt>
                <c:pt idx="2">
                  <c:v>Máx. de COSTE TOTAL3</c:v>
                </c:pt>
              </c:strCache>
            </c:strRef>
          </c:cat>
          <c:val>
            <c:numRef>
              <c:f>Graficos!$D$29:$D$31</c:f>
              <c:numCache>
                <c:formatCode>_-* #,##0\ "€"_-;\-* #,##0\ "€"_-;_-* "-"??\ "€"_-;_-@_-</c:formatCode>
                <c:ptCount val="3"/>
                <c:pt idx="0">
                  <c:v>884.25</c:v>
                </c:pt>
                <c:pt idx="1">
                  <c:v>430</c:v>
                </c:pt>
                <c:pt idx="2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8-48DF-B0E8-092368955F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3153567"/>
        <c:axId val="473155007"/>
      </c:barChart>
      <c:catAx>
        <c:axId val="4731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55007"/>
        <c:crosses val="autoZero"/>
        <c:auto val="1"/>
        <c:lblAlgn val="ctr"/>
        <c:lblOffset val="100"/>
        <c:noMultiLvlLbl val="0"/>
      </c:catAx>
      <c:valAx>
        <c:axId val="4731550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4731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Graficos!$A$45</c:f>
              <c:strCache>
                <c:ptCount val="1"/>
                <c:pt idx="0">
                  <c:v>Algeciras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A-406A-B64F-6AD19BA5F6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9A-406A-B64F-6AD19BA5F6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9A-406A-B64F-6AD19BA5F6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Graficos!$B$44:$D$44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Graficos!$B$45:$D$45</c:f>
              <c:numCache>
                <c:formatCode>General</c:formatCode>
                <c:ptCount val="3"/>
                <c:pt idx="0">
                  <c:v>43</c:v>
                </c:pt>
                <c:pt idx="1">
                  <c:v>15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5EA-A843-0E820D478B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Graficos!$A$46</c:f>
              <c:strCache>
                <c:ptCount val="1"/>
                <c:pt idx="0">
                  <c:v>Madrid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8-4F74-BFF2-8E922823F7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8-4F74-BFF2-8E922823F7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8-4F74-BFF2-8E922823F7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Graficos!$B$44:$D$44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Graficos!$B$46:$D$46</c:f>
              <c:numCache>
                <c:formatCode>General</c:formatCode>
                <c:ptCount val="3"/>
                <c:pt idx="0">
                  <c:v>9</c:v>
                </c:pt>
                <c:pt idx="1">
                  <c:v>45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98-4F74-BFF2-8E922823F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Graficos!$A$47</c:f>
              <c:strCache>
                <c:ptCount val="1"/>
                <c:pt idx="0">
                  <c:v>Sevilla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6A-4499-9611-08E3CD5E82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6A-4499-9611-08E3CD5E82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6A-4499-9611-08E3CD5E8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Graficos!$B$44:$D$44</c:f>
              <c:strCache>
                <c:ptCount val="3"/>
                <c:pt idx="0">
                  <c:v>Garaje incluido</c:v>
                </c:pt>
                <c:pt idx="1">
                  <c:v>No incluido</c:v>
                </c:pt>
                <c:pt idx="2">
                  <c:v>Pago</c:v>
                </c:pt>
              </c:strCache>
            </c:strRef>
          </c:cat>
          <c:val>
            <c:numRef>
              <c:f>Graficos!$B$47:$D$47</c:f>
              <c:numCache>
                <c:formatCode>General</c:formatCode>
                <c:ptCount val="3"/>
                <c:pt idx="0">
                  <c:v>14</c:v>
                </c:pt>
                <c:pt idx="1">
                  <c:v>39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6A-4499-9611-08E3CD5E82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ALQUILER.xlsx]Graficos!TablaPisoCoste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Graficos!$A$55:$A$68</c:f>
              <c:strCache>
                <c:ptCount val="13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  <c:pt idx="10">
                  <c:v>Bajo</c:v>
                </c:pt>
                <c:pt idx="11">
                  <c:v>Casa</c:v>
                </c:pt>
                <c:pt idx="12">
                  <c:v>Entreplanta </c:v>
                </c:pt>
              </c:strCache>
            </c:strRef>
          </c:cat>
          <c:val>
            <c:numRef>
              <c:f>Graficos!$B$55:$B$68</c:f>
              <c:numCache>
                <c:formatCode>_("€"* #,##0.00_);_("€"* \(#,##0.00\);_("€"* "-"??_);_(@_)</c:formatCode>
                <c:ptCount val="13"/>
                <c:pt idx="0">
                  <c:v>1246.825</c:v>
                </c:pt>
                <c:pt idx="1">
                  <c:v>1499.0625</c:v>
                </c:pt>
                <c:pt idx="2">
                  <c:v>1186.875</c:v>
                </c:pt>
                <c:pt idx="3">
                  <c:v>1412.5</c:v>
                </c:pt>
                <c:pt idx="4">
                  <c:v>1725</c:v>
                </c:pt>
                <c:pt idx="5">
                  <c:v>1638</c:v>
                </c:pt>
                <c:pt idx="6">
                  <c:v>1225</c:v>
                </c:pt>
                <c:pt idx="7">
                  <c:v>850</c:v>
                </c:pt>
                <c:pt idx="8">
                  <c:v>4500</c:v>
                </c:pt>
                <c:pt idx="9">
                  <c:v>1200</c:v>
                </c:pt>
                <c:pt idx="10">
                  <c:v>1124.090909090909</c:v>
                </c:pt>
                <c:pt idx="11">
                  <c:v>1287.8947368421052</c:v>
                </c:pt>
                <c:pt idx="12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D01-9018-24D5DAF86B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6199984"/>
        <c:axId val="966207184"/>
      </c:barChart>
      <c:catAx>
        <c:axId val="9661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207184"/>
        <c:crosses val="autoZero"/>
        <c:auto val="1"/>
        <c:lblAlgn val="ctr"/>
        <c:lblOffset val="100"/>
        <c:noMultiLvlLbl val="0"/>
      </c:catAx>
      <c:valAx>
        <c:axId val="966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61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ALQUILER.xlsx]Graficos!TablaPisometro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Graficos!$A$76:$A$89</c:f>
              <c:strCache>
                <c:ptCount val="13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  <c:pt idx="10">
                  <c:v>Bajo</c:v>
                </c:pt>
                <c:pt idx="11">
                  <c:v>Casa</c:v>
                </c:pt>
                <c:pt idx="12">
                  <c:v>Entreplanta </c:v>
                </c:pt>
              </c:strCache>
            </c:strRef>
          </c:cat>
          <c:val>
            <c:numRef>
              <c:f>Graficos!$B$76:$B$89</c:f>
              <c:numCache>
                <c:formatCode>_("€"* #,##0.00_);_("€"* \(#,##0.00\);_("€"* "-"??_);_(@_)</c:formatCode>
                <c:ptCount val="13"/>
                <c:pt idx="0">
                  <c:v>16.202396884209001</c:v>
                </c:pt>
                <c:pt idx="1">
                  <c:v>16.579625075202848</c:v>
                </c:pt>
                <c:pt idx="2">
                  <c:v>15.067157152562471</c:v>
                </c:pt>
                <c:pt idx="3">
                  <c:v>15.387098972214391</c:v>
                </c:pt>
                <c:pt idx="4">
                  <c:v>15.537947299251055</c:v>
                </c:pt>
                <c:pt idx="5">
                  <c:v>15.303076828215563</c:v>
                </c:pt>
                <c:pt idx="6">
                  <c:v>14.375742819817695</c:v>
                </c:pt>
                <c:pt idx="7">
                  <c:v>8.5858585858585865</c:v>
                </c:pt>
                <c:pt idx="8">
                  <c:v>21.951219512195124</c:v>
                </c:pt>
                <c:pt idx="9">
                  <c:v>11.410256410256411</c:v>
                </c:pt>
                <c:pt idx="10">
                  <c:v>18.631167435950776</c:v>
                </c:pt>
                <c:pt idx="11">
                  <c:v>9.1748679684323911</c:v>
                </c:pt>
                <c:pt idx="12">
                  <c:v>10.333333333333332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5-4A91-9C91-3BF4BB5E2A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43456"/>
        <c:axId val="1027052096"/>
      </c:barChart>
      <c:catAx>
        <c:axId val="10270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2096"/>
        <c:crosses val="autoZero"/>
        <c:auto val="1"/>
        <c:lblAlgn val="ctr"/>
        <c:lblOffset val="100"/>
        <c:noMultiLvlLbl val="0"/>
      </c:catAx>
      <c:valAx>
        <c:axId val="10270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34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ALQUILER.xlsx]Graficos!TablaPisoHabitaciones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Graficos!$A$93:$A$106</c:f>
              <c:strCache>
                <c:ptCount val="13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  <c:pt idx="7">
                  <c:v>8º</c:v>
                </c:pt>
                <c:pt idx="8">
                  <c:v>9º</c:v>
                </c:pt>
                <c:pt idx="9">
                  <c:v>10º</c:v>
                </c:pt>
                <c:pt idx="10">
                  <c:v>Bajo</c:v>
                </c:pt>
                <c:pt idx="11">
                  <c:v>Casa</c:v>
                </c:pt>
                <c:pt idx="12">
                  <c:v>Entreplanta </c:v>
                </c:pt>
              </c:strCache>
            </c:strRef>
          </c:cat>
          <c:val>
            <c:numRef>
              <c:f>Graficos!$B$93:$B$106</c:f>
              <c:numCache>
                <c:formatCode>_("€"* #,##0.00_);_("€"* \(#,##0.00\);_("€"* "-"??_);_(@_)</c:formatCode>
                <c:ptCount val="13"/>
                <c:pt idx="0">
                  <c:v>700.99166666666656</c:v>
                </c:pt>
                <c:pt idx="1">
                  <c:v>884.68750000000011</c:v>
                </c:pt>
                <c:pt idx="2">
                  <c:v>836.28472222222217</c:v>
                </c:pt>
                <c:pt idx="3">
                  <c:v>573.43750000000011</c:v>
                </c:pt>
                <c:pt idx="4">
                  <c:v>700.10416666666674</c:v>
                </c:pt>
                <c:pt idx="5">
                  <c:v>604.33333333333326</c:v>
                </c:pt>
                <c:pt idx="6">
                  <c:v>458.33333333333337</c:v>
                </c:pt>
                <c:pt idx="7">
                  <c:v>850</c:v>
                </c:pt>
                <c:pt idx="8">
                  <c:v>2250</c:v>
                </c:pt>
                <c:pt idx="9">
                  <c:v>700</c:v>
                </c:pt>
                <c:pt idx="10">
                  <c:v>795.22727272727275</c:v>
                </c:pt>
                <c:pt idx="11">
                  <c:v>431.49122807017545</c:v>
                </c:pt>
                <c:pt idx="12">
                  <c:v>316.66666666666669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5-4AA7-B606-F3E0C5C98A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7053536"/>
        <c:axId val="1027047776"/>
      </c:barChart>
      <c:catAx>
        <c:axId val="10270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47776"/>
        <c:crosses val="autoZero"/>
        <c:auto val="1"/>
        <c:lblAlgn val="ctr"/>
        <c:lblOffset val="100"/>
        <c:noMultiLvlLbl val="0"/>
      </c:catAx>
      <c:valAx>
        <c:axId val="10270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70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2</xdr:row>
      <xdr:rowOff>152400</xdr:rowOff>
    </xdr:from>
    <xdr:to>
      <xdr:col>8</xdr:col>
      <xdr:colOff>1524000</xdr:colOff>
      <xdr:row>13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A5ACD4-E875-9DEE-3423-740CFCFB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15</xdr:row>
      <xdr:rowOff>99695</xdr:rowOff>
    </xdr:from>
    <xdr:to>
      <xdr:col>22</xdr:col>
      <xdr:colOff>756920</xdr:colOff>
      <xdr:row>30</xdr:row>
      <xdr:rowOff>166370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ABAA3C5-FA28-1903-278E-7D2994A4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231139</xdr:colOff>
      <xdr:row>14</xdr:row>
      <xdr:rowOff>155892</xdr:rowOff>
    </xdr:from>
    <xdr:to>
      <xdr:col>32</xdr:col>
      <xdr:colOff>548428</xdr:colOff>
      <xdr:row>30</xdr:row>
      <xdr:rowOff>158750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FE5E5BF-EC8C-30D8-1852-7C3028479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323214</xdr:colOff>
      <xdr:row>35</xdr:row>
      <xdr:rowOff>82127</xdr:rowOff>
    </xdr:from>
    <xdr:to>
      <xdr:col>18</xdr:col>
      <xdr:colOff>774911</xdr:colOff>
      <xdr:row>50</xdr:row>
      <xdr:rowOff>131869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05D6AE9-8C02-A3BF-9A49-AFE7B89B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678815</xdr:colOff>
      <xdr:row>35</xdr:row>
      <xdr:rowOff>63500</xdr:rowOff>
    </xdr:from>
    <xdr:to>
      <xdr:col>23</xdr:col>
      <xdr:colOff>381318</xdr:colOff>
      <xdr:row>50</xdr:row>
      <xdr:rowOff>154940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9D4AAB-5765-488B-A6E8-F22909FD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308821</xdr:colOff>
      <xdr:row>34</xdr:row>
      <xdr:rowOff>165524</xdr:rowOff>
    </xdr:from>
    <xdr:to>
      <xdr:col>29</xdr:col>
      <xdr:colOff>143193</xdr:colOff>
      <xdr:row>51</xdr:row>
      <xdr:rowOff>154940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FB4F55-0214-4253-90CC-A22CFAC28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445983</xdr:colOff>
      <xdr:row>57</xdr:row>
      <xdr:rowOff>5715</xdr:rowOff>
    </xdr:from>
    <xdr:to>
      <xdr:col>26</xdr:col>
      <xdr:colOff>721572</xdr:colOff>
      <xdr:row>72</xdr:row>
      <xdr:rowOff>167429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E4DD7AB-2E69-379D-67C9-2B4D058C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713528</xdr:colOff>
      <xdr:row>76</xdr:row>
      <xdr:rowOff>68791</xdr:rowOff>
    </xdr:from>
    <xdr:to>
      <xdr:col>27</xdr:col>
      <xdr:colOff>1905</xdr:colOff>
      <xdr:row>91</xdr:row>
      <xdr:rowOff>122766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1381FF4-B35B-BA04-2904-9750F8F2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749935</xdr:colOff>
      <xdr:row>93</xdr:row>
      <xdr:rowOff>46989</xdr:rowOff>
    </xdr:from>
    <xdr:to>
      <xdr:col>27</xdr:col>
      <xdr:colOff>19262</xdr:colOff>
      <xdr:row>108</xdr:row>
      <xdr:rowOff>76622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DD1DDC2-F8D4-4E91-C976-A3262D49E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635634</xdr:colOff>
      <xdr:row>56</xdr:row>
      <xdr:rowOff>174307</xdr:rowOff>
    </xdr:from>
    <xdr:to>
      <xdr:col>38</xdr:col>
      <xdr:colOff>15874</xdr:colOff>
      <xdr:row>72</xdr:row>
      <xdr:rowOff>120121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D17011F-D667-4073-6EE9-C84A683A8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669712</xdr:colOff>
      <xdr:row>74</xdr:row>
      <xdr:rowOff>113452</xdr:rowOff>
    </xdr:from>
    <xdr:to>
      <xdr:col>38</xdr:col>
      <xdr:colOff>31749</xdr:colOff>
      <xdr:row>89</xdr:row>
      <xdr:rowOff>161712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983F35A-CD8B-DE90-5DB2-06A74DFA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677333</xdr:colOff>
      <xdr:row>92</xdr:row>
      <xdr:rowOff>113452</xdr:rowOff>
    </xdr:from>
    <xdr:to>
      <xdr:col>38</xdr:col>
      <xdr:colOff>44237</xdr:colOff>
      <xdr:row>107</xdr:row>
      <xdr:rowOff>163617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E558090-922D-D15F-972A-BC0F182AD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21167</xdr:colOff>
      <xdr:row>57</xdr:row>
      <xdr:rowOff>69214</xdr:rowOff>
    </xdr:from>
    <xdr:to>
      <xdr:col>49</xdr:col>
      <xdr:colOff>10583</xdr:colOff>
      <xdr:row>72</xdr:row>
      <xdr:rowOff>117474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EB3920D-9797-B24D-B86C-DCEA32C1D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758189</xdr:colOff>
      <xdr:row>76</xdr:row>
      <xdr:rowOff>9524</xdr:rowOff>
    </xdr:from>
    <xdr:to>
      <xdr:col>48</xdr:col>
      <xdr:colOff>772582</xdr:colOff>
      <xdr:row>91</xdr:row>
      <xdr:rowOff>57784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264590-EBC5-9DF2-AD3B-4964E8DB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1904</xdr:colOff>
      <xdr:row>56</xdr:row>
      <xdr:rowOff>173142</xdr:rowOff>
    </xdr:from>
    <xdr:to>
      <xdr:col>60</xdr:col>
      <xdr:colOff>0</xdr:colOff>
      <xdr:row>72</xdr:row>
      <xdr:rowOff>45296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F1884C8-CAD4-4175-1356-B54167FAB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16298</xdr:colOff>
      <xdr:row>75</xdr:row>
      <xdr:rowOff>22012</xdr:rowOff>
    </xdr:from>
    <xdr:to>
      <xdr:col>60</xdr:col>
      <xdr:colOff>10583</xdr:colOff>
      <xdr:row>90</xdr:row>
      <xdr:rowOff>60747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8F21D04-6EF2-96AC-D34F-15A77179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15452</xdr:colOff>
      <xdr:row>93</xdr:row>
      <xdr:rowOff>24977</xdr:rowOff>
    </xdr:from>
    <xdr:to>
      <xdr:col>60</xdr:col>
      <xdr:colOff>0</xdr:colOff>
      <xdr:row>108</xdr:row>
      <xdr:rowOff>75142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53E9BDF-9373-8922-11B5-B68D4799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627380</xdr:colOff>
      <xdr:row>119</xdr:row>
      <xdr:rowOff>41272</xdr:rowOff>
    </xdr:from>
    <xdr:to>
      <xdr:col>26</xdr:col>
      <xdr:colOff>635000</xdr:colOff>
      <xdr:row>139</xdr:row>
      <xdr:rowOff>63499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ABA8114E-D6EB-8571-78FD-21C3374D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719545</xdr:colOff>
      <xdr:row>0</xdr:row>
      <xdr:rowOff>65315</xdr:rowOff>
    </xdr:from>
    <xdr:to>
      <xdr:col>0</xdr:col>
      <xdr:colOff>1709057</xdr:colOff>
      <xdr:row>7</xdr:row>
      <xdr:rowOff>130628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IUDAD">
              <a:extLst>
                <a:ext uri="{FF2B5EF4-FFF2-40B4-BE49-F238E27FC236}">
                  <a16:creationId xmlns:a16="http://schemas.microsoft.com/office/drawing/2014/main" id="{FBAA6955-3C90-96DA-C7EB-26945DCAD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545" y="65315"/>
              <a:ext cx="989512" cy="136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1819002</xdr:colOff>
      <xdr:row>0</xdr:row>
      <xdr:rowOff>0</xdr:rowOff>
    </xdr:from>
    <xdr:to>
      <xdr:col>1</xdr:col>
      <xdr:colOff>1817914</xdr:colOff>
      <xdr:row>8</xdr:row>
      <xdr:rowOff>130629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HABITACIONES">
              <a:extLst>
                <a:ext uri="{FF2B5EF4-FFF2-40B4-BE49-F238E27FC236}">
                  <a16:creationId xmlns:a16="http://schemas.microsoft.com/office/drawing/2014/main" id="{8D03C783-0B64-D8D2-2A05-403DF714E9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ABITACION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002" y="0"/>
              <a:ext cx="1871255" cy="16110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13.730527083331" createdVersion="8" refreshedVersion="8" minRefreshableVersion="3" recordCount="177" xr:uid="{E93F91FD-932A-499D-B053-96049E1F7D06}">
  <cacheSource type="worksheet">
    <worksheetSource name="Alquileres"/>
  </cacheSource>
  <cacheFields count="13">
    <cacheField name="TITULO" numFmtId="0">
      <sharedItems count="195">
        <s v="Ático en avenida de América/ 3"/>
        <s v="Ático en calle Aligustre/ Valdeacederas"/>
        <s v="Ático en calle de José Abascal/ 48"/>
        <s v="Ático en Feria/ Sevilla"/>
        <s v="Casa o chalet independiente en calle Arcos del Cobre/ 108"/>
        <s v="Casa o chalet independiente en calle erizos/ 329"/>
        <s v="Casa o chalet independiente en calle Ostras/ San García - La Juliana"/>
        <s v="Casa o chalet independiente en San García - La Juliana/ Algeciras"/>
        <s v="Chalet adosado en avenida Virgen del Carmen/ 85"/>
        <s v="Chalet adosado en calle de Siro Muela/ Salvador"/>
        <s v="Chalet adosado en calle Fragata/ San García - La Juliana"/>
        <s v="Chalet adosado en calle Juan Morrison/ Centro"/>
        <s v="Chalet adosado en calle sindicalista Luis Cobos/ 2"/>
        <s v="Chalet adosado en carretera la mediana/ 6"/>
        <s v="Chalet adosado en Centro/ Algeciras"/>
        <s v="Chalet adosado en El Pardo/ Madrid"/>
        <s v="Chalet adosado en Los Pinos/ Algeciras"/>
        <s v="Chalet adosado en San García - La Juliana/ Algeciras"/>
        <s v="Chalet adosado en Urbanización Playa Getares/ 6"/>
        <s v="Chalet pareado en calle sindicalista Luis Cobos/ 2"/>
        <s v="Chalet pareado en carretera la Mediana/ s/n"/>
        <s v="Chalet pareado en San García - La Juliana/ Algeciras"/>
        <s v="Dúplex en Arenal - Museo - Tetuán/ Sevilla"/>
        <s v="Dúplex en calle Minerva/ 2"/>
        <s v="Estudio en avenida alcalde luis uruñuela/ Alcalde L. Uruñuela - Palacio de Congresos"/>
        <s v="Estudio en calle de Hermenegildo Bielsa/ Moscardó"/>
        <s v="Estudio en calle Magdalena/ Lavapiés-Embajadores"/>
        <s v="Piso en Acacias/ Madrid"/>
        <s v="Piso en afan de rivera/ 114"/>
        <s v="Piso en alameda De Hercules/ s/n"/>
        <s v="Piso en Alameda/ Sevilla"/>
        <s v="Piso en Aravaca/ Madrid"/>
        <s v="Piso en Arroyo - Santa Justa/ Sevilla"/>
        <s v="Piso en avenida Agustín Bálsamo/ 12"/>
        <s v="Piso en avenida Alcalde Luis Uruñuela/ Alcalde L. Uruñuela - Palacio de Congresos"/>
        <s v="Piso en avenida Blas Infante/ 2"/>
        <s v="Piso en avenida Bruselas/ 1"/>
        <s v="Piso en avenida de América/ Urb. Marina del Carmen"/>
        <s v="Piso en avenida de Finlandia/ 6"/>
        <s v="Piso en avenida de la Buhaira/ 30"/>
        <s v="Piso en avenida de la Ilustración/ Ciudad Universitaria"/>
        <s v="Piso en avenida de las Ciencias/ 39"/>
        <s v="Piso en Avenida de las Ciencias/ Sevilla"/>
        <s v="Piso en avenida Doctor Fedriani/ Doctor Fedriani"/>
        <s v="Piso en avenida Eduardo Dato/ Nervión"/>
        <s v="Piso en avenida España/ La Reconquista - El Ensanche"/>
        <s v="Piso en avenida Ramón Puyol/ 20"/>
        <s v="Piso en avenida san Francisco Javier/ 19"/>
        <s v="Piso en avenida Virgen de la Palma/ 6"/>
        <s v="Piso en avenida Virgen de la Palma/ s/n"/>
        <s v="Piso en avenida Vistamar/ 11"/>
        <s v="Piso en Barriada Nuestra Señora de la Oliva/ Su Eminencia - La Oliva"/>
        <s v="Piso en calle alburquerque/ Trafalgar"/>
        <s v="Piso en calle Alfarería/ 39"/>
        <s v="Piso en calle Antonio Pérez/ El Viso"/>
        <s v="Piso en calle Argote de Molina/ 1"/>
        <s v="Piso en calle Burdeos/ Los Bermejales"/>
        <s v="Piso en calle Cabo Blanco/ 30"/>
        <s v="Piso en calle Camilo José Cela/ 6"/>
        <s v="Piso en calle Casimiro Mahou Bierhans/ 25"/>
        <s v="Piso en calle Ciudad de Ayora/ 8"/>
        <s v="Piso en calle Comandante Gómez Ortega/ 37"/>
        <s v="Piso en calle de Angosta de los Mancebos/ 1"/>
        <s v="Piso en calle de Apolonio Morales/ Nueva España"/>
        <s v="Piso en calle de Eugenio Sellés/ 10"/>
        <s v="Piso en calle de Francos Rodríguez/ Berruguete"/>
        <s v="Piso en calle de Guatemala/ Nueva España"/>
        <s v="Piso en calle de José Espelius/ Puerta del Ángel"/>
        <s v="Piso en calle de Juan Portas/ Palomeras Bajas"/>
        <s v="Piso en calle de la Amnistía/ Palacio"/>
        <s v="Piso en calle de la Fuente del Berro/ Goya"/>
        <s v="Piso en calle de la Montera/ Sol"/>
        <s v="Piso en calle de Méndez Álvaro/ 43"/>
        <s v="Piso en calle de Mira el Sol/ Lavapiés-Embajadores"/>
        <s v="Piso en calle de Modesto Lafuente/ Nuevos Ministerios-Ríos Rosas"/>
        <s v="Piso en calle de Monteleón/ Malasaña-Universidad"/>
        <s v="Piso en calle de Orellana/ Chueca-Justicia"/>
        <s v="Piso en calle de Salvador Martínez/ 54"/>
        <s v="Piso en calle de Sánchez Pacheco/ 56"/>
        <s v="Piso en calle de Santa Isabel/ Lavapiés-Embajadores"/>
        <s v="Piso en calle de Serrano/ Recoletos"/>
        <s v="Piso en calle de Villava/ 1"/>
        <s v="Piso en calle de Zaldívar/ Simancas"/>
        <s v="Piso en calle del Conde de Peñalver/ Lista"/>
        <s v="Piso en calle del Crucero 25 de Mayo/ Nueva España"/>
        <s v="Piso en calle del Noviciado/ Malasaña-Universidad"/>
        <s v="Piso en calle del Príncipe de Vergara/ 120"/>
        <s v="Piso en calle Escudero y Peroso/ 6"/>
        <s v="Piso en calle Faustino Álvarez/ 33"/>
        <s v="Piso en calle Francos/ Santa Cruz - Alfalfa"/>
        <s v="Piso en calle Frisias/ 4"/>
        <s v="Piso en calle Gerardo Diego/ Felipe II - Bueno Monreal"/>
        <s v="Piso en calle José Espelius/ Puerta del Ángel"/>
        <s v="Piso en calle juan del risco/ 24"/>
        <s v="Piso en calle Lealtad/ López de Gomara"/>
        <s v="Piso en calle Luis Montoto/ Luis Montoto - Santa Justa"/>
        <s v="Piso en calle María Auxiliadora/ 6"/>
        <s v="Piso en calle Misioneras Concepcionistas/ s/n"/>
        <s v="Piso en calle Niño de la Palma/ San Pablo"/>
        <s v="Piso en calle O'Donnell/ 21"/>
        <s v="Piso en calle Oporto/ s/n"/>
        <s v="Piso en calle Padre Méndez Casariego/ 28"/>
        <s v="Piso en calle Pajaritos/ s/n"/>
        <s v="Piso en calle Pájaro Carpintero/ 25"/>
        <s v="Piso en calle Periodista Ramón Resa/ 2 a"/>
        <s v="Piso en calle Ramón de Algeciras/ s/n"/>
        <s v="Piso en calle San Antonio/ 24"/>
        <s v="Piso en calle San Laureano/ San Vicente"/>
        <s v="Piso en calle Tabladilla/ 7"/>
        <s v="Piso en calle Tabladilla/ La Palmera - Manuel Siurot"/>
        <s v="Piso en calle Virgen de Luján/ 18"/>
        <s v="Piso en carretera Rinconcillo/ El Rinconcillo - San José Artesano"/>
        <s v="Piso en Centro/ Algeciras"/>
        <s v="Piso en Chopera/ Madrid"/>
        <s v="Piso en Chueca-Justicia/ Madrid"/>
        <s v="Piso en Conde Orgaz-Piovera/ Madrid"/>
        <s v="Piso en Doctor Fedriani/ Sevilla"/>
        <s v="Piso en El Cañaveral/ Madrid"/>
        <s v="Piso en Entrevías/ Madrid"/>
        <s v="Piso en Garcia de Vinuesa/ s/n"/>
        <s v="Piso en Imperial/ Madrid"/>
        <s v="Piso en Lavapiés-Embajadores/ Madrid"/>
        <s v="Piso en López de Gomara/ Sevilla"/>
        <s v="Piso en Los Bermejales/ Sevilla"/>
        <s v="Piso en Luis Montoto - Santa Justa/ Sevilla"/>
        <s v="Piso en Mariana De Pineda/ s/n"/>
        <s v="Piso en Misioneras Concepcionistas/ s/n"/>
        <s v="Piso en Nervión/ Sevilla"/>
        <s v="Piso en nuestra señora de la soledad/ 18"/>
        <s v="Piso en Pasadizo de San Ginés/ Sol"/>
        <s v="Piso en paseo de la Conferencia/ Centro"/>
        <s v="Piso en paseo de Santa María de la Cabeza/ Acacias"/>
        <s v="Piso en paseo de Santa María de la Cabeza/ Chopera"/>
        <s v="Piso en plaza alta/ 2"/>
        <s v="Piso en plaza de los Curtidores/ s/n"/>
        <s v="Piso en plaza de Santa Bárbara/ 3"/>
        <s v="Piso en plaza del Duque de la Victoria/ Encarnación-Las Setas"/>
        <s v="Piso en plaza Rey Aurelio/ 9"/>
        <s v="Piso en Puerta Europa-Virgen de la Palma-Estación/ Algeciras"/>
        <s v="Piso en Rejas/ Madrid"/>
        <s v="Piso en San García - La Juliana/ Algeciras"/>
        <s v="Piso en Santa Cruz - Alfalfa/ Sevilla"/>
        <s v="Piso en Sol/ Madrid"/>
        <s v="Piso en Tiro de Línea/ Sevilla"/>
        <s v="Piso en Urb. Las Colinas/ 8"/>
        <s v="Piso en Urbanización Jardines de Algetares/ 9"/>
        <s v="Piso en El Porvenir/ Sevilla" u="1"/>
        <s v="Chalet pareado en San García - La Juliana/ Algeciras 1" u="1"/>
        <s v="Dúplex en Arenal - Museo - Tetuán/ Sevilla 1" u="1"/>
        <s v="Dúplex en Arenal - Museo - Tetuán/ Sevilla 2" u="1"/>
        <s v="Estudio en calle de San Bernardo/ Trafalgar" u="1"/>
        <s v="Estudio en Santiago/ 54" u="1"/>
        <s v="Piso en Arroyo - Santa Justa/ Sevilla 1" u="1"/>
        <s v="Piso en Arroyo - Santa Justa/ Sevilla 2" u="1"/>
        <s v="Piso en Arroyo - Santa Justa/ Sevilla 3" u="1"/>
        <s v="Piso en Arroyo - Santa Justa/ Sevilla 4" u="1"/>
        <s v="Piso en avenida Alcalde Luis Uruñuela/ Alcalde L. Uruñuela - Palacio de Congresos 1" u="1"/>
        <s v="Piso en avenida Alcalde Luis Uruñuela/ Alcalde L. Uruñuela - Palacio de Congresos 2" u="1"/>
        <s v="Piso en avenida de las Ciencias/ 39 1" u="1"/>
        <s v="Piso en avenida de las Ciencias/ 39 2" u="1"/>
        <s v="Piso en avenida de las Ciencias/ 39 3" u="1"/>
        <s v="Piso en avenida Virgen de la Palma/ s/n 1" u="1"/>
        <s v="Piso en avenida Virgen de la Palma/ s/n 2" u="1"/>
        <s v="Piso en calle Casimiro Mahou Bierhans/ 25 1" u="1"/>
        <s v="Piso en calle Casimiro Mahou Bierhans/ 25 2" u="1"/>
        <s v="Piso en calle Comandante Gómez Ortega/ 37 1" u="1"/>
        <s v="Piso en calle Comandante Gómez Ortega/ 37 2" u="1"/>
        <s v="Piso en calle de Serrano/ Recoletos 1" u="1"/>
        <s v="Piso en calle de Serrano/ Recoletos 2" u="1"/>
        <s v="Piso en calle de Serrano/ Recoletos 3" u="1"/>
        <s v="Piso en calle del Conde de Peñalver/ Lista 1" u="1"/>
        <s v="Piso en calle del Conde de Peñalver/ Lista 2" u="1"/>
        <s v="Piso en calle Francos/ Santa Cruz - Alfalfa 1" u="1"/>
        <s v="Piso en calle Francos/ Santa Cruz - Alfalfa 2" u="1"/>
        <s v="Piso en Centro/ Algeciras 1" u="1"/>
        <s v="Piso en Centro/ Algeciras 2" u="1"/>
        <s v="Piso en Centro/ Algeciras 3" u="1"/>
        <s v="Piso en Centro/ Algeciras 4" u="1"/>
        <s v="Piso en Centro/ Algeciras 5" u="1"/>
        <s v="Piso en Centro/ Algeciras 6" u="1"/>
        <s v="Piso en Centro/ Algeciras 7" u="1"/>
        <s v="Piso en Centro/ Algeciras 8" u="1"/>
        <s v="Piso en Centro/ Algeciras 9" u="1"/>
        <s v="Piso en Centro/ Algeciras 10" u="1"/>
        <s v="Piso en Centro/ Algeciras 11" u="1"/>
        <s v="Piso en Nervión/ Sevilla 1" u="1"/>
        <s v="Piso en Nervión/ Sevilla 2" u="1"/>
        <s v="Piso en Puerta Europa-Virgen de la Palma-Estación/ Algeciras 1" u="1"/>
        <s v="Piso en Puerta Europa-Virgen de la Palma-Estación/ Algeciras 2" u="1"/>
        <s v="Piso en Rejas/ Madrid 1" u="1"/>
        <s v="Piso en Rejas/ Madrid 2" u="1"/>
        <s v="Piso en Sol/ Madrid 1" u="1"/>
        <s v="Piso en Sol/ Madrid 2" u="1"/>
        <s v="Piso en Tiro de Línea/ Sevilla 1" u="1"/>
        <s v="Piso en Tiro de Línea/ Sevilla 2" u="1"/>
      </sharedItems>
    </cacheField>
    <cacheField name="CIUDAD" numFmtId="0">
      <sharedItems count="4">
        <s v="Algeciras"/>
        <s v="Madrid"/>
        <s v="Sevilla"/>
        <s v="SanBernabé"/>
      </sharedItems>
    </cacheField>
    <cacheField name="COSTE" numFmtId="2">
      <sharedItems containsSemiMixedTypes="0" containsString="0" containsNumber="1" containsInteger="1" minValue="430" maxValue="5500"/>
    </cacheField>
    <cacheField name="HABITACIONES" numFmtId="1">
      <sharedItems containsMixedTypes="1" containsNumber="1" containsInteger="1" minValue="1" maxValue="1" count="6">
        <s v="2"/>
        <s v="3"/>
        <s v="4"/>
        <s v="5"/>
        <s v="1"/>
        <n v="1"/>
      </sharedItems>
    </cacheField>
    <cacheField name="METROS CUADRADOS" numFmtId="2">
      <sharedItems containsMixedTypes="1" containsNumber="1" containsInteger="1" minValue="40" maxValue="75"/>
    </cacheField>
    <cacheField name="PLANTA" numFmtId="0">
      <sharedItems containsBlank="1" containsMixedTypes="1" containsNumber="1" containsInteger="1" minValue="8" maxValue="8" count="33">
        <s v="Planta 7ª exterior con ascensor"/>
        <s v="Planta 4ª exterior con ascensor"/>
        <s v="Planta 9ª exterior con ascensor"/>
        <s v="Planta 2ª exterior sin ascensor"/>
        <s v="No información"/>
        <m/>
        <s v="Planta 2ª interior con ascensor"/>
        <s v="Bajo interior con ascensor"/>
        <s v="Planta 1ª exterior sin ascensor"/>
        <s v="Publicado ayer"/>
        <s v="Entreplanta exterior sin ascensor"/>
        <s v="Planta 1ª exterior con ascensor"/>
        <s v="Bajo exterior con ascensor"/>
        <s v="Planta 3ª con ascensor"/>
        <s v="Planta 2ª exterior con ascensor"/>
        <s v="Planta 3ª interior con ascensor"/>
        <s v="Planta 3ª exterior con ascensor"/>
        <s v="Planta 6ª exterior con ascensor"/>
        <s v="Planta 5ª exterior con ascensor"/>
        <s v="Bajo exterior sin ascensor"/>
        <s v="Bajo interior sin ascensor"/>
        <s v="Planta 4ª exterior sin ascensor"/>
        <s v="Planta 3ª interior sin ascensor"/>
        <s v="Planta 6ª interior con ascensor"/>
        <s v="Planta 7ª interior con ascensor"/>
        <s v="Planta 10ª exterior con ascensor"/>
        <s v="Planta 1ª interior con ascensor"/>
        <s v="Planta 8ª exterior con ascensor"/>
        <s v="Bajo con ascensor"/>
        <s v="Planta 4ª interior con ascensor"/>
        <s v="Planta 2ª interior sin ascensor"/>
        <s v="Planta 3ª exterior sin ascensor"/>
        <n v="8" u="1"/>
      </sharedItems>
    </cacheField>
    <cacheField name="ASCENSOR" numFmtId="0">
      <sharedItems containsBlank="1"/>
    </cacheField>
    <cacheField name="EX-IN" numFmtId="0">
      <sharedItems containsBlank="1"/>
    </cacheField>
    <cacheField name="GARAJE" numFmtId="0">
      <sharedItems count="13">
        <s v="Garaje incluido"/>
        <s v="No incluido"/>
        <s v="Pago"/>
        <s v="No información" u="1"/>
        <s v="Garaje opc. 50 €/mes" u="1"/>
        <s v="Garaje opc. 90 €/mes" u="1"/>
        <s v="Garaje opc. 80 €/mes" u="1"/>
        <s v="Garaje opc. 150 €/mes" u="1"/>
        <s v="Garaje opc. 125 €/mes" u="1"/>
        <s v="Descartar" u="1"/>
        <s v="Garaje opc. 100 €/mes" u="1"/>
        <s v="Garaje opc. 250 €/mes" u="1"/>
        <s v="Sin Garaje" u="1"/>
      </sharedItems>
    </cacheField>
    <cacheField name="COSTE GARJE" numFmtId="0">
      <sharedItems containsString="0" containsBlank="1" containsNumber="1" containsInteger="1" minValue="50" maxValue="990"/>
    </cacheField>
    <cacheField name="COSTE TOTAL" numFmtId="44">
      <sharedItems containsSemiMixedTypes="0" containsString="0" containsNumber="1" containsInteger="1" minValue="430" maxValue="5500"/>
    </cacheField>
    <cacheField name="COSTE/METRO" numFmtId="44">
      <sharedItems containsSemiMixedTypes="0" containsString="0" containsNumber="1" minValue="3.3333333333333335" maxValue="49.565217391304351"/>
    </cacheField>
    <cacheField name="COSTE HABITACION" numFmtId="44">
      <sharedItems containsSemiMixedTypes="0" containsString="0" containsNumber="1" minValue="173.33333333333334" maxValue="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o Pérez" refreshedDate="45713.883979166669" createdVersion="8" refreshedVersion="8" minRefreshableVersion="3" recordCount="177" xr:uid="{97E201DF-002B-409B-9309-A5ED8F536A85}">
  <cacheSource type="worksheet">
    <worksheetSource name="TablaFinalAlquiler"/>
  </cacheSource>
  <cacheFields count="14">
    <cacheField name="TITULO" numFmtId="0">
      <sharedItems/>
    </cacheField>
    <cacheField name="CIUDAD" numFmtId="0">
      <sharedItems count="3">
        <s v="Algeciras"/>
        <s v="Madrid"/>
        <s v="Sevilla"/>
      </sharedItems>
    </cacheField>
    <cacheField name="COSTE" numFmtId="44">
      <sharedItems containsSemiMixedTypes="0" containsString="0" containsNumber="1" containsInteger="1" minValue="430" maxValue="5500"/>
    </cacheField>
    <cacheField name="HABITACIONES" numFmtId="0">
      <sharedItems containsSemiMixedTypes="0" containsString="0" containsNumber="1" containsInteger="1" minValue="1" maxValue="5" count="5">
        <n v="2"/>
        <n v="3"/>
        <n v="4"/>
        <n v="5"/>
        <n v="1"/>
      </sharedItems>
    </cacheField>
    <cacheField name="METROS CUADRADOS" numFmtId="2">
      <sharedItems containsSemiMixedTypes="0" containsString="0" containsNumber="1" containsInteger="1" minValue="30" maxValue="450"/>
    </cacheField>
    <cacheField name="PLANTA" numFmtId="0">
      <sharedItems count="13">
        <s v="7º"/>
        <s v="4º"/>
        <s v="9º"/>
        <s v="2º"/>
        <s v="Casa"/>
        <s v="Bajo"/>
        <s v="1º"/>
        <s v="3º"/>
        <s v="Entreplanta "/>
        <s v="6º"/>
        <s v="5º"/>
        <s v="10º"/>
        <s v="8º"/>
      </sharedItems>
    </cacheField>
    <cacheField name="VIVIENDA" numFmtId="0">
      <sharedItems count="2">
        <s v="Piso"/>
        <s v="Chalet"/>
      </sharedItems>
    </cacheField>
    <cacheField name="ASCENSOR" numFmtId="0">
      <sharedItems count="3">
        <s v="Si"/>
        <s v="No"/>
        <s v="N/A"/>
      </sharedItems>
    </cacheField>
    <cacheField name="EX-IN" numFmtId="0">
      <sharedItems count="3">
        <s v="Exterior"/>
        <s v="N/A"/>
        <s v="Interior"/>
      </sharedItems>
    </cacheField>
    <cacheField name="GARAJE" numFmtId="0">
      <sharedItems count="3">
        <s v="Garaje incluido"/>
        <s v="No incluido"/>
        <s v="Pago"/>
      </sharedItems>
    </cacheField>
    <cacheField name="COSTE GARJE" numFmtId="0">
      <sharedItems containsString="0" containsBlank="1" containsNumber="1" containsInteger="1" minValue="50" maxValue="250" count="8">
        <m/>
        <n v="50"/>
        <n v="90"/>
        <n v="80"/>
        <n v="150"/>
        <n v="125"/>
        <n v="100"/>
        <n v="250"/>
      </sharedItems>
    </cacheField>
    <cacheField name="COSTE TOTAL" numFmtId="44">
      <sharedItems containsSemiMixedTypes="0" containsString="0" containsNumber="1" containsInteger="1" minValue="430" maxValue="5500" count="70">
        <n v="750"/>
        <n v="1650"/>
        <n v="4500"/>
        <n v="1350"/>
        <n v="800"/>
        <n v="1000"/>
        <n v="2900"/>
        <n v="3500"/>
        <n v="720"/>
        <n v="3200"/>
        <n v="790"/>
        <n v="1500"/>
        <n v="650"/>
        <n v="850"/>
        <n v="1300"/>
        <n v="1100"/>
        <n v="690"/>
        <n v="670"/>
        <n v="550"/>
        <n v="1200"/>
        <n v="1800"/>
        <n v="1050"/>
        <n v="675"/>
        <n v="1250"/>
        <n v="2200"/>
        <n v="990"/>
        <n v="900"/>
        <n v="700"/>
        <n v="1950"/>
        <n v="940"/>
        <n v="695"/>
        <n v="840"/>
        <n v="860"/>
        <n v="975"/>
        <n v="730"/>
        <n v="1750"/>
        <n v="1600"/>
        <n v="1450"/>
        <n v="1150"/>
        <n v="600"/>
        <n v="1040"/>
        <n v="2870"/>
        <n v="2498"/>
        <n v="725"/>
        <n v="950"/>
        <n v="2405"/>
        <n v="3240"/>
        <n v="2000"/>
        <n v="2140"/>
        <n v="3700"/>
        <n v="5500"/>
        <n v="960"/>
        <n v="2850"/>
        <n v="2500"/>
        <n v="1925"/>
        <n v="1550"/>
        <n v="1400"/>
        <n v="2400"/>
        <n v="825"/>
        <n v="430"/>
        <n v="625"/>
        <n v="1640"/>
        <n v="2150"/>
        <n v="890"/>
        <n v="1700"/>
        <n v="2280"/>
        <n v="780"/>
        <n v="3800"/>
        <n v="3250"/>
        <n v="520"/>
      </sharedItems>
    </cacheField>
    <cacheField name="COSTE/METRO" numFmtId="44">
      <sharedItems containsSemiMixedTypes="0" containsString="0" containsNumber="1" minValue="3.3333333333333335" maxValue="49.565217391304351" count="152">
        <n v="11.71875"/>
        <n v="13.2"/>
        <n v="21.951219512195124"/>
        <n v="12.735849056603774"/>
        <n v="6.3492063492063489"/>
        <n v="9.0909090909090917"/>
        <n v="16.111111111111111"/>
        <n v="7.9365079365079367"/>
        <n v="7.2"/>
        <n v="12.955465587044534"/>
        <n v="11.285714285714286"/>
        <n v="3.3333333333333335"/>
        <n v="9.2857142857142865"/>
        <n v="8.5"/>
        <n v="9.375"/>
        <n v="8.9655172413793096"/>
        <n v="8.1481481481481488"/>
        <n v="9.8571428571428577"/>
        <n v="7.4444444444444446"/>
        <n v="11"/>
        <n v="14.150943396226415"/>
        <n v="6.666666666666667"/>
        <n v="12.413793103448276"/>
        <n v="20"/>
        <n v="11.666666666666666"/>
        <n v="16.875"/>
        <n v="16"/>
        <n v="31.25"/>
        <n v="23.157894736842106"/>
        <n v="10.666666666666666"/>
        <n v="13.888888888888889"/>
        <n v="11.647058823529411"/>
        <n v="21.25"/>
        <n v="10.810810810810811"/>
        <n v="12.244897959183673"/>
        <n v="10.843373493975903"/>
        <n v="12.64367816091954"/>
        <n v="9.4444444444444446"/>
        <n v="12.727272727272727"/>
        <n v="12.272727272727273"/>
        <n v="6.132075471698113"/>
        <n v="10.307692307692308"/>
        <n v="8.3333333333333339"/>
        <n v="13"/>
        <n v="14.661654135338345"/>
        <n v="14"/>
        <n v="9.6907216494845354"/>
        <n v="13.113207547169811"/>
        <n v="10"/>
        <n v="9.5555555555555554"/>
        <n v="17.333333333333332"/>
        <n v="11.904761904761905"/>
        <n v="8.8888888888888893"/>
        <n v="16.25"/>
        <n v="9"/>
        <n v="10.895522388059701"/>
        <n v="9.1999999999999993"/>
        <n v="8.0188679245283012"/>
        <n v="9.6428571428571423"/>
        <n v="19.662921348314608"/>
        <n v="14.035087719298245"/>
        <n v="25"/>
        <n v="10.869565217391305"/>
        <n v="10.454545454545455"/>
        <n v="14.857142857142858"/>
        <n v="47.049180327868854"/>
        <n v="48.03846153846154"/>
        <n v="8.0555555555555554"/>
        <n v="10.714285714285714"/>
        <n v="12.264150943396226"/>
        <n v="26.666666666666668"/>
        <n v="32.142857142857146"/>
        <n v="20.121951219512194"/>
        <n v="18.604651162790699"/>
        <n v="19.387755102040817"/>
        <n v="26.315789473684209"/>
        <n v="30"/>
        <n v="19.285714285714285"/>
        <n v="44.537037037037038"/>
        <n v="22.222222222222221"/>
        <n v="30.566037735849058"/>
        <n v="31.666666666666668"/>
        <n v="25.316455696202532"/>
        <n v="21.428571428571427"/>
        <n v="18.608695652173914"/>
        <n v="35.555555555555557"/>
        <n v="36.633663366336634"/>
        <n v="27.918781725888326"/>
        <n v="14.102564102564102"/>
        <n v="19.444444444444443"/>
        <n v="21.875"/>
        <n v="22.297297297297298"/>
        <n v="17.272727272727273"/>
        <n v="24.752475247524753"/>
        <n v="15.833333333333334"/>
        <n v="11.30952380952381"/>
        <n v="12.5"/>
        <n v="12.878787878787879"/>
        <n v="17.910447761194028"/>
        <n v="13.652482269503546"/>
        <n v="19.375"/>
        <n v="14.285714285714286"/>
        <n v="12.142857142857142"/>
        <n v="11.538461538461538"/>
        <n v="9.8765432098765427"/>
        <n v="8.4615384615384617"/>
        <n v="19.642857142857142"/>
        <n v="9.2307692307692299"/>
        <n v="14.0625"/>
        <n v="9.3220338983050848"/>
        <n v="17.204301075268816"/>
        <n v="10.909090909090908"/>
        <n v="10.75"/>
        <n v="4.1474654377880187"/>
        <n v="7.916666666666667"/>
        <n v="8"/>
        <n v="7.083333333333333"/>
        <n v="8.5858585858585865"/>
        <n v="10.416666666666666"/>
        <n v="8.2758620689655178"/>
        <n v="8.9473684210526319"/>
        <n v="20.5"/>
        <n v="22.857142857142858"/>
        <n v="20.714285714285715"/>
        <n v="17.479674796747968"/>
        <n v="9.780219780219781"/>
        <n v="15.048543689320388"/>
        <n v="16.666666666666668"/>
        <n v="15"/>
        <n v="19.101123595505619"/>
        <n v="49.565217391304351"/>
        <n v="9.5"/>
        <n v="9.9"/>
        <n v="13.28125"/>
        <n v="8.235294117647058"/>
        <n v="7.8"/>
        <n v="12.916666666666666"/>
        <n v="12.083333333333334"/>
        <n v="10.625"/>
        <n v="31.404958677685951"/>
        <n v="20.833333333333332"/>
        <n v="11.428571428571429"/>
        <n v="38.666666666666664"/>
        <n v="13.571428571428571"/>
        <n v="8.8541666666666661"/>
        <n v="5.5882352941176467"/>
        <n v="21.818181818181817"/>
        <n v="27.34375"/>
        <n v="20.967741935483872"/>
        <n v="12.698412698412698"/>
        <n v="6.0465116279069768"/>
        <n v="9.473684210526315"/>
      </sharedItems>
    </cacheField>
    <cacheField name="COSTE HABITACION" numFmtId="44">
      <sharedItems containsSemiMixedTypes="0" containsString="0" containsNumber="1" minValue="173.33333333333334" maxValue="3200" count="89">
        <n v="375"/>
        <n v="550"/>
        <n v="2250"/>
        <n v="675"/>
        <n v="400"/>
        <n v="500"/>
        <n v="725"/>
        <n v="875"/>
        <n v="240"/>
        <n v="800"/>
        <n v="263.33333333333331"/>
        <n v="300"/>
        <n v="325"/>
        <n v="425"/>
        <n v="433.33333333333331"/>
        <n v="366.66666666666669"/>
        <n v="230"/>
        <n v="223.33333333333334"/>
        <n v="266.66666666666669"/>
        <n v="600"/>
        <n v="1200"/>
        <n v="525"/>
        <n v="1250"/>
        <n v="1100"/>
        <n v="625"/>
        <n v="495"/>
        <n v="850"/>
        <n v="283.33333333333331"/>
        <n v="700"/>
        <n v="335"/>
        <n v="250"/>
        <n v="650"/>
        <n v="313.33333333333331"/>
        <n v="695"/>
        <n v="420"/>
        <n v="286.66666666666669"/>
        <n v="216.66666666666666"/>
        <n v="200"/>
        <n v="975"/>
        <n v="730"/>
        <n v="690"/>
        <n v="225"/>
        <n v="533.33333333333337"/>
        <n v="1450"/>
        <n v="333.33333333333331"/>
        <n v="287.5"/>
        <n v="1040"/>
        <n v="1435"/>
        <n v="2498"/>
        <n v="241.66666666666666"/>
        <n v="1350"/>
        <n v="750"/>
        <n v="825"/>
        <n v="950"/>
        <n v="1750"/>
        <n v="900"/>
        <n v="2405"/>
        <n v="1000"/>
        <n v="1080"/>
        <n v="2000"/>
        <n v="2140"/>
        <n v="3200"/>
        <n v="1850"/>
        <n v="1833.3333333333333"/>
        <n v="412.5"/>
        <n v="480"/>
        <n v="2850"/>
        <n v="833.33333333333337"/>
        <n v="475"/>
        <n v="641.66666666666663"/>
        <n v="775"/>
        <n v="233.33333333333334"/>
        <n v="430"/>
        <n v="180"/>
        <n v="316.66666666666669"/>
        <n v="212.5"/>
        <n v="546.66666666666663"/>
        <n v="966.66666666666663"/>
        <n v="1075"/>
        <n v="296.66666666666669"/>
        <n v="516.66666666666663"/>
        <n v="2280"/>
        <n v="350"/>
        <n v="260"/>
        <n v="1900"/>
        <n v="1166.6666666666667"/>
        <n v="1625"/>
        <n v="1500"/>
        <n v="173.33333333333334"/>
      </sharedItems>
    </cacheField>
  </cacheFields>
  <extLst>
    <ext xmlns:x14="http://schemas.microsoft.com/office/spreadsheetml/2009/9/main" uri="{725AE2AE-9491-48be-B2B4-4EB974FC3084}">
      <x14:pivotCacheDefinition pivotCacheId="11373285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x v="0"/>
    <x v="0"/>
    <n v="750"/>
    <x v="0"/>
    <s v="64"/>
    <x v="0"/>
    <s v="Si"/>
    <s v="Exterior"/>
    <x v="0"/>
    <m/>
    <n v="750"/>
    <n v="11.71875"/>
    <n v="375"/>
  </r>
  <r>
    <x v="1"/>
    <x v="1"/>
    <n v="1650"/>
    <x v="1"/>
    <s v="125"/>
    <x v="1"/>
    <s v="Si"/>
    <s v="Exterior"/>
    <x v="0"/>
    <m/>
    <n v="1650"/>
    <n v="13.2"/>
    <n v="550"/>
  </r>
  <r>
    <x v="2"/>
    <x v="1"/>
    <n v="4500"/>
    <x v="0"/>
    <s v="205"/>
    <x v="2"/>
    <s v="Si"/>
    <s v="Exterior"/>
    <x v="0"/>
    <m/>
    <n v="4500"/>
    <n v="21.951219512195124"/>
    <n v="2250"/>
  </r>
  <r>
    <x v="3"/>
    <x v="2"/>
    <n v="1350"/>
    <x v="0"/>
    <s v="106"/>
    <x v="3"/>
    <s v="Si"/>
    <s v="Interior"/>
    <x v="1"/>
    <m/>
    <n v="1350"/>
    <n v="12.735849056603774"/>
    <n v="675"/>
  </r>
  <r>
    <x v="4"/>
    <x v="0"/>
    <n v="800"/>
    <x v="0"/>
    <s v="126"/>
    <x v="4"/>
    <s v="N/A"/>
    <s v="N/A"/>
    <x v="1"/>
    <m/>
    <n v="800"/>
    <n v="6.3492063492063489"/>
    <n v="400"/>
  </r>
  <r>
    <x v="5"/>
    <x v="0"/>
    <n v="1000"/>
    <x v="0"/>
    <s v="110"/>
    <x v="4"/>
    <s v="Si"/>
    <s v="Exterior"/>
    <x v="1"/>
    <m/>
    <n v="1000"/>
    <n v="9.0909090909090917"/>
    <n v="500"/>
  </r>
  <r>
    <x v="6"/>
    <x v="0"/>
    <n v="2900"/>
    <x v="2"/>
    <s v="180"/>
    <x v="4"/>
    <s v="Si"/>
    <s v="Exterior"/>
    <x v="1"/>
    <m/>
    <n v="2900"/>
    <n v="16.111111111111111"/>
    <n v="725"/>
  </r>
  <r>
    <x v="7"/>
    <x v="0"/>
    <n v="3500"/>
    <x v="2"/>
    <s v="441"/>
    <x v="4"/>
    <s v="No"/>
    <s v="Exterior"/>
    <x v="0"/>
    <m/>
    <n v="3500"/>
    <n v="7.9365079365079367"/>
    <n v="875"/>
  </r>
  <r>
    <x v="8"/>
    <x v="0"/>
    <n v="720"/>
    <x v="1"/>
    <s v="100"/>
    <x v="4"/>
    <s v="N/A"/>
    <s v="N/A"/>
    <x v="0"/>
    <m/>
    <n v="720"/>
    <n v="7.2"/>
    <n v="240"/>
  </r>
  <r>
    <x v="9"/>
    <x v="1"/>
    <n v="3200"/>
    <x v="2"/>
    <s v="247"/>
    <x v="4"/>
    <s v="Si"/>
    <s v="Interior"/>
    <x v="0"/>
    <m/>
    <n v="3200"/>
    <n v="12.955465587044534"/>
    <n v="800"/>
  </r>
  <r>
    <x v="10"/>
    <x v="0"/>
    <n v="790"/>
    <x v="1"/>
    <s v="70"/>
    <x v="4"/>
    <s v="Si"/>
    <s v="Exterior"/>
    <x v="0"/>
    <m/>
    <n v="790"/>
    <n v="11.285714285714286"/>
    <n v="263.33333333333331"/>
  </r>
  <r>
    <x v="11"/>
    <x v="0"/>
    <n v="1500"/>
    <x v="3"/>
    <s v="450"/>
    <x v="4"/>
    <s v="N/A"/>
    <s v="N/A"/>
    <x v="1"/>
    <m/>
    <n v="1500"/>
    <n v="3.3333333333333335"/>
    <n v="300"/>
  </r>
  <r>
    <x v="12"/>
    <x v="0"/>
    <n v="650"/>
    <x v="0"/>
    <s v="70"/>
    <x v="5"/>
    <s v="No"/>
    <s v="Exterior"/>
    <x v="1"/>
    <m/>
    <n v="650"/>
    <n v="9.2857142857142865"/>
    <n v="325"/>
  </r>
  <r>
    <x v="13"/>
    <x v="0"/>
    <n v="850"/>
    <x v="0"/>
    <s v="100"/>
    <x v="4"/>
    <s v="No"/>
    <s v="Exterior"/>
    <x v="0"/>
    <m/>
    <n v="850"/>
    <n v="8.5"/>
    <n v="425"/>
  </r>
  <r>
    <x v="14"/>
    <x v="0"/>
    <n v="750"/>
    <x v="0"/>
    <s v="80"/>
    <x v="4"/>
    <s v="Si"/>
    <s v="Exterior"/>
    <x v="1"/>
    <m/>
    <n v="750"/>
    <n v="9.375"/>
    <n v="375"/>
  </r>
  <r>
    <x v="15"/>
    <x v="1"/>
    <n v="1300"/>
    <x v="1"/>
    <s v="145"/>
    <x v="5"/>
    <s v="Si"/>
    <s v="Exterior"/>
    <x v="1"/>
    <m/>
    <n v="1300"/>
    <n v="8.9655172413793096"/>
    <n v="433.33333333333331"/>
  </r>
  <r>
    <x v="16"/>
    <x v="0"/>
    <n v="1100"/>
    <x v="1"/>
    <s v="135"/>
    <x v="4"/>
    <s v="N/A"/>
    <s v="N/A"/>
    <x v="0"/>
    <m/>
    <n v="1100"/>
    <n v="8.1481481481481488"/>
    <n v="366.66666666666669"/>
  </r>
  <r>
    <x v="17"/>
    <x v="0"/>
    <n v="690"/>
    <x v="1"/>
    <s v="70"/>
    <x v="4"/>
    <s v="Si"/>
    <s v="Exterior"/>
    <x v="0"/>
    <m/>
    <n v="690"/>
    <n v="9.8571428571428577"/>
    <n v="230"/>
  </r>
  <r>
    <x v="18"/>
    <x v="0"/>
    <n v="670"/>
    <x v="1"/>
    <s v="90"/>
    <x v="4"/>
    <s v="Si"/>
    <s v="Exterior"/>
    <x v="0"/>
    <m/>
    <n v="670"/>
    <n v="7.4444444444444446"/>
    <n v="223.33333333333334"/>
  </r>
  <r>
    <x v="19"/>
    <x v="0"/>
    <n v="550"/>
    <x v="4"/>
    <s v="50"/>
    <x v="5"/>
    <s v="Si"/>
    <s v="Exterior"/>
    <x v="1"/>
    <m/>
    <n v="550"/>
    <n v="11"/>
    <n v="550"/>
  </r>
  <r>
    <x v="20"/>
    <x v="0"/>
    <n v="1500"/>
    <x v="1"/>
    <s v="106"/>
    <x v="4"/>
    <s v="N/A"/>
    <s v="N/A"/>
    <x v="1"/>
    <m/>
    <n v="1500"/>
    <n v="14.150943396226415"/>
    <n v="500"/>
  </r>
  <r>
    <x v="21"/>
    <x v="0"/>
    <n v="1200"/>
    <x v="1"/>
    <s v="180"/>
    <x v="4"/>
    <s v="Si"/>
    <s v="Exterior"/>
    <x v="1"/>
    <m/>
    <n v="1200"/>
    <n v="6.666666666666667"/>
    <n v="400"/>
  </r>
  <r>
    <x v="21"/>
    <x v="0"/>
    <n v="800"/>
    <x v="1"/>
    <s v="120"/>
    <x v="4"/>
    <s v="Si"/>
    <s v="Exterior"/>
    <x v="0"/>
    <m/>
    <n v="800"/>
    <n v="6.666666666666667"/>
    <n v="266.66666666666669"/>
  </r>
  <r>
    <x v="22"/>
    <x v="2"/>
    <n v="1800"/>
    <x v="1"/>
    <s v="145"/>
    <x v="6"/>
    <s v="Si"/>
    <s v="Exterior"/>
    <x v="1"/>
    <m/>
    <n v="1800"/>
    <n v="12.413793103448276"/>
    <n v="600"/>
  </r>
  <r>
    <x v="22"/>
    <x v="2"/>
    <n v="1200"/>
    <x v="4"/>
    <s v="60"/>
    <x v="7"/>
    <s v="Si"/>
    <s v="Interior"/>
    <x v="1"/>
    <m/>
    <n v="1200"/>
    <n v="20"/>
    <n v="1200"/>
  </r>
  <r>
    <x v="23"/>
    <x v="0"/>
    <n v="1050"/>
    <x v="0"/>
    <s v="90"/>
    <x v="8"/>
    <s v="N/A"/>
    <s v="N/A"/>
    <x v="0"/>
    <m/>
    <n v="1050"/>
    <n v="11.666666666666666"/>
    <n v="525"/>
  </r>
  <r>
    <x v="24"/>
    <x v="2"/>
    <n v="675"/>
    <x v="5"/>
    <n v="40"/>
    <x v="9"/>
    <s v="Si"/>
    <s v="Exterior"/>
    <x v="0"/>
    <m/>
    <n v="675"/>
    <n v="16.875"/>
    <n v="675"/>
  </r>
  <r>
    <x v="25"/>
    <x v="1"/>
    <n v="1200"/>
    <x v="5"/>
    <n v="75"/>
    <x v="4"/>
    <s v="No"/>
    <s v="Interior"/>
    <x v="1"/>
    <m/>
    <n v="1200"/>
    <n v="16"/>
    <n v="1200"/>
  </r>
  <r>
    <x v="26"/>
    <x v="1"/>
    <n v="1250"/>
    <x v="5"/>
    <n v="40"/>
    <x v="4"/>
    <s v="Si"/>
    <s v="Exterior"/>
    <x v="1"/>
    <m/>
    <n v="1250"/>
    <n v="31.25"/>
    <n v="1250"/>
  </r>
  <r>
    <x v="27"/>
    <x v="1"/>
    <n v="2200"/>
    <x v="0"/>
    <s v="95"/>
    <x v="8"/>
    <s v="No"/>
    <s v="Exterior"/>
    <x v="1"/>
    <m/>
    <n v="2200"/>
    <n v="23.157894736842106"/>
    <n v="1100"/>
  </r>
  <r>
    <x v="28"/>
    <x v="2"/>
    <n v="800"/>
    <x v="0"/>
    <s v="75"/>
    <x v="10"/>
    <s v="Si"/>
    <s v="Exterior"/>
    <x v="1"/>
    <m/>
    <n v="800"/>
    <n v="10.666666666666666"/>
    <n v="400"/>
  </r>
  <r>
    <x v="29"/>
    <x v="2"/>
    <n v="1250"/>
    <x v="0"/>
    <s v="90"/>
    <x v="11"/>
    <s v="Si"/>
    <s v="Exterior"/>
    <x v="1"/>
    <m/>
    <n v="1250"/>
    <n v="13.888888888888889"/>
    <n v="625"/>
  </r>
  <r>
    <x v="30"/>
    <x v="2"/>
    <n v="990"/>
    <x v="0"/>
    <s v="85"/>
    <x v="12"/>
    <s v="Si"/>
    <s v="Exterior"/>
    <x v="1"/>
    <m/>
    <n v="990"/>
    <n v="11.647058823529411"/>
    <n v="495"/>
  </r>
  <r>
    <x v="31"/>
    <x v="1"/>
    <n v="850"/>
    <x v="4"/>
    <s v="40"/>
    <x v="3"/>
    <s v="Si"/>
    <s v="Exterior"/>
    <x v="1"/>
    <m/>
    <n v="850"/>
    <n v="21.25"/>
    <n v="850"/>
  </r>
  <r>
    <x v="32"/>
    <x v="2"/>
    <n v="800"/>
    <x v="0"/>
    <s v="74"/>
    <x v="13"/>
    <s v="Si"/>
    <s v="Exterior"/>
    <x v="1"/>
    <m/>
    <n v="800"/>
    <n v="10.810810810810811"/>
    <n v="400"/>
  </r>
  <r>
    <x v="32"/>
    <x v="2"/>
    <n v="1200"/>
    <x v="2"/>
    <s v="98"/>
    <x v="1"/>
    <s v="Si"/>
    <s v="Exterior"/>
    <x v="1"/>
    <m/>
    <n v="1200"/>
    <n v="12.244897959183673"/>
    <n v="300"/>
  </r>
  <r>
    <x v="32"/>
    <x v="2"/>
    <n v="900"/>
    <x v="1"/>
    <s v="83"/>
    <x v="13"/>
    <s v="Si"/>
    <s v="Exterior"/>
    <x v="1"/>
    <m/>
    <n v="900"/>
    <n v="10.843373493975903"/>
    <n v="300"/>
  </r>
  <r>
    <x v="32"/>
    <x v="2"/>
    <n v="1100"/>
    <x v="1"/>
    <s v="87"/>
    <x v="11"/>
    <s v="No"/>
    <s v="Exterior"/>
    <x v="1"/>
    <m/>
    <n v="1100"/>
    <n v="12.64367816091954"/>
    <n v="366.66666666666669"/>
  </r>
  <r>
    <x v="33"/>
    <x v="0"/>
    <n v="850"/>
    <x v="1"/>
    <s v="90"/>
    <x v="14"/>
    <s v="No"/>
    <s v="Exterior"/>
    <x v="0"/>
    <m/>
    <n v="850"/>
    <n v="9.4444444444444446"/>
    <n v="283.33333333333331"/>
  </r>
  <r>
    <x v="34"/>
    <x v="2"/>
    <n v="700"/>
    <x v="4"/>
    <s v="55"/>
    <x v="15"/>
    <s v="Si"/>
    <s v="Exterior"/>
    <x v="0"/>
    <m/>
    <n v="700"/>
    <n v="12.727272727272727"/>
    <n v="700"/>
  </r>
  <r>
    <x v="34"/>
    <x v="2"/>
    <n v="675"/>
    <x v="4"/>
    <s v="55"/>
    <x v="16"/>
    <s v="No"/>
    <s v="Exterior"/>
    <x v="0"/>
    <m/>
    <n v="675"/>
    <n v="12.272727272727273"/>
    <n v="675"/>
  </r>
  <r>
    <x v="35"/>
    <x v="0"/>
    <n v="650"/>
    <x v="0"/>
    <s v="106"/>
    <x v="14"/>
    <s v="Si"/>
    <s v="Exterior"/>
    <x v="1"/>
    <m/>
    <n v="650"/>
    <n v="6.132075471698113"/>
    <n v="325"/>
  </r>
  <r>
    <x v="36"/>
    <x v="0"/>
    <n v="670"/>
    <x v="0"/>
    <s v="65"/>
    <x v="15"/>
    <s v="N/A"/>
    <s v="N/A"/>
    <x v="0"/>
    <m/>
    <n v="670"/>
    <n v="10.307692307692308"/>
    <n v="335"/>
  </r>
  <r>
    <x v="37"/>
    <x v="3"/>
    <n v="750"/>
    <x v="1"/>
    <s v="90"/>
    <x v="14"/>
    <s v="Si"/>
    <s v="Interior"/>
    <x v="1"/>
    <m/>
    <n v="750"/>
    <n v="8.3333333333333339"/>
    <n v="250"/>
  </r>
  <r>
    <x v="38"/>
    <x v="2"/>
    <n v="1300"/>
    <x v="1"/>
    <s v="100"/>
    <x v="17"/>
    <s v="Si"/>
    <s v="Interior"/>
    <x v="0"/>
    <m/>
    <n v="1300"/>
    <n v="13"/>
    <n v="433.33333333333331"/>
  </r>
  <r>
    <x v="39"/>
    <x v="2"/>
    <n v="1950"/>
    <x v="1"/>
    <s v="133"/>
    <x v="18"/>
    <s v="Si"/>
    <s v="Exterior"/>
    <x v="0"/>
    <m/>
    <n v="1950"/>
    <n v="14.661654135338345"/>
    <n v="650"/>
  </r>
  <r>
    <x v="40"/>
    <x v="1"/>
    <n v="1050"/>
    <x v="0"/>
    <s v="75"/>
    <x v="16"/>
    <s v="No"/>
    <s v="Exterior"/>
    <x v="1"/>
    <m/>
    <n v="1050"/>
    <n v="14"/>
    <n v="525"/>
  </r>
  <r>
    <x v="41"/>
    <x v="2"/>
    <n v="940"/>
    <x v="1"/>
    <s v="97"/>
    <x v="11"/>
    <s v="Si"/>
    <s v="Exterior"/>
    <x v="0"/>
    <m/>
    <n v="940"/>
    <n v="9.6907216494845354"/>
    <n v="313.33333333333331"/>
  </r>
  <r>
    <x v="41"/>
    <x v="2"/>
    <n v="695"/>
    <x v="4"/>
    <s v="53"/>
    <x v="11"/>
    <s v="Si"/>
    <s v="Interior"/>
    <x v="0"/>
    <m/>
    <n v="695"/>
    <n v="13.113207547169811"/>
    <n v="695"/>
  </r>
  <r>
    <x v="41"/>
    <x v="2"/>
    <n v="840"/>
    <x v="0"/>
    <s v="84"/>
    <x v="11"/>
    <s v="Si"/>
    <s v="Exterior"/>
    <x v="0"/>
    <m/>
    <n v="840"/>
    <n v="10"/>
    <n v="420"/>
  </r>
  <r>
    <x v="42"/>
    <x v="2"/>
    <n v="860"/>
    <x v="1"/>
    <s v="90"/>
    <x v="11"/>
    <s v="Si"/>
    <s v="Exterior"/>
    <x v="1"/>
    <m/>
    <n v="860"/>
    <n v="9.5555555555555554"/>
    <n v="286.66666666666669"/>
  </r>
  <r>
    <x v="43"/>
    <x v="2"/>
    <n v="1300"/>
    <x v="2"/>
    <s v="75"/>
    <x v="19"/>
    <s v="Si"/>
    <s v="Exterior"/>
    <x v="1"/>
    <m/>
    <n v="1300"/>
    <n v="17.333333333333332"/>
    <n v="325"/>
  </r>
  <r>
    <x v="44"/>
    <x v="2"/>
    <n v="1500"/>
    <x v="1"/>
    <s v="126"/>
    <x v="11"/>
    <s v="Si"/>
    <s v="Exterior"/>
    <x v="0"/>
    <m/>
    <n v="1500"/>
    <n v="11.904761904761905"/>
    <n v="500"/>
  </r>
  <r>
    <x v="45"/>
    <x v="0"/>
    <n v="650"/>
    <x v="1"/>
    <s v="70"/>
    <x v="11"/>
    <s v="N/A"/>
    <s v="N/A"/>
    <x v="0"/>
    <m/>
    <n v="650"/>
    <n v="9.2857142857142865"/>
    <n v="216.66666666666666"/>
  </r>
  <r>
    <x v="46"/>
    <x v="0"/>
    <n v="800"/>
    <x v="2"/>
    <s v="90"/>
    <x v="0"/>
    <s v="Si"/>
    <s v="Interior"/>
    <x v="0"/>
    <m/>
    <n v="800"/>
    <n v="8.8888888888888893"/>
    <n v="200"/>
  </r>
  <r>
    <x v="47"/>
    <x v="2"/>
    <n v="925"/>
    <x v="4"/>
    <s v="60"/>
    <x v="15"/>
    <s v="Si"/>
    <s v="Exterior"/>
    <x v="2"/>
    <n v="50"/>
    <n v="975"/>
    <n v="16.25"/>
    <n v="975"/>
  </r>
  <r>
    <x v="48"/>
    <x v="0"/>
    <n v="900"/>
    <x v="1"/>
    <s v="100"/>
    <x v="18"/>
    <s v="N/A"/>
    <s v="N/A"/>
    <x v="0"/>
    <m/>
    <n v="900"/>
    <n v="9"/>
    <n v="300"/>
  </r>
  <r>
    <x v="49"/>
    <x v="0"/>
    <n v="730"/>
    <x v="4"/>
    <s v="67"/>
    <x v="12"/>
    <s v="Si"/>
    <s v="Interior"/>
    <x v="0"/>
    <m/>
    <n v="730"/>
    <n v="10.895522388059701"/>
    <n v="730"/>
  </r>
  <r>
    <x v="49"/>
    <x v="0"/>
    <n v="690"/>
    <x v="4"/>
    <s v="75"/>
    <x v="14"/>
    <s v="Si"/>
    <s v="Exterior"/>
    <x v="0"/>
    <m/>
    <n v="690"/>
    <n v="9.1999999999999993"/>
    <n v="690"/>
  </r>
  <r>
    <x v="50"/>
    <x v="0"/>
    <n v="850"/>
    <x v="1"/>
    <s v="106"/>
    <x v="11"/>
    <s v="Si"/>
    <s v="Exterior"/>
    <x v="0"/>
    <m/>
    <n v="850"/>
    <n v="8.0188679245283012"/>
    <n v="283.33333333333331"/>
  </r>
  <r>
    <x v="51"/>
    <x v="2"/>
    <n v="675"/>
    <x v="1"/>
    <s v="70"/>
    <x v="8"/>
    <s v="No"/>
    <s v="Exterior"/>
    <x v="1"/>
    <m/>
    <n v="675"/>
    <n v="9.6428571428571423"/>
    <n v="225"/>
  </r>
  <r>
    <x v="52"/>
    <x v="1"/>
    <n v="1750"/>
    <x v="0"/>
    <s v="89"/>
    <x v="11"/>
    <s v="Si"/>
    <s v="Exterior"/>
    <x v="0"/>
    <m/>
    <n v="1750"/>
    <n v="19.662921348314608"/>
    <n v="875"/>
  </r>
  <r>
    <x v="53"/>
    <x v="2"/>
    <n v="1600"/>
    <x v="1"/>
    <s v="114"/>
    <x v="11"/>
    <s v="Si"/>
    <s v="Exterior"/>
    <x v="0"/>
    <m/>
    <n v="1600"/>
    <n v="14.035087719298245"/>
    <n v="533.33333333333337"/>
  </r>
  <r>
    <x v="54"/>
    <x v="1"/>
    <n v="1450"/>
    <x v="4"/>
    <s v="58"/>
    <x v="14"/>
    <s v="Si"/>
    <s v="Exterior"/>
    <x v="1"/>
    <m/>
    <n v="1450"/>
    <n v="25"/>
    <n v="1450"/>
  </r>
  <r>
    <x v="55"/>
    <x v="2"/>
    <n v="1000"/>
    <x v="1"/>
    <s v="92"/>
    <x v="3"/>
    <s v="Si"/>
    <s v="Exterior"/>
    <x v="1"/>
    <m/>
    <n v="1000"/>
    <n v="10.869565217391305"/>
    <n v="333.33333333333331"/>
  </r>
  <r>
    <x v="56"/>
    <x v="2"/>
    <n v="1150"/>
    <x v="2"/>
    <s v="110"/>
    <x v="18"/>
    <s v="Si"/>
    <s v="Interior"/>
    <x v="0"/>
    <m/>
    <n v="1150"/>
    <n v="10.454545454545455"/>
    <n v="287.5"/>
  </r>
  <r>
    <x v="57"/>
    <x v="0"/>
    <n v="600"/>
    <x v="4"/>
    <s v="60"/>
    <x v="7"/>
    <s v="Si"/>
    <s v="Interior"/>
    <x v="0"/>
    <m/>
    <n v="600"/>
    <n v="10"/>
    <n v="600"/>
  </r>
  <r>
    <x v="58"/>
    <x v="2"/>
    <n v="950"/>
    <x v="4"/>
    <s v="70"/>
    <x v="14"/>
    <s v="Si"/>
    <s v="Exterior"/>
    <x v="2"/>
    <n v="90"/>
    <n v="1040"/>
    <n v="14.857142857142858"/>
    <n v="1040"/>
  </r>
  <r>
    <x v="59"/>
    <x v="1"/>
    <n v="2790"/>
    <x v="0"/>
    <s v="61"/>
    <x v="12"/>
    <s v="Si"/>
    <s v="Exterior"/>
    <x v="2"/>
    <n v="80"/>
    <n v="2870"/>
    <n v="47.049180327868854"/>
    <n v="1435"/>
  </r>
  <r>
    <x v="59"/>
    <x v="1"/>
    <n v="2418"/>
    <x v="4"/>
    <s v="52"/>
    <x v="11"/>
    <s v="No"/>
    <s v="Exterior"/>
    <x v="2"/>
    <n v="80"/>
    <n v="2498"/>
    <n v="48.03846153846154"/>
    <n v="2498"/>
  </r>
  <r>
    <x v="60"/>
    <x v="2"/>
    <n v="725"/>
    <x v="1"/>
    <s v="90"/>
    <x v="1"/>
    <s v="No"/>
    <s v="Interior"/>
    <x v="1"/>
    <m/>
    <n v="725"/>
    <n v="8.0555555555555554"/>
    <n v="241.66666666666666"/>
  </r>
  <r>
    <x v="61"/>
    <x v="0"/>
    <n v="750"/>
    <x v="0"/>
    <s v="70"/>
    <x v="11"/>
    <s v="N/A"/>
    <s v="N/A"/>
    <x v="1"/>
    <m/>
    <n v="750"/>
    <n v="10.714285714285714"/>
    <n v="375"/>
  </r>
  <r>
    <x v="61"/>
    <x v="0"/>
    <n v="650"/>
    <x v="4"/>
    <s v="53"/>
    <x v="14"/>
    <s v="N/A"/>
    <s v="N/A"/>
    <x v="1"/>
    <m/>
    <n v="650"/>
    <n v="12.264150943396226"/>
    <n v="650"/>
  </r>
  <r>
    <x v="62"/>
    <x v="1"/>
    <n v="1200"/>
    <x v="4"/>
    <s v="45"/>
    <x v="20"/>
    <s v="No"/>
    <s v="Exterior"/>
    <x v="1"/>
    <m/>
    <n v="1200"/>
    <n v="26.666666666666668"/>
    <n v="1200"/>
  </r>
  <r>
    <x v="63"/>
    <x v="1"/>
    <n v="1350"/>
    <x v="4"/>
    <s v="42"/>
    <x v="6"/>
    <s v="Si"/>
    <s v="Exterior"/>
    <x v="1"/>
    <m/>
    <n v="1350"/>
    <n v="32.142857142857146"/>
    <n v="1350"/>
  </r>
  <r>
    <x v="64"/>
    <x v="1"/>
    <n v="1200"/>
    <x v="4"/>
    <s v="60"/>
    <x v="12"/>
    <s v="Si"/>
    <s v="Exterior"/>
    <x v="1"/>
    <m/>
    <n v="1200"/>
    <n v="20"/>
    <n v="1200"/>
  </r>
  <r>
    <x v="65"/>
    <x v="1"/>
    <n v="1500"/>
    <x v="0"/>
    <s v="60"/>
    <x v="6"/>
    <s v="Si"/>
    <s v="N/A"/>
    <x v="1"/>
    <m/>
    <n v="1500"/>
    <n v="25"/>
    <n v="750"/>
  </r>
  <r>
    <x v="66"/>
    <x v="1"/>
    <n v="1650"/>
    <x v="0"/>
    <s v="82"/>
    <x v="1"/>
    <s v="Si"/>
    <s v="Exterior"/>
    <x v="1"/>
    <m/>
    <n v="1650"/>
    <n v="20.121951219512194"/>
    <n v="825"/>
  </r>
  <r>
    <x v="67"/>
    <x v="1"/>
    <n v="1600"/>
    <x v="0"/>
    <s v="86"/>
    <x v="11"/>
    <s v="Si"/>
    <s v="Exterior"/>
    <x v="1"/>
    <m/>
    <n v="1600"/>
    <n v="18.604651162790699"/>
    <n v="800"/>
  </r>
  <r>
    <x v="68"/>
    <x v="1"/>
    <n v="950"/>
    <x v="4"/>
    <s v="49"/>
    <x v="11"/>
    <s v="No"/>
    <s v="Exterior"/>
    <x v="1"/>
    <m/>
    <n v="950"/>
    <n v="19.387755102040817"/>
    <n v="950"/>
  </r>
  <r>
    <x v="69"/>
    <x v="1"/>
    <n v="3500"/>
    <x v="0"/>
    <s v="133"/>
    <x v="16"/>
    <s v="Si"/>
    <s v="Exterior"/>
    <x v="1"/>
    <m/>
    <n v="3500"/>
    <n v="26.315789473684209"/>
    <n v="1750"/>
  </r>
  <r>
    <x v="70"/>
    <x v="1"/>
    <n v="1800"/>
    <x v="0"/>
    <s v="60"/>
    <x v="14"/>
    <s v="Si"/>
    <s v="Exterior"/>
    <x v="1"/>
    <m/>
    <n v="1800"/>
    <n v="30"/>
    <n v="900"/>
  </r>
  <r>
    <x v="71"/>
    <x v="1"/>
    <n v="1350"/>
    <x v="0"/>
    <s v="70"/>
    <x v="21"/>
    <s v="Si"/>
    <s v="Exterior"/>
    <x v="1"/>
    <m/>
    <n v="1350"/>
    <n v="19.285714285714285"/>
    <n v="675"/>
  </r>
  <r>
    <x v="72"/>
    <x v="1"/>
    <n v="2325"/>
    <x v="4"/>
    <s v="54"/>
    <x v="11"/>
    <s v="Si"/>
    <s v="Exterior"/>
    <x v="2"/>
    <n v="80"/>
    <n v="2405"/>
    <n v="44.537037037037038"/>
    <n v="2405"/>
  </r>
  <r>
    <x v="73"/>
    <x v="1"/>
    <n v="1000"/>
    <x v="4"/>
    <s v="45"/>
    <x v="11"/>
    <s v="Si"/>
    <s v="Exterior"/>
    <x v="1"/>
    <m/>
    <n v="1000"/>
    <n v="22.222222222222221"/>
    <n v="1000"/>
  </r>
  <r>
    <x v="74"/>
    <x v="1"/>
    <n v="3240"/>
    <x v="1"/>
    <s v="106"/>
    <x v="17"/>
    <s v="No"/>
    <s v="Exterior"/>
    <x v="1"/>
    <m/>
    <n v="3240"/>
    <n v="30.566037735849058"/>
    <n v="1080"/>
  </r>
  <r>
    <x v="75"/>
    <x v="1"/>
    <n v="950"/>
    <x v="4"/>
    <s v="30"/>
    <x v="7"/>
    <s v="Si"/>
    <s v="Exterior"/>
    <x v="1"/>
    <m/>
    <n v="950"/>
    <n v="31.666666666666668"/>
    <n v="950"/>
  </r>
  <r>
    <x v="76"/>
    <x v="1"/>
    <n v="2000"/>
    <x v="4"/>
    <s v="79"/>
    <x v="22"/>
    <s v="Si"/>
    <s v="Interior"/>
    <x v="1"/>
    <m/>
    <n v="2000"/>
    <n v="25.316455696202532"/>
    <n v="2000"/>
  </r>
  <r>
    <x v="77"/>
    <x v="1"/>
    <n v="1200"/>
    <x v="0"/>
    <s v="98"/>
    <x v="11"/>
    <s v="Si"/>
    <s v="Exterior"/>
    <x v="1"/>
    <m/>
    <n v="1200"/>
    <n v="12.244897959183673"/>
    <n v="600"/>
  </r>
  <r>
    <x v="78"/>
    <x v="1"/>
    <n v="1200"/>
    <x v="4"/>
    <s v="56"/>
    <x v="12"/>
    <s v="Si"/>
    <s v="Exterior"/>
    <x v="1"/>
    <m/>
    <n v="1200"/>
    <n v="21.428571428571427"/>
    <n v="1200"/>
  </r>
  <r>
    <x v="79"/>
    <x v="1"/>
    <n v="1990"/>
    <x v="4"/>
    <s v="115"/>
    <x v="15"/>
    <s v="Si"/>
    <s v="Exterior"/>
    <x v="2"/>
    <n v="150"/>
    <n v="2140"/>
    <n v="18.608695652173914"/>
    <n v="2140"/>
  </r>
  <r>
    <x v="80"/>
    <x v="1"/>
    <n v="3200"/>
    <x v="4"/>
    <s v="90"/>
    <x v="16"/>
    <s v="Si"/>
    <s v="Exterior"/>
    <x v="1"/>
    <m/>
    <n v="3200"/>
    <n v="35.555555555555557"/>
    <n v="3200"/>
  </r>
  <r>
    <x v="80"/>
    <x v="1"/>
    <n v="3700"/>
    <x v="0"/>
    <s v="101"/>
    <x v="18"/>
    <s v="Si"/>
    <s v="Exterior"/>
    <x v="1"/>
    <m/>
    <n v="3700"/>
    <n v="36.633663366336634"/>
    <n v="1850"/>
  </r>
  <r>
    <x v="80"/>
    <x v="1"/>
    <n v="5500"/>
    <x v="1"/>
    <s v="197"/>
    <x v="14"/>
    <m/>
    <m/>
    <x v="1"/>
    <m/>
    <n v="5500"/>
    <n v="27.918781725888326"/>
    <n v="1833.3333333333333"/>
  </r>
  <r>
    <x v="81"/>
    <x v="1"/>
    <n v="1650"/>
    <x v="2"/>
    <s v="117"/>
    <x v="1"/>
    <s v="Si"/>
    <s v="Exterior"/>
    <x v="0"/>
    <m/>
    <n v="1650"/>
    <n v="14.102564102564102"/>
    <n v="412.5"/>
  </r>
  <r>
    <x v="82"/>
    <x v="1"/>
    <n v="960"/>
    <x v="0"/>
    <s v="48"/>
    <x v="12"/>
    <s v="Si"/>
    <s v="Exterior"/>
    <x v="1"/>
    <m/>
    <n v="960"/>
    <n v="20"/>
    <n v="480"/>
  </r>
  <r>
    <x v="83"/>
    <x v="1"/>
    <n v="1750"/>
    <x v="0"/>
    <s v="90"/>
    <x v="23"/>
    <s v="Si"/>
    <s v="Exterior"/>
    <x v="1"/>
    <m/>
    <n v="1750"/>
    <n v="19.444444444444443"/>
    <n v="875"/>
  </r>
  <r>
    <x v="83"/>
    <x v="1"/>
    <n v="1750"/>
    <x v="0"/>
    <s v="80"/>
    <x v="1"/>
    <s v="Si"/>
    <s v="Exterior"/>
    <x v="1"/>
    <m/>
    <n v="1750"/>
    <n v="21.875"/>
    <n v="875"/>
  </r>
  <r>
    <x v="84"/>
    <x v="1"/>
    <n v="1650"/>
    <x v="1"/>
    <s v="74"/>
    <x v="8"/>
    <s v="Si"/>
    <s v="Interior"/>
    <x v="1"/>
    <m/>
    <n v="1650"/>
    <n v="22.297297297297298"/>
    <n v="550"/>
  </r>
  <r>
    <x v="85"/>
    <x v="1"/>
    <n v="2850"/>
    <x v="4"/>
    <s v="165"/>
    <x v="3"/>
    <s v="Si"/>
    <s v="Exterior"/>
    <x v="1"/>
    <m/>
    <n v="2850"/>
    <n v="17.272727272727273"/>
    <n v="2850"/>
  </r>
  <r>
    <x v="86"/>
    <x v="1"/>
    <n v="2500"/>
    <x v="1"/>
    <s v="101"/>
    <x v="24"/>
    <s v="Si"/>
    <s v="Exterior"/>
    <x v="1"/>
    <m/>
    <n v="2500"/>
    <n v="24.752475247524753"/>
    <n v="833.33333333333337"/>
  </r>
  <r>
    <x v="87"/>
    <x v="2"/>
    <n v="950"/>
    <x v="0"/>
    <s v="60"/>
    <x v="19"/>
    <s v="No"/>
    <s v="Exterior"/>
    <x v="1"/>
    <m/>
    <n v="950"/>
    <n v="15.833333333333334"/>
    <n v="475"/>
  </r>
  <r>
    <x v="88"/>
    <x v="2"/>
    <n v="950"/>
    <x v="0"/>
    <s v="84"/>
    <x v="8"/>
    <s v="Si"/>
    <s v="Exterior"/>
    <x v="1"/>
    <m/>
    <n v="950"/>
    <n v="11.30952380952381"/>
    <n v="475"/>
  </r>
  <r>
    <x v="89"/>
    <x v="2"/>
    <n v="850"/>
    <x v="4"/>
    <s v="68"/>
    <x v="6"/>
    <s v="Si"/>
    <s v="Exterior"/>
    <x v="1"/>
    <m/>
    <n v="850"/>
    <n v="12.5"/>
    <n v="850"/>
  </r>
  <r>
    <x v="89"/>
    <x v="2"/>
    <n v="850"/>
    <x v="4"/>
    <s v="66"/>
    <x v="14"/>
    <s v="Si"/>
    <s v="Exterior"/>
    <x v="1"/>
    <m/>
    <n v="850"/>
    <n v="12.878787878787879"/>
    <n v="850"/>
  </r>
  <r>
    <x v="90"/>
    <x v="2"/>
    <n v="1200"/>
    <x v="0"/>
    <s v="67"/>
    <x v="12"/>
    <s v="Si"/>
    <s v="Exterior"/>
    <x v="0"/>
    <m/>
    <n v="1200"/>
    <n v="17.910447761194028"/>
    <n v="600"/>
  </r>
  <r>
    <x v="91"/>
    <x v="2"/>
    <n v="1800"/>
    <x v="1"/>
    <s v="141"/>
    <x v="14"/>
    <s v="Si"/>
    <s v="Exterior"/>
    <x v="2"/>
    <n v="125"/>
    <n v="1925"/>
    <n v="13.652482269503546"/>
    <n v="641.66666666666663"/>
  </r>
  <r>
    <x v="92"/>
    <x v="1"/>
    <n v="1550"/>
    <x v="0"/>
    <s v="80"/>
    <x v="1"/>
    <s v="No"/>
    <s v="Exterior"/>
    <x v="1"/>
    <m/>
    <n v="1550"/>
    <n v="19.375"/>
    <n v="775"/>
  </r>
  <r>
    <x v="93"/>
    <x v="1"/>
    <n v="1000"/>
    <x v="4"/>
    <s v="70"/>
    <x v="7"/>
    <s v="Si"/>
    <s v="Interior"/>
    <x v="1"/>
    <m/>
    <n v="1000"/>
    <n v="14.285714285714286"/>
    <n v="1000"/>
  </r>
  <r>
    <x v="94"/>
    <x v="2"/>
    <n v="850"/>
    <x v="0"/>
    <s v="70"/>
    <x v="0"/>
    <s v="Si"/>
    <s v="Interior"/>
    <x v="1"/>
    <m/>
    <n v="850"/>
    <n v="12.142857142857142"/>
    <n v="425"/>
  </r>
  <r>
    <x v="95"/>
    <x v="2"/>
    <n v="750"/>
    <x v="0"/>
    <s v="65"/>
    <x v="3"/>
    <s v="No"/>
    <s v="Exterior"/>
    <x v="1"/>
    <m/>
    <n v="750"/>
    <n v="11.538461538461538"/>
    <n v="375"/>
  </r>
  <r>
    <x v="96"/>
    <x v="0"/>
    <n v="800"/>
    <x v="1"/>
    <s v="81"/>
    <x v="16"/>
    <s v="N/A"/>
    <s v="N/A"/>
    <x v="1"/>
    <m/>
    <n v="800"/>
    <n v="9.8765432098765427"/>
    <n v="266.66666666666669"/>
  </r>
  <r>
    <x v="97"/>
    <x v="0"/>
    <n v="550"/>
    <x v="4"/>
    <s v="65"/>
    <x v="12"/>
    <s v="No"/>
    <s v="Exterior"/>
    <x v="1"/>
    <m/>
    <n v="550"/>
    <n v="8.4615384615384617"/>
    <n v="550"/>
  </r>
  <r>
    <x v="98"/>
    <x v="2"/>
    <n v="700"/>
    <x v="1"/>
    <s v="70"/>
    <x v="10"/>
    <s v="Si"/>
    <s v="Exterior"/>
    <x v="1"/>
    <m/>
    <n v="700"/>
    <n v="10"/>
    <n v="233.33333333333334"/>
  </r>
  <r>
    <x v="99"/>
    <x v="2"/>
    <n v="1100"/>
    <x v="4"/>
    <s v="56"/>
    <x v="16"/>
    <s v="No"/>
    <s v="Exterior"/>
    <x v="1"/>
    <m/>
    <n v="1100"/>
    <n v="19.642857142857142"/>
    <n v="1100"/>
  </r>
  <r>
    <x v="100"/>
    <x v="0"/>
    <n v="600"/>
    <x v="4"/>
    <s v="65"/>
    <x v="25"/>
    <s v="N/A"/>
    <s v="N/A"/>
    <x v="1"/>
    <m/>
    <n v="600"/>
    <n v="9.2307692307692299"/>
    <n v="600"/>
  </r>
  <r>
    <x v="101"/>
    <x v="2"/>
    <n v="950"/>
    <x v="0"/>
    <s v="60"/>
    <x v="14"/>
    <s v="Si"/>
    <s v="Exterior"/>
    <x v="1"/>
    <m/>
    <n v="950"/>
    <n v="15.833333333333334"/>
    <n v="475"/>
  </r>
  <r>
    <x v="102"/>
    <x v="2"/>
    <n v="1400"/>
    <x v="0"/>
    <s v="72"/>
    <x v="26"/>
    <s v="Si"/>
    <s v="Interior"/>
    <x v="1"/>
    <m/>
    <n v="1400"/>
    <n v="19.444444444444443"/>
    <n v="700"/>
  </r>
  <r>
    <x v="103"/>
    <x v="0"/>
    <n v="650"/>
    <x v="4"/>
    <s v="55"/>
    <x v="11"/>
    <s v="N/A"/>
    <s v="N/A"/>
    <x v="2"/>
    <n v="50"/>
    <n v="700"/>
    <n v="12.727272727272727"/>
    <n v="700"/>
  </r>
  <r>
    <x v="104"/>
    <x v="2"/>
    <n v="900"/>
    <x v="4"/>
    <s v="64"/>
    <x v="18"/>
    <s v="Si"/>
    <s v="Exterior"/>
    <x v="1"/>
    <m/>
    <n v="900"/>
    <n v="14.0625"/>
    <n v="900"/>
  </r>
  <r>
    <x v="105"/>
    <x v="0"/>
    <n v="750"/>
    <x v="0"/>
    <s v="75"/>
    <x v="11"/>
    <s v="N/A"/>
    <s v="N/A"/>
    <x v="0"/>
    <m/>
    <n v="750"/>
    <n v="10"/>
    <n v="375"/>
  </r>
  <r>
    <x v="106"/>
    <x v="0"/>
    <n v="550"/>
    <x v="4"/>
    <s v="59"/>
    <x v="8"/>
    <s v="Si"/>
    <s v="Exterior"/>
    <x v="1"/>
    <m/>
    <n v="550"/>
    <n v="9.3220338983050848"/>
    <n v="550"/>
  </r>
  <r>
    <x v="107"/>
    <x v="2"/>
    <n v="1450"/>
    <x v="0"/>
    <s v="93"/>
    <x v="7"/>
    <s v="Si"/>
    <s v="Exterior"/>
    <x v="2"/>
    <n v="150"/>
    <n v="1600"/>
    <n v="17.204301075268816"/>
    <n v="800"/>
  </r>
  <r>
    <x v="108"/>
    <x v="2"/>
    <n v="1200"/>
    <x v="0"/>
    <s v="110"/>
    <x v="1"/>
    <s v="No"/>
    <s v="Interior"/>
    <x v="0"/>
    <m/>
    <n v="1200"/>
    <n v="10.909090909090908"/>
    <n v="600"/>
  </r>
  <r>
    <x v="109"/>
    <x v="2"/>
    <n v="2400"/>
    <x v="2"/>
    <s v="240"/>
    <x v="1"/>
    <s v="Si"/>
    <s v="Exterior"/>
    <x v="0"/>
    <m/>
    <n v="2400"/>
    <n v="10"/>
    <n v="600"/>
  </r>
  <r>
    <x v="110"/>
    <x v="2"/>
    <n v="825"/>
    <x v="4"/>
    <s v="42"/>
    <x v="14"/>
    <s v="Si"/>
    <s v="Exterior"/>
    <x v="1"/>
    <m/>
    <n v="825"/>
    <n v="19.642857142857142"/>
    <n v="825"/>
  </r>
  <r>
    <x v="111"/>
    <x v="0"/>
    <n v="430"/>
    <x v="4"/>
    <s v="40"/>
    <x v="19"/>
    <s v="N/A"/>
    <s v="N/A"/>
    <x v="0"/>
    <m/>
    <n v="430"/>
    <n v="10.75"/>
    <n v="430"/>
  </r>
  <r>
    <x v="112"/>
    <x v="0"/>
    <n v="900"/>
    <x v="3"/>
    <s v="217"/>
    <x v="18"/>
    <s v="N/A"/>
    <s v="N/A"/>
    <x v="0"/>
    <m/>
    <n v="900"/>
    <n v="4.1474654377880187"/>
    <n v="180"/>
  </r>
  <r>
    <x v="112"/>
    <x v="0"/>
    <n v="950"/>
    <x v="1"/>
    <s v="120"/>
    <x v="17"/>
    <s v="N/A"/>
    <s v="N/A"/>
    <x v="0"/>
    <m/>
    <n v="950"/>
    <n v="7.916666666666667"/>
    <n v="316.66666666666669"/>
  </r>
  <r>
    <x v="112"/>
    <x v="0"/>
    <n v="600"/>
    <x v="0"/>
    <s v="75"/>
    <x v="16"/>
    <s v="N/A"/>
    <s v="N/A"/>
    <x v="0"/>
    <m/>
    <n v="600"/>
    <n v="8"/>
    <n v="300"/>
  </r>
  <r>
    <x v="112"/>
    <x v="0"/>
    <n v="850"/>
    <x v="2"/>
    <s v="120"/>
    <x v="1"/>
    <s v="N/A"/>
    <s v="N/A"/>
    <x v="0"/>
    <m/>
    <n v="850"/>
    <n v="7.083333333333333"/>
    <n v="212.5"/>
  </r>
  <r>
    <x v="112"/>
    <x v="0"/>
    <n v="850"/>
    <x v="4"/>
    <s v="99"/>
    <x v="27"/>
    <s v="N/A"/>
    <s v="N/A"/>
    <x v="0"/>
    <m/>
    <n v="850"/>
    <n v="8.5858585858585865"/>
    <n v="850"/>
  </r>
  <r>
    <x v="112"/>
    <x v="0"/>
    <n v="625"/>
    <x v="4"/>
    <s v="60"/>
    <x v="1"/>
    <s v="Si"/>
    <s v="N/A"/>
    <x v="1"/>
    <m/>
    <n v="625"/>
    <n v="10.416666666666666"/>
    <n v="625"/>
  </r>
  <r>
    <x v="112"/>
    <x v="0"/>
    <n v="1200"/>
    <x v="2"/>
    <s v="145"/>
    <x v="14"/>
    <s v="Si"/>
    <s v="Exterior"/>
    <x v="1"/>
    <m/>
    <n v="1200"/>
    <n v="8.2758620689655178"/>
    <n v="300"/>
  </r>
  <r>
    <x v="112"/>
    <x v="0"/>
    <n v="600"/>
    <x v="4"/>
    <s v="55"/>
    <x v="19"/>
    <s v="Si"/>
    <s v="Exterior"/>
    <x v="1"/>
    <m/>
    <n v="600"/>
    <n v="10.909090909090908"/>
    <n v="600"/>
  </r>
  <r>
    <x v="112"/>
    <x v="0"/>
    <n v="850"/>
    <x v="0"/>
    <s v="95"/>
    <x v="14"/>
    <s v="Si"/>
    <s v="Interior"/>
    <x v="0"/>
    <m/>
    <n v="850"/>
    <n v="8.9473684210526319"/>
    <n v="425"/>
  </r>
  <r>
    <x v="112"/>
    <x v="0"/>
    <n v="650"/>
    <x v="1"/>
    <s v="80"/>
    <x v="14"/>
    <s v="Si"/>
    <s v="Exterior"/>
    <x v="2"/>
    <n v="990"/>
    <n v="1640"/>
    <n v="20.5"/>
    <n v="546.66666666666663"/>
  </r>
  <r>
    <x v="112"/>
    <x v="0"/>
    <n v="800"/>
    <x v="1"/>
    <s v="100"/>
    <x v="1"/>
    <s v="Si"/>
    <s v="Exterior"/>
    <x v="0"/>
    <m/>
    <n v="800"/>
    <n v="8"/>
    <n v="266.66666666666669"/>
  </r>
  <r>
    <x v="112"/>
    <x v="0"/>
    <n v="600"/>
    <x v="4"/>
    <s v="60"/>
    <x v="14"/>
    <s v="Si"/>
    <s v="Exterior"/>
    <x v="0"/>
    <m/>
    <n v="600"/>
    <n v="10"/>
    <n v="600"/>
  </r>
  <r>
    <x v="113"/>
    <x v="1"/>
    <n v="1600"/>
    <x v="1"/>
    <s v="70"/>
    <x v="1"/>
    <s v="Si"/>
    <s v="Exterior"/>
    <x v="1"/>
    <m/>
    <n v="1600"/>
    <n v="22.857142857142858"/>
    <n v="533.33333333333337"/>
  </r>
  <r>
    <x v="114"/>
    <x v="1"/>
    <n v="2900"/>
    <x v="1"/>
    <s v="140"/>
    <x v="14"/>
    <s v="Si"/>
    <s v="Exterior"/>
    <x v="1"/>
    <m/>
    <n v="2900"/>
    <n v="20.714285714285715"/>
    <n v="966.66666666666663"/>
  </r>
  <r>
    <x v="115"/>
    <x v="1"/>
    <n v="2150"/>
    <x v="0"/>
    <s v="123"/>
    <x v="12"/>
    <s v="Si"/>
    <s v="Interior"/>
    <x v="0"/>
    <m/>
    <n v="2150"/>
    <n v="17.479674796747968"/>
    <n v="1075"/>
  </r>
  <r>
    <x v="116"/>
    <x v="2"/>
    <n v="890"/>
    <x v="1"/>
    <s v="91"/>
    <x v="11"/>
    <s v="Si"/>
    <s v="Exterior"/>
    <x v="1"/>
    <m/>
    <n v="890"/>
    <n v="9.780219780219781"/>
    <n v="296.66666666666669"/>
  </r>
  <r>
    <x v="117"/>
    <x v="1"/>
    <n v="1550"/>
    <x v="1"/>
    <s v="103"/>
    <x v="16"/>
    <s v="Si"/>
    <s v="Exterior"/>
    <x v="0"/>
    <m/>
    <n v="1550"/>
    <n v="15.048543689320388"/>
    <n v="516.66666666666663"/>
  </r>
  <r>
    <x v="118"/>
    <x v="1"/>
    <n v="1200"/>
    <x v="1"/>
    <s v="72"/>
    <x v="8"/>
    <s v="Si"/>
    <s v="Exterior"/>
    <x v="1"/>
    <m/>
    <n v="1200"/>
    <n v="16.666666666666668"/>
    <n v="400"/>
  </r>
  <r>
    <x v="119"/>
    <x v="2"/>
    <n v="1350"/>
    <x v="4"/>
    <s v="90"/>
    <x v="11"/>
    <s v="No"/>
    <s v="Exterior"/>
    <x v="1"/>
    <m/>
    <n v="1350"/>
    <n v="15"/>
    <n v="1350"/>
  </r>
  <r>
    <x v="120"/>
    <x v="1"/>
    <n v="1700"/>
    <x v="0"/>
    <s v="89"/>
    <x v="11"/>
    <s v="Si"/>
    <s v="Exterior"/>
    <x v="0"/>
    <m/>
    <n v="1700"/>
    <n v="19.101123595505619"/>
    <n v="850"/>
  </r>
  <r>
    <x v="121"/>
    <x v="1"/>
    <n v="2280"/>
    <x v="4"/>
    <s v="46"/>
    <x v="8"/>
    <s v="Si"/>
    <s v="Exterior"/>
    <x v="1"/>
    <m/>
    <n v="2280"/>
    <n v="49.565217391304351"/>
    <n v="2280"/>
  </r>
  <r>
    <x v="122"/>
    <x v="2"/>
    <n v="950"/>
    <x v="0"/>
    <s v="100"/>
    <x v="16"/>
    <s v="Si"/>
    <s v="Exterior"/>
    <x v="1"/>
    <m/>
    <n v="950"/>
    <n v="9.5"/>
    <n v="475"/>
  </r>
  <r>
    <x v="123"/>
    <x v="2"/>
    <n v="990"/>
    <x v="0"/>
    <s v="100"/>
    <x v="11"/>
    <s v="Si"/>
    <s v="Interior"/>
    <x v="1"/>
    <m/>
    <n v="990"/>
    <n v="9.9"/>
    <n v="495"/>
  </r>
  <r>
    <x v="124"/>
    <x v="2"/>
    <n v="850"/>
    <x v="0"/>
    <s v="64"/>
    <x v="28"/>
    <s v="Si"/>
    <s v="Exterior"/>
    <x v="1"/>
    <m/>
    <n v="850"/>
    <n v="13.28125"/>
    <n v="425"/>
  </r>
  <r>
    <x v="125"/>
    <x v="0"/>
    <n v="700"/>
    <x v="0"/>
    <s v="85"/>
    <x v="11"/>
    <s v="No"/>
    <s v="Exterior"/>
    <x v="1"/>
    <m/>
    <n v="700"/>
    <n v="8.235294117647058"/>
    <n v="350"/>
  </r>
  <r>
    <x v="126"/>
    <x v="0"/>
    <n v="780"/>
    <x v="1"/>
    <s v="100"/>
    <x v="16"/>
    <s v="N/A"/>
    <s v="N/A"/>
    <x v="0"/>
    <m/>
    <n v="780"/>
    <n v="7.8"/>
    <n v="260"/>
  </r>
  <r>
    <x v="127"/>
    <x v="2"/>
    <n v="1450"/>
    <x v="0"/>
    <s v="120"/>
    <x v="25"/>
    <s v="No"/>
    <s v="Exterior"/>
    <x v="2"/>
    <n v="100"/>
    <n v="1550"/>
    <n v="12.916666666666666"/>
    <n v="775"/>
  </r>
  <r>
    <x v="127"/>
    <x v="2"/>
    <n v="1450"/>
    <x v="0"/>
    <s v="120"/>
    <x v="25"/>
    <s v="No"/>
    <s v="Exterior"/>
    <x v="1"/>
    <m/>
    <n v="1450"/>
    <n v="12.083333333333334"/>
    <n v="725"/>
  </r>
  <r>
    <x v="128"/>
    <x v="1"/>
    <n v="850"/>
    <x v="0"/>
    <s v="80"/>
    <x v="16"/>
    <s v="No"/>
    <s v="Exterior"/>
    <x v="1"/>
    <m/>
    <n v="850"/>
    <n v="10.625"/>
    <n v="425"/>
  </r>
  <r>
    <x v="129"/>
    <x v="1"/>
    <n v="3800"/>
    <x v="0"/>
    <s v="121"/>
    <x v="14"/>
    <s v="No"/>
    <s v="Exterior"/>
    <x v="1"/>
    <m/>
    <n v="3800"/>
    <n v="31.404958677685951"/>
    <n v="1900"/>
  </r>
  <r>
    <x v="130"/>
    <x v="0"/>
    <n v="800"/>
    <x v="1"/>
    <s v="100"/>
    <x v="18"/>
    <s v="N/A"/>
    <s v="N/A"/>
    <x v="0"/>
    <m/>
    <n v="800"/>
    <n v="8"/>
    <n v="266.66666666666669"/>
  </r>
  <r>
    <x v="131"/>
    <x v="1"/>
    <n v="2500"/>
    <x v="1"/>
    <s v="120"/>
    <x v="11"/>
    <s v="Si"/>
    <s v="Exterior"/>
    <x v="1"/>
    <m/>
    <n v="2500"/>
    <n v="20.833333333333332"/>
    <n v="833.33333333333337"/>
  </r>
  <r>
    <x v="132"/>
    <x v="1"/>
    <n v="2500"/>
    <x v="1"/>
    <s v="120"/>
    <x v="11"/>
    <s v="Si"/>
    <s v="Exterior"/>
    <x v="1"/>
    <m/>
    <n v="2500"/>
    <n v="20.833333333333332"/>
    <n v="833.33333333333337"/>
  </r>
  <r>
    <x v="133"/>
    <x v="0"/>
    <n v="700"/>
    <x v="0"/>
    <s v="70"/>
    <x v="26"/>
    <s v="Si"/>
    <s v="N/A"/>
    <x v="1"/>
    <m/>
    <n v="700"/>
    <n v="10"/>
    <n v="350"/>
  </r>
  <r>
    <x v="134"/>
    <x v="2"/>
    <n v="800"/>
    <x v="0"/>
    <s v="70"/>
    <x v="14"/>
    <s v="Si"/>
    <s v="Interior"/>
    <x v="1"/>
    <m/>
    <n v="800"/>
    <n v="11.428571428571429"/>
    <n v="400"/>
  </r>
  <r>
    <x v="135"/>
    <x v="1"/>
    <n v="2900"/>
    <x v="0"/>
    <s v="75"/>
    <x v="29"/>
    <s v="No"/>
    <s v="Exterior"/>
    <x v="1"/>
    <m/>
    <n v="2900"/>
    <n v="38.666666666666664"/>
    <n v="1450"/>
  </r>
  <r>
    <x v="136"/>
    <x v="2"/>
    <n v="950"/>
    <x v="0"/>
    <s v="70"/>
    <x v="11"/>
    <s v="Si"/>
    <s v="Exterior"/>
    <x v="1"/>
    <m/>
    <n v="950"/>
    <n v="13.571428571428571"/>
    <n v="475"/>
  </r>
  <r>
    <x v="137"/>
    <x v="2"/>
    <n v="850"/>
    <x v="2"/>
    <s v="96"/>
    <x v="16"/>
    <s v="Si"/>
    <s v="Exterior"/>
    <x v="1"/>
    <m/>
    <n v="850"/>
    <n v="8.8541666666666661"/>
    <n v="212.5"/>
  </r>
  <r>
    <x v="138"/>
    <x v="0"/>
    <n v="950"/>
    <x v="1"/>
    <s v="170"/>
    <x v="17"/>
    <s v="Si"/>
    <s v="Exterior"/>
    <x v="0"/>
    <m/>
    <n v="950"/>
    <n v="5.5882352941176467"/>
    <n v="316.66666666666669"/>
  </r>
  <r>
    <x v="138"/>
    <x v="0"/>
    <n v="700"/>
    <x v="1"/>
    <s v="70"/>
    <x v="21"/>
    <s v="Si"/>
    <s v="Exterior"/>
    <x v="1"/>
    <m/>
    <n v="700"/>
    <n v="10"/>
    <n v="233.33333333333334"/>
  </r>
  <r>
    <x v="139"/>
    <x v="1"/>
    <n v="1200"/>
    <x v="4"/>
    <s v="55"/>
    <x v="15"/>
    <s v="Si"/>
    <s v="Exterior"/>
    <x v="1"/>
    <m/>
    <n v="1200"/>
    <n v="21.818181818181817"/>
    <n v="1200"/>
  </r>
  <r>
    <x v="139"/>
    <x v="1"/>
    <n v="1200"/>
    <x v="4"/>
    <s v="55"/>
    <x v="15"/>
    <s v="Si"/>
    <s v="Exterior"/>
    <x v="1"/>
    <m/>
    <n v="1200"/>
    <n v="21.818181818181817"/>
    <n v="1200"/>
  </r>
  <r>
    <x v="140"/>
    <x v="0"/>
    <n v="850"/>
    <x v="1"/>
    <s v="106"/>
    <x v="11"/>
    <s v="Si"/>
    <s v="Exterior"/>
    <x v="0"/>
    <m/>
    <n v="850"/>
    <n v="8.0188679245283012"/>
    <n v="283.33333333333331"/>
  </r>
  <r>
    <x v="141"/>
    <x v="2"/>
    <n v="3500"/>
    <x v="1"/>
    <s v="128"/>
    <x v="18"/>
    <s v="Si"/>
    <s v="Exterior"/>
    <x v="1"/>
    <m/>
    <n v="3500"/>
    <n v="27.34375"/>
    <n v="1166.6666666666667"/>
  </r>
  <r>
    <x v="142"/>
    <x v="1"/>
    <n v="3000"/>
    <x v="0"/>
    <s v="155"/>
    <x v="30"/>
    <s v="Si"/>
    <s v="Exterior"/>
    <x v="2"/>
    <n v="250"/>
    <n v="3250"/>
    <n v="20.967741935483872"/>
    <n v="1625"/>
  </r>
  <r>
    <x v="142"/>
    <x v="1"/>
    <n v="1500"/>
    <x v="4"/>
    <s v="70"/>
    <x v="14"/>
    <s v="Si"/>
    <s v="Exterior"/>
    <x v="1"/>
    <m/>
    <n v="1500"/>
    <n v="21.428571428571427"/>
    <n v="1500"/>
  </r>
  <r>
    <x v="143"/>
    <x v="2"/>
    <n v="800"/>
    <x v="1"/>
    <s v="63"/>
    <x v="31"/>
    <s v="Si"/>
    <s v="Exterior"/>
    <x v="1"/>
    <m/>
    <n v="800"/>
    <n v="12.698412698412698"/>
    <n v="266.66666666666669"/>
  </r>
  <r>
    <x v="143"/>
    <x v="2"/>
    <n v="950"/>
    <x v="0"/>
    <s v="60"/>
    <x v="19"/>
    <s v="Si"/>
    <s v="Exterior"/>
    <x v="1"/>
    <m/>
    <n v="950"/>
    <n v="15.833333333333334"/>
    <n v="475"/>
  </r>
  <r>
    <x v="144"/>
    <x v="0"/>
    <n v="520"/>
    <x v="1"/>
    <s v="86"/>
    <x v="31"/>
    <s v="Si"/>
    <s v="Exterior"/>
    <x v="1"/>
    <m/>
    <n v="520"/>
    <n v="6.0465116279069768"/>
    <n v="173.33333333333334"/>
  </r>
  <r>
    <x v="145"/>
    <x v="0"/>
    <n v="900"/>
    <x v="1"/>
    <s v="95"/>
    <x v="8"/>
    <s v="Si"/>
    <s v="Exterior"/>
    <x v="0"/>
    <m/>
    <n v="900"/>
    <n v="9.473684210526315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s v="Ático en avenida de América/ 3"/>
    <x v="0"/>
    <n v="750"/>
    <x v="0"/>
    <n v="64"/>
    <x v="0"/>
    <x v="0"/>
    <x v="0"/>
    <x v="0"/>
    <x v="0"/>
    <x v="0"/>
    <x v="0"/>
    <x v="0"/>
    <x v="0"/>
  </r>
  <r>
    <s v="Ático en calle Aligustre/ Valdeacederas"/>
    <x v="1"/>
    <n v="1650"/>
    <x v="1"/>
    <n v="125"/>
    <x v="1"/>
    <x v="0"/>
    <x v="0"/>
    <x v="0"/>
    <x v="0"/>
    <x v="0"/>
    <x v="1"/>
    <x v="1"/>
    <x v="1"/>
  </r>
  <r>
    <s v="Ático en calle de José Abascal/ 48"/>
    <x v="1"/>
    <n v="4500"/>
    <x v="0"/>
    <n v="205"/>
    <x v="2"/>
    <x v="0"/>
    <x v="0"/>
    <x v="0"/>
    <x v="0"/>
    <x v="0"/>
    <x v="2"/>
    <x v="2"/>
    <x v="2"/>
  </r>
  <r>
    <s v="Ático en Feria/ Sevilla"/>
    <x v="2"/>
    <n v="1350"/>
    <x v="0"/>
    <n v="106"/>
    <x v="3"/>
    <x v="0"/>
    <x v="1"/>
    <x v="0"/>
    <x v="1"/>
    <x v="0"/>
    <x v="3"/>
    <x v="3"/>
    <x v="3"/>
  </r>
  <r>
    <s v="Casa o chalet independiente en calle Arcos del Cobre/ 108"/>
    <x v="0"/>
    <n v="800"/>
    <x v="0"/>
    <n v="126"/>
    <x v="4"/>
    <x v="1"/>
    <x v="2"/>
    <x v="1"/>
    <x v="0"/>
    <x v="0"/>
    <x v="4"/>
    <x v="4"/>
    <x v="4"/>
  </r>
  <r>
    <s v="Casa o chalet independiente en calle erizos/ 329"/>
    <x v="0"/>
    <n v="1000"/>
    <x v="0"/>
    <n v="110"/>
    <x v="4"/>
    <x v="1"/>
    <x v="2"/>
    <x v="1"/>
    <x v="0"/>
    <x v="0"/>
    <x v="5"/>
    <x v="5"/>
    <x v="5"/>
  </r>
  <r>
    <s v="Casa o chalet independiente en calle Ostras/ San García - La Juliana"/>
    <x v="0"/>
    <n v="2900"/>
    <x v="2"/>
    <n v="180"/>
    <x v="4"/>
    <x v="1"/>
    <x v="2"/>
    <x v="1"/>
    <x v="0"/>
    <x v="0"/>
    <x v="6"/>
    <x v="6"/>
    <x v="6"/>
  </r>
  <r>
    <s v="Casa o chalet independiente en San García - La Juliana/ Algeciras"/>
    <x v="0"/>
    <n v="3500"/>
    <x v="2"/>
    <n v="441"/>
    <x v="4"/>
    <x v="1"/>
    <x v="2"/>
    <x v="1"/>
    <x v="0"/>
    <x v="0"/>
    <x v="7"/>
    <x v="7"/>
    <x v="7"/>
  </r>
  <r>
    <s v="Chalet adosado en avenida Virgen del Carmen/ 85"/>
    <x v="0"/>
    <n v="720"/>
    <x v="1"/>
    <n v="100"/>
    <x v="4"/>
    <x v="1"/>
    <x v="2"/>
    <x v="1"/>
    <x v="0"/>
    <x v="0"/>
    <x v="8"/>
    <x v="8"/>
    <x v="8"/>
  </r>
  <r>
    <s v="Chalet adosado en calle de Siro Muela/ Salvador"/>
    <x v="1"/>
    <n v="3200"/>
    <x v="2"/>
    <n v="247"/>
    <x v="4"/>
    <x v="1"/>
    <x v="2"/>
    <x v="1"/>
    <x v="0"/>
    <x v="0"/>
    <x v="9"/>
    <x v="9"/>
    <x v="9"/>
  </r>
  <r>
    <s v="Chalet adosado en calle Fragata/ San García - La Juliana"/>
    <x v="0"/>
    <n v="790"/>
    <x v="1"/>
    <n v="70"/>
    <x v="4"/>
    <x v="1"/>
    <x v="2"/>
    <x v="1"/>
    <x v="0"/>
    <x v="0"/>
    <x v="10"/>
    <x v="10"/>
    <x v="10"/>
  </r>
  <r>
    <s v="Chalet adosado en calle Juan Morrison/ Centro"/>
    <x v="0"/>
    <n v="1500"/>
    <x v="3"/>
    <n v="450"/>
    <x v="4"/>
    <x v="1"/>
    <x v="2"/>
    <x v="1"/>
    <x v="0"/>
    <x v="0"/>
    <x v="11"/>
    <x v="11"/>
    <x v="11"/>
  </r>
  <r>
    <s v="Chalet adosado en calle sindicalista Luis Cobos/ 2"/>
    <x v="0"/>
    <n v="650"/>
    <x v="0"/>
    <n v="70"/>
    <x v="4"/>
    <x v="1"/>
    <x v="2"/>
    <x v="1"/>
    <x v="0"/>
    <x v="0"/>
    <x v="12"/>
    <x v="12"/>
    <x v="12"/>
  </r>
  <r>
    <s v="Chalet adosado en carretera la mediana/ 6"/>
    <x v="0"/>
    <n v="850"/>
    <x v="0"/>
    <n v="100"/>
    <x v="4"/>
    <x v="1"/>
    <x v="2"/>
    <x v="1"/>
    <x v="0"/>
    <x v="0"/>
    <x v="13"/>
    <x v="13"/>
    <x v="13"/>
  </r>
  <r>
    <s v="Chalet adosado en Centro/ Algeciras"/>
    <x v="0"/>
    <n v="750"/>
    <x v="0"/>
    <n v="80"/>
    <x v="4"/>
    <x v="1"/>
    <x v="2"/>
    <x v="1"/>
    <x v="0"/>
    <x v="0"/>
    <x v="0"/>
    <x v="14"/>
    <x v="0"/>
  </r>
  <r>
    <s v="Chalet adosado en El Pardo/ Madrid"/>
    <x v="1"/>
    <n v="1300"/>
    <x v="1"/>
    <n v="145"/>
    <x v="4"/>
    <x v="1"/>
    <x v="2"/>
    <x v="1"/>
    <x v="0"/>
    <x v="0"/>
    <x v="14"/>
    <x v="15"/>
    <x v="14"/>
  </r>
  <r>
    <s v="Chalet adosado en Los Pinos/ Algeciras"/>
    <x v="0"/>
    <n v="1100"/>
    <x v="1"/>
    <n v="135"/>
    <x v="4"/>
    <x v="1"/>
    <x v="2"/>
    <x v="1"/>
    <x v="0"/>
    <x v="0"/>
    <x v="15"/>
    <x v="16"/>
    <x v="15"/>
  </r>
  <r>
    <s v="Chalet adosado en San García - La Juliana/ Algeciras"/>
    <x v="0"/>
    <n v="690"/>
    <x v="1"/>
    <n v="70"/>
    <x v="4"/>
    <x v="1"/>
    <x v="2"/>
    <x v="1"/>
    <x v="0"/>
    <x v="0"/>
    <x v="16"/>
    <x v="17"/>
    <x v="16"/>
  </r>
  <r>
    <s v="Chalet adosado en Urbanización Playa Getares/ 6"/>
    <x v="0"/>
    <n v="670"/>
    <x v="1"/>
    <n v="90"/>
    <x v="4"/>
    <x v="1"/>
    <x v="2"/>
    <x v="1"/>
    <x v="0"/>
    <x v="0"/>
    <x v="17"/>
    <x v="18"/>
    <x v="17"/>
  </r>
  <r>
    <s v="Chalet pareado en calle sindicalista Luis Cobos/ 2"/>
    <x v="0"/>
    <n v="550"/>
    <x v="4"/>
    <n v="50"/>
    <x v="4"/>
    <x v="1"/>
    <x v="2"/>
    <x v="1"/>
    <x v="0"/>
    <x v="0"/>
    <x v="18"/>
    <x v="19"/>
    <x v="1"/>
  </r>
  <r>
    <s v="Chalet pareado en carretera la Mediana/ s/n"/>
    <x v="0"/>
    <n v="1500"/>
    <x v="1"/>
    <n v="106"/>
    <x v="4"/>
    <x v="1"/>
    <x v="2"/>
    <x v="1"/>
    <x v="0"/>
    <x v="0"/>
    <x v="11"/>
    <x v="20"/>
    <x v="5"/>
  </r>
  <r>
    <s v="Chalet pareado en San García - La Juliana/ Algeciras"/>
    <x v="0"/>
    <n v="1200"/>
    <x v="1"/>
    <n v="180"/>
    <x v="4"/>
    <x v="1"/>
    <x v="2"/>
    <x v="1"/>
    <x v="0"/>
    <x v="0"/>
    <x v="19"/>
    <x v="21"/>
    <x v="4"/>
  </r>
  <r>
    <s v="Chalet pareado en San García - La Juliana/ Algeciras"/>
    <x v="0"/>
    <n v="800"/>
    <x v="1"/>
    <n v="120"/>
    <x v="4"/>
    <x v="1"/>
    <x v="2"/>
    <x v="1"/>
    <x v="0"/>
    <x v="0"/>
    <x v="4"/>
    <x v="21"/>
    <x v="18"/>
  </r>
  <r>
    <s v="Dúplex en Arenal - Museo - Tetuán/ Sevilla"/>
    <x v="2"/>
    <n v="1800"/>
    <x v="1"/>
    <n v="145"/>
    <x v="3"/>
    <x v="0"/>
    <x v="0"/>
    <x v="2"/>
    <x v="1"/>
    <x v="0"/>
    <x v="20"/>
    <x v="22"/>
    <x v="19"/>
  </r>
  <r>
    <s v="Dúplex en Arenal - Museo - Tetuán/ Sevilla"/>
    <x v="2"/>
    <n v="1200"/>
    <x v="4"/>
    <n v="60"/>
    <x v="5"/>
    <x v="0"/>
    <x v="0"/>
    <x v="2"/>
    <x v="1"/>
    <x v="0"/>
    <x v="19"/>
    <x v="23"/>
    <x v="20"/>
  </r>
  <r>
    <s v="Dúplex en calle Minerva/ 2"/>
    <x v="0"/>
    <n v="1050"/>
    <x v="0"/>
    <n v="90"/>
    <x v="6"/>
    <x v="0"/>
    <x v="1"/>
    <x v="0"/>
    <x v="0"/>
    <x v="0"/>
    <x v="21"/>
    <x v="24"/>
    <x v="21"/>
  </r>
  <r>
    <s v="Estudio en avenida alcalde luis uruñuela/ Alcalde L. Uruñuela - Palacio de Congresos"/>
    <x v="2"/>
    <n v="675"/>
    <x v="4"/>
    <n v="40"/>
    <x v="7"/>
    <x v="0"/>
    <x v="0"/>
    <x v="0"/>
    <x v="0"/>
    <x v="0"/>
    <x v="22"/>
    <x v="25"/>
    <x v="3"/>
  </r>
  <r>
    <s v="Estudio en calle de Hermenegildo Bielsa/ Moscardó"/>
    <x v="1"/>
    <n v="1200"/>
    <x v="4"/>
    <n v="75"/>
    <x v="3"/>
    <x v="0"/>
    <x v="0"/>
    <x v="0"/>
    <x v="1"/>
    <x v="0"/>
    <x v="19"/>
    <x v="26"/>
    <x v="20"/>
  </r>
  <r>
    <s v="Estudio en calle Magdalena/ Lavapiés-Embajadores"/>
    <x v="1"/>
    <n v="1250"/>
    <x v="4"/>
    <n v="40"/>
    <x v="5"/>
    <x v="0"/>
    <x v="1"/>
    <x v="0"/>
    <x v="1"/>
    <x v="0"/>
    <x v="23"/>
    <x v="27"/>
    <x v="22"/>
  </r>
  <r>
    <s v="Piso en Acacias/ Madrid"/>
    <x v="1"/>
    <n v="2200"/>
    <x v="0"/>
    <n v="95"/>
    <x v="6"/>
    <x v="0"/>
    <x v="1"/>
    <x v="0"/>
    <x v="1"/>
    <x v="0"/>
    <x v="24"/>
    <x v="28"/>
    <x v="23"/>
  </r>
  <r>
    <s v="Piso en afan de rivera/ 114"/>
    <x v="2"/>
    <n v="800"/>
    <x v="0"/>
    <n v="75"/>
    <x v="8"/>
    <x v="0"/>
    <x v="1"/>
    <x v="0"/>
    <x v="1"/>
    <x v="0"/>
    <x v="4"/>
    <x v="29"/>
    <x v="4"/>
  </r>
  <r>
    <s v="Piso en alameda De Hercules/ s/n"/>
    <x v="2"/>
    <n v="1250"/>
    <x v="0"/>
    <n v="90"/>
    <x v="6"/>
    <x v="0"/>
    <x v="0"/>
    <x v="0"/>
    <x v="1"/>
    <x v="0"/>
    <x v="23"/>
    <x v="30"/>
    <x v="24"/>
  </r>
  <r>
    <s v="Piso en Alameda/ Sevilla"/>
    <x v="2"/>
    <n v="990"/>
    <x v="0"/>
    <n v="85"/>
    <x v="5"/>
    <x v="0"/>
    <x v="0"/>
    <x v="0"/>
    <x v="1"/>
    <x v="0"/>
    <x v="25"/>
    <x v="31"/>
    <x v="25"/>
  </r>
  <r>
    <s v="Piso en Aravaca/ Madrid"/>
    <x v="1"/>
    <n v="850"/>
    <x v="4"/>
    <n v="40"/>
    <x v="3"/>
    <x v="0"/>
    <x v="1"/>
    <x v="0"/>
    <x v="1"/>
    <x v="0"/>
    <x v="13"/>
    <x v="32"/>
    <x v="26"/>
  </r>
  <r>
    <s v="Piso en Arroyo - Santa Justa/ Sevilla1"/>
    <x v="2"/>
    <n v="800"/>
    <x v="0"/>
    <n v="74"/>
    <x v="7"/>
    <x v="0"/>
    <x v="0"/>
    <x v="0"/>
    <x v="1"/>
    <x v="0"/>
    <x v="4"/>
    <x v="33"/>
    <x v="4"/>
  </r>
  <r>
    <s v="Piso en Arroyo - Santa Justa/ Sevilla"/>
    <x v="2"/>
    <n v="1200"/>
    <x v="2"/>
    <n v="98"/>
    <x v="1"/>
    <x v="0"/>
    <x v="0"/>
    <x v="0"/>
    <x v="1"/>
    <x v="0"/>
    <x v="19"/>
    <x v="34"/>
    <x v="11"/>
  </r>
  <r>
    <s v="Piso en Arroyo - Santa Justa/ Sevilla2"/>
    <x v="2"/>
    <n v="900"/>
    <x v="1"/>
    <n v="83"/>
    <x v="7"/>
    <x v="0"/>
    <x v="0"/>
    <x v="0"/>
    <x v="1"/>
    <x v="0"/>
    <x v="26"/>
    <x v="35"/>
    <x v="11"/>
  </r>
  <r>
    <s v="Piso en Arroyo - Santa Justa/ Sevilla"/>
    <x v="2"/>
    <n v="1100"/>
    <x v="1"/>
    <n v="87"/>
    <x v="6"/>
    <x v="0"/>
    <x v="0"/>
    <x v="0"/>
    <x v="1"/>
    <x v="0"/>
    <x v="15"/>
    <x v="36"/>
    <x v="15"/>
  </r>
  <r>
    <s v="Piso en avenida Agustín Bálsamo/ 12"/>
    <x v="0"/>
    <n v="850"/>
    <x v="1"/>
    <n v="90"/>
    <x v="3"/>
    <x v="0"/>
    <x v="0"/>
    <x v="0"/>
    <x v="0"/>
    <x v="0"/>
    <x v="13"/>
    <x v="37"/>
    <x v="27"/>
  </r>
  <r>
    <s v="Piso en avenida Alcalde Luis Uruñuela/ Alcalde L. Uruñuela - Palacio de Congresos"/>
    <x v="2"/>
    <n v="700"/>
    <x v="4"/>
    <n v="55"/>
    <x v="7"/>
    <x v="0"/>
    <x v="0"/>
    <x v="2"/>
    <x v="0"/>
    <x v="0"/>
    <x v="27"/>
    <x v="38"/>
    <x v="28"/>
  </r>
  <r>
    <s v="Piso en avenida Alcalde Luis Uruñuela/ Alcalde L. Uruñuela - Palacio de Congresos"/>
    <x v="2"/>
    <n v="675"/>
    <x v="4"/>
    <n v="55"/>
    <x v="7"/>
    <x v="0"/>
    <x v="0"/>
    <x v="0"/>
    <x v="0"/>
    <x v="0"/>
    <x v="22"/>
    <x v="39"/>
    <x v="3"/>
  </r>
  <r>
    <s v="Piso en avenida Blas Infante/ 2"/>
    <x v="0"/>
    <n v="650"/>
    <x v="0"/>
    <n v="106"/>
    <x v="3"/>
    <x v="0"/>
    <x v="0"/>
    <x v="0"/>
    <x v="1"/>
    <x v="0"/>
    <x v="12"/>
    <x v="40"/>
    <x v="12"/>
  </r>
  <r>
    <s v="Piso en avenida Bruselas/ 1"/>
    <x v="0"/>
    <n v="670"/>
    <x v="0"/>
    <n v="65"/>
    <x v="7"/>
    <x v="0"/>
    <x v="0"/>
    <x v="2"/>
    <x v="0"/>
    <x v="0"/>
    <x v="17"/>
    <x v="41"/>
    <x v="29"/>
  </r>
  <r>
    <s v="Piso en avenida de América/ Urb. Marina del Carmen"/>
    <x v="0"/>
    <n v="750"/>
    <x v="1"/>
    <n v="90"/>
    <x v="3"/>
    <x v="0"/>
    <x v="0"/>
    <x v="0"/>
    <x v="1"/>
    <x v="0"/>
    <x v="0"/>
    <x v="42"/>
    <x v="30"/>
  </r>
  <r>
    <s v="Piso en avenida de Finlandia/ 6"/>
    <x v="2"/>
    <n v="1300"/>
    <x v="1"/>
    <n v="100"/>
    <x v="9"/>
    <x v="0"/>
    <x v="0"/>
    <x v="0"/>
    <x v="0"/>
    <x v="0"/>
    <x v="14"/>
    <x v="43"/>
    <x v="14"/>
  </r>
  <r>
    <s v="Piso en avenida de la Buhaira/ 30"/>
    <x v="2"/>
    <n v="1950"/>
    <x v="1"/>
    <n v="133"/>
    <x v="10"/>
    <x v="0"/>
    <x v="0"/>
    <x v="0"/>
    <x v="0"/>
    <x v="0"/>
    <x v="28"/>
    <x v="44"/>
    <x v="31"/>
  </r>
  <r>
    <s v="Piso en avenida de la Ilustración/ Ciudad Universitaria"/>
    <x v="1"/>
    <n v="1050"/>
    <x v="0"/>
    <n v="75"/>
    <x v="7"/>
    <x v="0"/>
    <x v="0"/>
    <x v="0"/>
    <x v="1"/>
    <x v="0"/>
    <x v="21"/>
    <x v="45"/>
    <x v="21"/>
  </r>
  <r>
    <s v="Piso en avenida de las Ciencias/ 39"/>
    <x v="2"/>
    <n v="940"/>
    <x v="1"/>
    <n v="97"/>
    <x v="6"/>
    <x v="0"/>
    <x v="0"/>
    <x v="0"/>
    <x v="0"/>
    <x v="0"/>
    <x v="29"/>
    <x v="46"/>
    <x v="32"/>
  </r>
  <r>
    <s v="Piso en avenida de las Ciencias/ 39"/>
    <x v="2"/>
    <n v="695"/>
    <x v="4"/>
    <n v="53"/>
    <x v="6"/>
    <x v="0"/>
    <x v="0"/>
    <x v="0"/>
    <x v="0"/>
    <x v="0"/>
    <x v="30"/>
    <x v="47"/>
    <x v="33"/>
  </r>
  <r>
    <s v="Piso en avenida de las Ciencias/ 39"/>
    <x v="2"/>
    <n v="840"/>
    <x v="0"/>
    <n v="84"/>
    <x v="6"/>
    <x v="0"/>
    <x v="0"/>
    <x v="0"/>
    <x v="0"/>
    <x v="0"/>
    <x v="31"/>
    <x v="48"/>
    <x v="34"/>
  </r>
  <r>
    <s v="Piso en Avenida de las Ciencias/ Sevilla"/>
    <x v="2"/>
    <n v="860"/>
    <x v="1"/>
    <n v="90"/>
    <x v="6"/>
    <x v="0"/>
    <x v="0"/>
    <x v="0"/>
    <x v="1"/>
    <x v="0"/>
    <x v="32"/>
    <x v="49"/>
    <x v="35"/>
  </r>
  <r>
    <s v="Piso en avenida Doctor Fedriani/ Doctor Fedriani"/>
    <x v="2"/>
    <n v="1300"/>
    <x v="2"/>
    <n v="75"/>
    <x v="5"/>
    <x v="0"/>
    <x v="1"/>
    <x v="0"/>
    <x v="1"/>
    <x v="0"/>
    <x v="14"/>
    <x v="50"/>
    <x v="12"/>
  </r>
  <r>
    <s v="Piso en avenida Eduardo Dato/ Nervión"/>
    <x v="2"/>
    <n v="1500"/>
    <x v="1"/>
    <n v="126"/>
    <x v="6"/>
    <x v="0"/>
    <x v="0"/>
    <x v="0"/>
    <x v="0"/>
    <x v="0"/>
    <x v="11"/>
    <x v="51"/>
    <x v="5"/>
  </r>
  <r>
    <s v="Piso en avenida España/ La Reconquista - El Ensanche"/>
    <x v="0"/>
    <n v="650"/>
    <x v="1"/>
    <n v="70"/>
    <x v="6"/>
    <x v="0"/>
    <x v="0"/>
    <x v="0"/>
    <x v="0"/>
    <x v="0"/>
    <x v="12"/>
    <x v="12"/>
    <x v="36"/>
  </r>
  <r>
    <s v="Piso en avenida Ramón Puyol/ 20"/>
    <x v="0"/>
    <n v="800"/>
    <x v="2"/>
    <n v="90"/>
    <x v="0"/>
    <x v="0"/>
    <x v="0"/>
    <x v="0"/>
    <x v="0"/>
    <x v="0"/>
    <x v="4"/>
    <x v="52"/>
    <x v="37"/>
  </r>
  <r>
    <s v="Piso en avenida san Francisco Javier/ 19"/>
    <x v="2"/>
    <n v="925"/>
    <x v="4"/>
    <n v="60"/>
    <x v="7"/>
    <x v="0"/>
    <x v="0"/>
    <x v="2"/>
    <x v="2"/>
    <x v="1"/>
    <x v="33"/>
    <x v="53"/>
    <x v="38"/>
  </r>
  <r>
    <s v="Piso en avenida Virgen de la Palma/ 6"/>
    <x v="0"/>
    <n v="900"/>
    <x v="1"/>
    <n v="100"/>
    <x v="10"/>
    <x v="0"/>
    <x v="0"/>
    <x v="0"/>
    <x v="0"/>
    <x v="0"/>
    <x v="26"/>
    <x v="54"/>
    <x v="11"/>
  </r>
  <r>
    <s v="Piso en avenida Virgen de la Palma/ s/n"/>
    <x v="0"/>
    <n v="730"/>
    <x v="4"/>
    <n v="67"/>
    <x v="5"/>
    <x v="0"/>
    <x v="0"/>
    <x v="0"/>
    <x v="0"/>
    <x v="0"/>
    <x v="34"/>
    <x v="55"/>
    <x v="39"/>
  </r>
  <r>
    <s v="Piso en avenida Virgen de la Palma/ s/n"/>
    <x v="0"/>
    <n v="690"/>
    <x v="4"/>
    <n v="75"/>
    <x v="3"/>
    <x v="0"/>
    <x v="0"/>
    <x v="0"/>
    <x v="0"/>
    <x v="0"/>
    <x v="16"/>
    <x v="56"/>
    <x v="40"/>
  </r>
  <r>
    <s v="Piso en avenida Vistamar/ 11"/>
    <x v="0"/>
    <n v="850"/>
    <x v="1"/>
    <n v="106"/>
    <x v="6"/>
    <x v="0"/>
    <x v="0"/>
    <x v="0"/>
    <x v="0"/>
    <x v="0"/>
    <x v="13"/>
    <x v="57"/>
    <x v="27"/>
  </r>
  <r>
    <s v="Piso en Barriada Nuestra Señora de la Oliva/ Su Eminencia - La Oliva"/>
    <x v="2"/>
    <n v="675"/>
    <x v="1"/>
    <n v="70"/>
    <x v="6"/>
    <x v="0"/>
    <x v="1"/>
    <x v="0"/>
    <x v="1"/>
    <x v="0"/>
    <x v="22"/>
    <x v="58"/>
    <x v="41"/>
  </r>
  <r>
    <s v="Piso en calle alburquerque/ Trafalgar"/>
    <x v="1"/>
    <n v="1750"/>
    <x v="0"/>
    <n v="89"/>
    <x v="6"/>
    <x v="0"/>
    <x v="0"/>
    <x v="0"/>
    <x v="0"/>
    <x v="0"/>
    <x v="35"/>
    <x v="59"/>
    <x v="7"/>
  </r>
  <r>
    <s v="Piso en calle Alfarería/ 39"/>
    <x v="2"/>
    <n v="1600"/>
    <x v="1"/>
    <n v="114"/>
    <x v="6"/>
    <x v="0"/>
    <x v="0"/>
    <x v="0"/>
    <x v="0"/>
    <x v="0"/>
    <x v="36"/>
    <x v="60"/>
    <x v="42"/>
  </r>
  <r>
    <s v="Piso en calle Antonio Pérez/ El Viso"/>
    <x v="1"/>
    <n v="1450"/>
    <x v="4"/>
    <n v="58"/>
    <x v="3"/>
    <x v="0"/>
    <x v="0"/>
    <x v="0"/>
    <x v="1"/>
    <x v="0"/>
    <x v="37"/>
    <x v="61"/>
    <x v="43"/>
  </r>
  <r>
    <s v="Piso en calle Argote de Molina/ 1"/>
    <x v="2"/>
    <n v="1000"/>
    <x v="1"/>
    <n v="92"/>
    <x v="3"/>
    <x v="0"/>
    <x v="1"/>
    <x v="0"/>
    <x v="1"/>
    <x v="0"/>
    <x v="5"/>
    <x v="62"/>
    <x v="44"/>
  </r>
  <r>
    <s v="Piso en calle Burdeos/ Los Bermejales"/>
    <x v="2"/>
    <n v="1150"/>
    <x v="2"/>
    <n v="110"/>
    <x v="10"/>
    <x v="0"/>
    <x v="0"/>
    <x v="0"/>
    <x v="0"/>
    <x v="0"/>
    <x v="38"/>
    <x v="63"/>
    <x v="45"/>
  </r>
  <r>
    <s v="Piso en calle Cabo Blanco/ 30"/>
    <x v="0"/>
    <n v="600"/>
    <x v="4"/>
    <n v="60"/>
    <x v="5"/>
    <x v="0"/>
    <x v="0"/>
    <x v="2"/>
    <x v="0"/>
    <x v="0"/>
    <x v="39"/>
    <x v="48"/>
    <x v="19"/>
  </r>
  <r>
    <s v="Piso en calle Camilo José Cela/ 6"/>
    <x v="2"/>
    <n v="950"/>
    <x v="4"/>
    <n v="70"/>
    <x v="3"/>
    <x v="0"/>
    <x v="0"/>
    <x v="0"/>
    <x v="2"/>
    <x v="2"/>
    <x v="40"/>
    <x v="64"/>
    <x v="46"/>
  </r>
  <r>
    <s v="Piso en calle Casimiro Mahou Bierhans/ 25"/>
    <x v="1"/>
    <n v="2790"/>
    <x v="0"/>
    <n v="61"/>
    <x v="5"/>
    <x v="0"/>
    <x v="0"/>
    <x v="0"/>
    <x v="2"/>
    <x v="3"/>
    <x v="41"/>
    <x v="65"/>
    <x v="47"/>
  </r>
  <r>
    <s v="Piso en calle Casimiro Mahou Bierhans/ 25"/>
    <x v="1"/>
    <n v="2418"/>
    <x v="4"/>
    <n v="52"/>
    <x v="6"/>
    <x v="0"/>
    <x v="0"/>
    <x v="0"/>
    <x v="2"/>
    <x v="3"/>
    <x v="42"/>
    <x v="66"/>
    <x v="48"/>
  </r>
  <r>
    <s v="Piso en calle Ciudad de Ayora/ 8"/>
    <x v="2"/>
    <n v="725"/>
    <x v="1"/>
    <n v="90"/>
    <x v="1"/>
    <x v="0"/>
    <x v="0"/>
    <x v="0"/>
    <x v="1"/>
    <x v="0"/>
    <x v="43"/>
    <x v="67"/>
    <x v="49"/>
  </r>
  <r>
    <s v="Piso en calle Comandante Gómez Ortega/ 37"/>
    <x v="0"/>
    <n v="750"/>
    <x v="0"/>
    <n v="70"/>
    <x v="6"/>
    <x v="0"/>
    <x v="0"/>
    <x v="0"/>
    <x v="1"/>
    <x v="0"/>
    <x v="0"/>
    <x v="68"/>
    <x v="0"/>
  </r>
  <r>
    <s v="Piso en calle Comandante Gómez Ortega/ 37"/>
    <x v="0"/>
    <n v="650"/>
    <x v="4"/>
    <n v="53"/>
    <x v="3"/>
    <x v="0"/>
    <x v="0"/>
    <x v="0"/>
    <x v="1"/>
    <x v="0"/>
    <x v="12"/>
    <x v="69"/>
    <x v="31"/>
  </r>
  <r>
    <s v="Piso en calle de Angosta de los Mancebos/ 1"/>
    <x v="1"/>
    <n v="1200"/>
    <x v="4"/>
    <n v="45"/>
    <x v="5"/>
    <x v="0"/>
    <x v="1"/>
    <x v="2"/>
    <x v="1"/>
    <x v="0"/>
    <x v="19"/>
    <x v="70"/>
    <x v="20"/>
  </r>
  <r>
    <s v="Piso en calle de Apolonio Morales/ Nueva España"/>
    <x v="1"/>
    <n v="1350"/>
    <x v="4"/>
    <n v="42"/>
    <x v="3"/>
    <x v="0"/>
    <x v="0"/>
    <x v="2"/>
    <x v="1"/>
    <x v="0"/>
    <x v="3"/>
    <x v="71"/>
    <x v="50"/>
  </r>
  <r>
    <s v="Piso en calle de Eugenio Sellés/ 10"/>
    <x v="1"/>
    <n v="1200"/>
    <x v="4"/>
    <n v="60"/>
    <x v="5"/>
    <x v="0"/>
    <x v="0"/>
    <x v="0"/>
    <x v="1"/>
    <x v="0"/>
    <x v="19"/>
    <x v="23"/>
    <x v="20"/>
  </r>
  <r>
    <s v="Piso en calle de Francos Rodríguez/ Berruguete"/>
    <x v="1"/>
    <n v="1500"/>
    <x v="0"/>
    <n v="60"/>
    <x v="3"/>
    <x v="0"/>
    <x v="0"/>
    <x v="2"/>
    <x v="1"/>
    <x v="0"/>
    <x v="11"/>
    <x v="61"/>
    <x v="51"/>
  </r>
  <r>
    <s v="Piso en calle de Guatemala/ Nueva España"/>
    <x v="1"/>
    <n v="1650"/>
    <x v="0"/>
    <n v="82"/>
    <x v="1"/>
    <x v="0"/>
    <x v="0"/>
    <x v="0"/>
    <x v="1"/>
    <x v="0"/>
    <x v="1"/>
    <x v="72"/>
    <x v="52"/>
  </r>
  <r>
    <s v="Piso en calle de José Espelius/ Puerta del Ángel"/>
    <x v="1"/>
    <n v="1600"/>
    <x v="0"/>
    <n v="86"/>
    <x v="6"/>
    <x v="0"/>
    <x v="0"/>
    <x v="0"/>
    <x v="1"/>
    <x v="0"/>
    <x v="36"/>
    <x v="73"/>
    <x v="9"/>
  </r>
  <r>
    <s v="Piso en calle de Juan Portas/ Palomeras Bajas"/>
    <x v="1"/>
    <n v="950"/>
    <x v="4"/>
    <n v="49"/>
    <x v="6"/>
    <x v="0"/>
    <x v="0"/>
    <x v="0"/>
    <x v="1"/>
    <x v="0"/>
    <x v="44"/>
    <x v="74"/>
    <x v="53"/>
  </r>
  <r>
    <s v="Piso en calle de la Amnistía/ Palacio"/>
    <x v="1"/>
    <n v="3500"/>
    <x v="0"/>
    <n v="133"/>
    <x v="7"/>
    <x v="0"/>
    <x v="0"/>
    <x v="0"/>
    <x v="1"/>
    <x v="0"/>
    <x v="7"/>
    <x v="75"/>
    <x v="54"/>
  </r>
  <r>
    <s v="Piso en calle de la Fuente del Berro/ Goya"/>
    <x v="1"/>
    <n v="1800"/>
    <x v="0"/>
    <n v="60"/>
    <x v="3"/>
    <x v="0"/>
    <x v="0"/>
    <x v="0"/>
    <x v="1"/>
    <x v="0"/>
    <x v="20"/>
    <x v="76"/>
    <x v="55"/>
  </r>
  <r>
    <s v="Piso en calle de la Montera/ Sol"/>
    <x v="1"/>
    <n v="1350"/>
    <x v="0"/>
    <n v="70"/>
    <x v="1"/>
    <x v="0"/>
    <x v="1"/>
    <x v="0"/>
    <x v="1"/>
    <x v="0"/>
    <x v="3"/>
    <x v="77"/>
    <x v="3"/>
  </r>
  <r>
    <s v="Piso en calle de Méndez Álvaro/ 43"/>
    <x v="1"/>
    <n v="2325"/>
    <x v="4"/>
    <n v="54"/>
    <x v="6"/>
    <x v="0"/>
    <x v="0"/>
    <x v="0"/>
    <x v="2"/>
    <x v="3"/>
    <x v="45"/>
    <x v="78"/>
    <x v="56"/>
  </r>
  <r>
    <s v="Piso en calle de Mira el Sol/ Lavapiés-Embajadores"/>
    <x v="1"/>
    <n v="1000"/>
    <x v="4"/>
    <n v="45"/>
    <x v="6"/>
    <x v="0"/>
    <x v="0"/>
    <x v="0"/>
    <x v="1"/>
    <x v="0"/>
    <x v="5"/>
    <x v="79"/>
    <x v="57"/>
  </r>
  <r>
    <s v="Piso en calle de Modesto Lafuente/ Nuevos Ministerios-Ríos Rosas"/>
    <x v="1"/>
    <n v="3240"/>
    <x v="1"/>
    <n v="106"/>
    <x v="9"/>
    <x v="0"/>
    <x v="0"/>
    <x v="0"/>
    <x v="1"/>
    <x v="0"/>
    <x v="46"/>
    <x v="80"/>
    <x v="58"/>
  </r>
  <r>
    <s v="Piso en calle de Monteleón/ Malasaña-Universidad"/>
    <x v="1"/>
    <n v="950"/>
    <x v="4"/>
    <n v="30"/>
    <x v="5"/>
    <x v="0"/>
    <x v="0"/>
    <x v="2"/>
    <x v="1"/>
    <x v="0"/>
    <x v="44"/>
    <x v="81"/>
    <x v="53"/>
  </r>
  <r>
    <s v="Piso en calle de Orellana/ Chueca-Justicia"/>
    <x v="1"/>
    <n v="2000"/>
    <x v="4"/>
    <n v="79"/>
    <x v="7"/>
    <x v="0"/>
    <x v="1"/>
    <x v="2"/>
    <x v="1"/>
    <x v="0"/>
    <x v="47"/>
    <x v="82"/>
    <x v="59"/>
  </r>
  <r>
    <s v="Piso en calle de Salvador Martínez/ 54"/>
    <x v="1"/>
    <n v="1200"/>
    <x v="0"/>
    <n v="98"/>
    <x v="6"/>
    <x v="0"/>
    <x v="0"/>
    <x v="0"/>
    <x v="1"/>
    <x v="0"/>
    <x v="19"/>
    <x v="34"/>
    <x v="19"/>
  </r>
  <r>
    <s v="Piso en calle de Sánchez Pacheco/ 56"/>
    <x v="1"/>
    <n v="1200"/>
    <x v="4"/>
    <n v="56"/>
    <x v="5"/>
    <x v="0"/>
    <x v="0"/>
    <x v="0"/>
    <x v="1"/>
    <x v="0"/>
    <x v="19"/>
    <x v="83"/>
    <x v="20"/>
  </r>
  <r>
    <s v="Piso en calle de Santa Isabel/ Lavapiés-Embajadores"/>
    <x v="1"/>
    <n v="1990"/>
    <x v="4"/>
    <n v="115"/>
    <x v="7"/>
    <x v="0"/>
    <x v="0"/>
    <x v="2"/>
    <x v="2"/>
    <x v="4"/>
    <x v="48"/>
    <x v="84"/>
    <x v="60"/>
  </r>
  <r>
    <s v="Piso en calle de Serrano/ Recoletos"/>
    <x v="1"/>
    <n v="3200"/>
    <x v="4"/>
    <n v="90"/>
    <x v="7"/>
    <x v="0"/>
    <x v="0"/>
    <x v="0"/>
    <x v="1"/>
    <x v="0"/>
    <x v="9"/>
    <x v="85"/>
    <x v="61"/>
  </r>
  <r>
    <s v="Piso en calle de Serrano/ Recoletos"/>
    <x v="1"/>
    <n v="3700"/>
    <x v="0"/>
    <n v="101"/>
    <x v="10"/>
    <x v="0"/>
    <x v="0"/>
    <x v="0"/>
    <x v="1"/>
    <x v="0"/>
    <x v="49"/>
    <x v="86"/>
    <x v="62"/>
  </r>
  <r>
    <s v="Piso en calle de Serrano/ Recoletos"/>
    <x v="1"/>
    <n v="5500"/>
    <x v="1"/>
    <n v="197"/>
    <x v="3"/>
    <x v="0"/>
    <x v="0"/>
    <x v="0"/>
    <x v="1"/>
    <x v="0"/>
    <x v="50"/>
    <x v="87"/>
    <x v="63"/>
  </r>
  <r>
    <s v="Piso en calle de Villava/ 1"/>
    <x v="1"/>
    <n v="1650"/>
    <x v="2"/>
    <n v="117"/>
    <x v="1"/>
    <x v="0"/>
    <x v="0"/>
    <x v="0"/>
    <x v="0"/>
    <x v="0"/>
    <x v="1"/>
    <x v="88"/>
    <x v="64"/>
  </r>
  <r>
    <s v="Piso en calle de Zaldívar/ Simancas"/>
    <x v="1"/>
    <n v="960"/>
    <x v="0"/>
    <n v="48"/>
    <x v="5"/>
    <x v="0"/>
    <x v="0"/>
    <x v="0"/>
    <x v="1"/>
    <x v="0"/>
    <x v="51"/>
    <x v="23"/>
    <x v="65"/>
  </r>
  <r>
    <s v="Piso en calle del Conde de Peñalver/ Lista"/>
    <x v="1"/>
    <n v="1750"/>
    <x v="0"/>
    <n v="90"/>
    <x v="9"/>
    <x v="0"/>
    <x v="0"/>
    <x v="2"/>
    <x v="1"/>
    <x v="0"/>
    <x v="35"/>
    <x v="89"/>
    <x v="7"/>
  </r>
  <r>
    <s v="Piso en calle del Conde de Peñalver/ Lista"/>
    <x v="1"/>
    <n v="1750"/>
    <x v="0"/>
    <n v="80"/>
    <x v="1"/>
    <x v="0"/>
    <x v="0"/>
    <x v="0"/>
    <x v="1"/>
    <x v="0"/>
    <x v="35"/>
    <x v="90"/>
    <x v="7"/>
  </r>
  <r>
    <s v="Piso en calle del Crucero 25 de Mayo/ Nueva España"/>
    <x v="1"/>
    <n v="1650"/>
    <x v="1"/>
    <n v="74"/>
    <x v="6"/>
    <x v="0"/>
    <x v="1"/>
    <x v="0"/>
    <x v="1"/>
    <x v="0"/>
    <x v="1"/>
    <x v="91"/>
    <x v="1"/>
  </r>
  <r>
    <s v="Piso en calle del Noviciado/ Malasaña-Universidad"/>
    <x v="1"/>
    <n v="2850"/>
    <x v="4"/>
    <n v="165"/>
    <x v="3"/>
    <x v="0"/>
    <x v="1"/>
    <x v="0"/>
    <x v="1"/>
    <x v="0"/>
    <x v="52"/>
    <x v="92"/>
    <x v="66"/>
  </r>
  <r>
    <s v="Piso en calle del Príncipe de Vergara/ 120"/>
    <x v="1"/>
    <n v="2500"/>
    <x v="1"/>
    <n v="101"/>
    <x v="0"/>
    <x v="0"/>
    <x v="0"/>
    <x v="2"/>
    <x v="1"/>
    <x v="0"/>
    <x v="53"/>
    <x v="93"/>
    <x v="67"/>
  </r>
  <r>
    <s v="Piso en calle Escudero y Peroso/ 6"/>
    <x v="2"/>
    <n v="950"/>
    <x v="0"/>
    <n v="60"/>
    <x v="5"/>
    <x v="0"/>
    <x v="1"/>
    <x v="0"/>
    <x v="1"/>
    <x v="0"/>
    <x v="44"/>
    <x v="94"/>
    <x v="68"/>
  </r>
  <r>
    <s v="Piso en calle Faustino Álvarez/ 33"/>
    <x v="2"/>
    <n v="950"/>
    <x v="0"/>
    <n v="84"/>
    <x v="6"/>
    <x v="0"/>
    <x v="1"/>
    <x v="0"/>
    <x v="1"/>
    <x v="0"/>
    <x v="44"/>
    <x v="95"/>
    <x v="68"/>
  </r>
  <r>
    <s v="Piso en calle Francos/ Santa Cruz - Alfalfa"/>
    <x v="2"/>
    <n v="850"/>
    <x v="4"/>
    <n v="68"/>
    <x v="3"/>
    <x v="0"/>
    <x v="0"/>
    <x v="2"/>
    <x v="1"/>
    <x v="0"/>
    <x v="13"/>
    <x v="96"/>
    <x v="26"/>
  </r>
  <r>
    <s v="Piso en calle Francos/ Santa Cruz - Alfalfa"/>
    <x v="2"/>
    <n v="850"/>
    <x v="4"/>
    <n v="66"/>
    <x v="3"/>
    <x v="0"/>
    <x v="0"/>
    <x v="0"/>
    <x v="1"/>
    <x v="0"/>
    <x v="13"/>
    <x v="97"/>
    <x v="26"/>
  </r>
  <r>
    <s v="Piso en calle Frisias/ 4"/>
    <x v="2"/>
    <n v="1200"/>
    <x v="0"/>
    <n v="67"/>
    <x v="5"/>
    <x v="0"/>
    <x v="0"/>
    <x v="0"/>
    <x v="0"/>
    <x v="0"/>
    <x v="19"/>
    <x v="98"/>
    <x v="19"/>
  </r>
  <r>
    <s v="Piso en calle Gerardo Diego/ Felipe II - Bueno Monreal"/>
    <x v="2"/>
    <n v="1800"/>
    <x v="1"/>
    <n v="141"/>
    <x v="3"/>
    <x v="0"/>
    <x v="0"/>
    <x v="0"/>
    <x v="2"/>
    <x v="5"/>
    <x v="54"/>
    <x v="99"/>
    <x v="69"/>
  </r>
  <r>
    <s v="Piso en calle José Espelius/ Puerta del Ángel"/>
    <x v="1"/>
    <n v="1550"/>
    <x v="0"/>
    <n v="80"/>
    <x v="1"/>
    <x v="0"/>
    <x v="0"/>
    <x v="0"/>
    <x v="1"/>
    <x v="0"/>
    <x v="55"/>
    <x v="100"/>
    <x v="70"/>
  </r>
  <r>
    <s v="Piso en calle juan del risco/ 24"/>
    <x v="1"/>
    <n v="1000"/>
    <x v="4"/>
    <n v="70"/>
    <x v="5"/>
    <x v="0"/>
    <x v="0"/>
    <x v="2"/>
    <x v="1"/>
    <x v="0"/>
    <x v="5"/>
    <x v="101"/>
    <x v="57"/>
  </r>
  <r>
    <s v="Piso en calle Lealtad/ López de Gomara"/>
    <x v="2"/>
    <n v="850"/>
    <x v="0"/>
    <n v="70"/>
    <x v="0"/>
    <x v="0"/>
    <x v="0"/>
    <x v="0"/>
    <x v="1"/>
    <x v="0"/>
    <x v="13"/>
    <x v="102"/>
    <x v="13"/>
  </r>
  <r>
    <s v="Piso en calle Luis Montoto/ Luis Montoto - Santa Justa"/>
    <x v="2"/>
    <n v="750"/>
    <x v="0"/>
    <n v="65"/>
    <x v="3"/>
    <x v="0"/>
    <x v="1"/>
    <x v="0"/>
    <x v="1"/>
    <x v="0"/>
    <x v="0"/>
    <x v="103"/>
    <x v="0"/>
  </r>
  <r>
    <s v="Piso en calle María Auxiliadora/ 6"/>
    <x v="0"/>
    <n v="800"/>
    <x v="1"/>
    <n v="81"/>
    <x v="7"/>
    <x v="0"/>
    <x v="0"/>
    <x v="0"/>
    <x v="1"/>
    <x v="0"/>
    <x v="4"/>
    <x v="104"/>
    <x v="18"/>
  </r>
  <r>
    <s v="Piso en calle Misioneras Concepcionistas/ s/n"/>
    <x v="0"/>
    <n v="550"/>
    <x v="4"/>
    <n v="65"/>
    <x v="5"/>
    <x v="0"/>
    <x v="0"/>
    <x v="0"/>
    <x v="1"/>
    <x v="0"/>
    <x v="18"/>
    <x v="105"/>
    <x v="1"/>
  </r>
  <r>
    <s v="Piso en calle Niño de la Palma/ San Pablo"/>
    <x v="2"/>
    <n v="700"/>
    <x v="1"/>
    <n v="70"/>
    <x v="8"/>
    <x v="0"/>
    <x v="1"/>
    <x v="0"/>
    <x v="1"/>
    <x v="0"/>
    <x v="27"/>
    <x v="48"/>
    <x v="71"/>
  </r>
  <r>
    <s v="Piso en calle O'Donnell/ 21"/>
    <x v="2"/>
    <n v="1100"/>
    <x v="4"/>
    <n v="56"/>
    <x v="7"/>
    <x v="0"/>
    <x v="0"/>
    <x v="0"/>
    <x v="1"/>
    <x v="0"/>
    <x v="15"/>
    <x v="106"/>
    <x v="23"/>
  </r>
  <r>
    <s v="Piso en calle Oporto/ s/n"/>
    <x v="0"/>
    <n v="600"/>
    <x v="4"/>
    <n v="65"/>
    <x v="11"/>
    <x v="0"/>
    <x v="0"/>
    <x v="0"/>
    <x v="1"/>
    <x v="0"/>
    <x v="39"/>
    <x v="107"/>
    <x v="19"/>
  </r>
  <r>
    <s v="Piso en calle Padre Méndez Casariego/ 28"/>
    <x v="2"/>
    <n v="950"/>
    <x v="0"/>
    <n v="60"/>
    <x v="3"/>
    <x v="0"/>
    <x v="0"/>
    <x v="0"/>
    <x v="1"/>
    <x v="0"/>
    <x v="44"/>
    <x v="94"/>
    <x v="68"/>
  </r>
  <r>
    <s v="Piso en calle Pajaritos/ s/n"/>
    <x v="2"/>
    <n v="1400"/>
    <x v="0"/>
    <n v="72"/>
    <x v="6"/>
    <x v="0"/>
    <x v="0"/>
    <x v="2"/>
    <x v="1"/>
    <x v="0"/>
    <x v="56"/>
    <x v="89"/>
    <x v="28"/>
  </r>
  <r>
    <s v="Piso en calle Pájaro Carpintero/ 25"/>
    <x v="0"/>
    <n v="650"/>
    <x v="4"/>
    <n v="55"/>
    <x v="6"/>
    <x v="0"/>
    <x v="0"/>
    <x v="0"/>
    <x v="2"/>
    <x v="1"/>
    <x v="27"/>
    <x v="38"/>
    <x v="28"/>
  </r>
  <r>
    <s v="Piso en calle Periodista Ramón Resa/ 2 a"/>
    <x v="2"/>
    <n v="900"/>
    <x v="4"/>
    <n v="64"/>
    <x v="10"/>
    <x v="0"/>
    <x v="0"/>
    <x v="0"/>
    <x v="1"/>
    <x v="0"/>
    <x v="26"/>
    <x v="108"/>
    <x v="55"/>
  </r>
  <r>
    <s v="Piso en calle Ramón de Algeciras/ s/n"/>
    <x v="0"/>
    <n v="750"/>
    <x v="0"/>
    <n v="75"/>
    <x v="6"/>
    <x v="0"/>
    <x v="0"/>
    <x v="0"/>
    <x v="0"/>
    <x v="0"/>
    <x v="0"/>
    <x v="48"/>
    <x v="0"/>
  </r>
  <r>
    <s v="Piso en calle San Antonio/ 24"/>
    <x v="0"/>
    <n v="550"/>
    <x v="4"/>
    <n v="59"/>
    <x v="6"/>
    <x v="0"/>
    <x v="1"/>
    <x v="0"/>
    <x v="1"/>
    <x v="0"/>
    <x v="18"/>
    <x v="109"/>
    <x v="1"/>
  </r>
  <r>
    <s v="Piso en calle San Laureano/ San Vicente"/>
    <x v="2"/>
    <n v="1450"/>
    <x v="0"/>
    <n v="93"/>
    <x v="5"/>
    <x v="0"/>
    <x v="0"/>
    <x v="2"/>
    <x v="2"/>
    <x v="4"/>
    <x v="36"/>
    <x v="110"/>
    <x v="9"/>
  </r>
  <r>
    <s v="Piso en calle Tabladilla/ 7"/>
    <x v="2"/>
    <n v="1200"/>
    <x v="0"/>
    <n v="110"/>
    <x v="1"/>
    <x v="0"/>
    <x v="0"/>
    <x v="0"/>
    <x v="0"/>
    <x v="0"/>
    <x v="19"/>
    <x v="111"/>
    <x v="19"/>
  </r>
  <r>
    <s v="Piso en calle Tabladilla/ La Palmera - Manuel Siurot"/>
    <x v="2"/>
    <n v="2400"/>
    <x v="2"/>
    <n v="240"/>
    <x v="1"/>
    <x v="0"/>
    <x v="0"/>
    <x v="0"/>
    <x v="0"/>
    <x v="0"/>
    <x v="57"/>
    <x v="48"/>
    <x v="19"/>
  </r>
  <r>
    <s v="Piso en calle Virgen de Luján/ 18"/>
    <x v="2"/>
    <n v="825"/>
    <x v="4"/>
    <n v="42"/>
    <x v="3"/>
    <x v="0"/>
    <x v="0"/>
    <x v="0"/>
    <x v="1"/>
    <x v="0"/>
    <x v="58"/>
    <x v="106"/>
    <x v="52"/>
  </r>
  <r>
    <s v="Piso en carretera Rinconcillo/ El Rinconcillo - San José Artesano"/>
    <x v="0"/>
    <n v="430"/>
    <x v="4"/>
    <n v="40"/>
    <x v="5"/>
    <x v="0"/>
    <x v="1"/>
    <x v="0"/>
    <x v="0"/>
    <x v="0"/>
    <x v="59"/>
    <x v="112"/>
    <x v="72"/>
  </r>
  <r>
    <s v="Piso en Centro/ Algeciras"/>
    <x v="0"/>
    <n v="900"/>
    <x v="3"/>
    <n v="217"/>
    <x v="10"/>
    <x v="0"/>
    <x v="0"/>
    <x v="0"/>
    <x v="0"/>
    <x v="0"/>
    <x v="26"/>
    <x v="113"/>
    <x v="73"/>
  </r>
  <r>
    <s v="Piso en Centro/ Algeciras"/>
    <x v="0"/>
    <n v="950"/>
    <x v="1"/>
    <n v="120"/>
    <x v="9"/>
    <x v="0"/>
    <x v="0"/>
    <x v="0"/>
    <x v="0"/>
    <x v="0"/>
    <x v="44"/>
    <x v="114"/>
    <x v="74"/>
  </r>
  <r>
    <s v="Piso en Centro/ Algeciras"/>
    <x v="0"/>
    <n v="600"/>
    <x v="0"/>
    <n v="75"/>
    <x v="7"/>
    <x v="0"/>
    <x v="0"/>
    <x v="0"/>
    <x v="0"/>
    <x v="0"/>
    <x v="39"/>
    <x v="115"/>
    <x v="11"/>
  </r>
  <r>
    <s v="Piso en Centro/ Algeciras"/>
    <x v="0"/>
    <n v="850"/>
    <x v="2"/>
    <n v="120"/>
    <x v="1"/>
    <x v="0"/>
    <x v="0"/>
    <x v="0"/>
    <x v="0"/>
    <x v="0"/>
    <x v="13"/>
    <x v="116"/>
    <x v="75"/>
  </r>
  <r>
    <s v="Piso en Centro/ Algeciras"/>
    <x v="0"/>
    <n v="850"/>
    <x v="4"/>
    <n v="99"/>
    <x v="12"/>
    <x v="0"/>
    <x v="0"/>
    <x v="0"/>
    <x v="0"/>
    <x v="0"/>
    <x v="13"/>
    <x v="117"/>
    <x v="26"/>
  </r>
  <r>
    <s v="Piso en Centro/ Algeciras"/>
    <x v="0"/>
    <n v="625"/>
    <x v="4"/>
    <n v="60"/>
    <x v="1"/>
    <x v="0"/>
    <x v="0"/>
    <x v="0"/>
    <x v="1"/>
    <x v="0"/>
    <x v="60"/>
    <x v="118"/>
    <x v="24"/>
  </r>
  <r>
    <s v="Piso en Centro/ Algeciras"/>
    <x v="0"/>
    <n v="1200"/>
    <x v="2"/>
    <n v="145"/>
    <x v="3"/>
    <x v="0"/>
    <x v="0"/>
    <x v="0"/>
    <x v="1"/>
    <x v="0"/>
    <x v="19"/>
    <x v="119"/>
    <x v="11"/>
  </r>
  <r>
    <s v="Piso en Centro/ Algeciras"/>
    <x v="0"/>
    <n v="600"/>
    <x v="4"/>
    <n v="55"/>
    <x v="5"/>
    <x v="0"/>
    <x v="1"/>
    <x v="0"/>
    <x v="1"/>
    <x v="0"/>
    <x v="39"/>
    <x v="111"/>
    <x v="19"/>
  </r>
  <r>
    <s v="Piso en Centro/ Algeciras"/>
    <x v="0"/>
    <n v="850"/>
    <x v="0"/>
    <n v="95"/>
    <x v="3"/>
    <x v="0"/>
    <x v="0"/>
    <x v="0"/>
    <x v="0"/>
    <x v="0"/>
    <x v="13"/>
    <x v="120"/>
    <x v="13"/>
  </r>
  <r>
    <s v="Piso en Centro/ Algeciras"/>
    <x v="0"/>
    <n v="650"/>
    <x v="1"/>
    <n v="80"/>
    <x v="3"/>
    <x v="0"/>
    <x v="0"/>
    <x v="0"/>
    <x v="2"/>
    <x v="2"/>
    <x v="61"/>
    <x v="121"/>
    <x v="76"/>
  </r>
  <r>
    <s v="Piso en Centro/ Algeciras"/>
    <x v="0"/>
    <n v="800"/>
    <x v="1"/>
    <n v="100"/>
    <x v="1"/>
    <x v="0"/>
    <x v="0"/>
    <x v="0"/>
    <x v="0"/>
    <x v="0"/>
    <x v="4"/>
    <x v="115"/>
    <x v="18"/>
  </r>
  <r>
    <s v="Piso en Centro/ Algeciras"/>
    <x v="0"/>
    <n v="600"/>
    <x v="4"/>
    <n v="60"/>
    <x v="3"/>
    <x v="0"/>
    <x v="0"/>
    <x v="0"/>
    <x v="0"/>
    <x v="0"/>
    <x v="39"/>
    <x v="48"/>
    <x v="19"/>
  </r>
  <r>
    <s v="Piso en Chopera/ Madrid"/>
    <x v="1"/>
    <n v="1600"/>
    <x v="1"/>
    <n v="70"/>
    <x v="1"/>
    <x v="0"/>
    <x v="0"/>
    <x v="0"/>
    <x v="1"/>
    <x v="0"/>
    <x v="36"/>
    <x v="122"/>
    <x v="42"/>
  </r>
  <r>
    <s v="Piso en Chueca-Justicia/ Madrid"/>
    <x v="1"/>
    <n v="2900"/>
    <x v="1"/>
    <n v="140"/>
    <x v="3"/>
    <x v="0"/>
    <x v="0"/>
    <x v="0"/>
    <x v="1"/>
    <x v="0"/>
    <x v="6"/>
    <x v="123"/>
    <x v="77"/>
  </r>
  <r>
    <s v="Piso en Conde Orgaz-Piovera/ Madrid"/>
    <x v="1"/>
    <n v="2150"/>
    <x v="0"/>
    <n v="123"/>
    <x v="5"/>
    <x v="0"/>
    <x v="0"/>
    <x v="0"/>
    <x v="0"/>
    <x v="0"/>
    <x v="62"/>
    <x v="124"/>
    <x v="78"/>
  </r>
  <r>
    <s v="Piso en Doctor Fedriani/ Sevilla"/>
    <x v="2"/>
    <n v="890"/>
    <x v="1"/>
    <n v="91"/>
    <x v="6"/>
    <x v="0"/>
    <x v="0"/>
    <x v="0"/>
    <x v="1"/>
    <x v="0"/>
    <x v="63"/>
    <x v="125"/>
    <x v="79"/>
  </r>
  <r>
    <s v="Piso en El Cañaveral/ Madrid"/>
    <x v="1"/>
    <n v="1550"/>
    <x v="1"/>
    <n v="103"/>
    <x v="7"/>
    <x v="0"/>
    <x v="0"/>
    <x v="0"/>
    <x v="0"/>
    <x v="0"/>
    <x v="55"/>
    <x v="126"/>
    <x v="80"/>
  </r>
  <r>
    <s v="Piso en Entrevías/ Madrid"/>
    <x v="1"/>
    <n v="1200"/>
    <x v="1"/>
    <n v="72"/>
    <x v="6"/>
    <x v="0"/>
    <x v="1"/>
    <x v="0"/>
    <x v="1"/>
    <x v="0"/>
    <x v="19"/>
    <x v="127"/>
    <x v="4"/>
  </r>
  <r>
    <s v="Piso en Garcia de Vinuesa/ s/n"/>
    <x v="2"/>
    <n v="1350"/>
    <x v="4"/>
    <n v="90"/>
    <x v="6"/>
    <x v="0"/>
    <x v="0"/>
    <x v="0"/>
    <x v="1"/>
    <x v="0"/>
    <x v="3"/>
    <x v="128"/>
    <x v="50"/>
  </r>
  <r>
    <s v="Piso en Imperial/ Madrid"/>
    <x v="1"/>
    <n v="1700"/>
    <x v="0"/>
    <n v="89"/>
    <x v="6"/>
    <x v="0"/>
    <x v="0"/>
    <x v="0"/>
    <x v="0"/>
    <x v="0"/>
    <x v="64"/>
    <x v="129"/>
    <x v="26"/>
  </r>
  <r>
    <s v="Piso en Lavapiés-Embajadores/ Madrid"/>
    <x v="1"/>
    <n v="2280"/>
    <x v="4"/>
    <n v="46"/>
    <x v="6"/>
    <x v="0"/>
    <x v="1"/>
    <x v="0"/>
    <x v="1"/>
    <x v="0"/>
    <x v="65"/>
    <x v="130"/>
    <x v="81"/>
  </r>
  <r>
    <s v="Piso en López de Gomara/ Sevilla"/>
    <x v="2"/>
    <n v="950"/>
    <x v="0"/>
    <n v="100"/>
    <x v="7"/>
    <x v="0"/>
    <x v="0"/>
    <x v="0"/>
    <x v="1"/>
    <x v="0"/>
    <x v="44"/>
    <x v="131"/>
    <x v="68"/>
  </r>
  <r>
    <s v="Piso en Los Bermejales/ Sevilla"/>
    <x v="2"/>
    <n v="990"/>
    <x v="0"/>
    <n v="100"/>
    <x v="6"/>
    <x v="0"/>
    <x v="0"/>
    <x v="0"/>
    <x v="1"/>
    <x v="0"/>
    <x v="25"/>
    <x v="132"/>
    <x v="25"/>
  </r>
  <r>
    <s v="Piso en Luis Montoto - Santa Justa/ Sevilla"/>
    <x v="2"/>
    <n v="850"/>
    <x v="0"/>
    <n v="64"/>
    <x v="5"/>
    <x v="0"/>
    <x v="0"/>
    <x v="0"/>
    <x v="1"/>
    <x v="0"/>
    <x v="13"/>
    <x v="133"/>
    <x v="13"/>
  </r>
  <r>
    <s v="Piso en Mariana De Pineda/ s/n"/>
    <x v="0"/>
    <n v="700"/>
    <x v="0"/>
    <n v="85"/>
    <x v="6"/>
    <x v="0"/>
    <x v="0"/>
    <x v="0"/>
    <x v="1"/>
    <x v="0"/>
    <x v="27"/>
    <x v="134"/>
    <x v="82"/>
  </r>
  <r>
    <s v="Piso en Misioneras Concepcionistas/ s/n"/>
    <x v="0"/>
    <n v="780"/>
    <x v="1"/>
    <n v="100"/>
    <x v="7"/>
    <x v="0"/>
    <x v="0"/>
    <x v="0"/>
    <x v="0"/>
    <x v="0"/>
    <x v="66"/>
    <x v="135"/>
    <x v="83"/>
  </r>
  <r>
    <s v="Piso en Nervión/ Sevilla"/>
    <x v="2"/>
    <n v="1450"/>
    <x v="0"/>
    <n v="120"/>
    <x v="11"/>
    <x v="0"/>
    <x v="0"/>
    <x v="0"/>
    <x v="2"/>
    <x v="6"/>
    <x v="55"/>
    <x v="136"/>
    <x v="70"/>
  </r>
  <r>
    <s v="Piso en Nervión/ Sevilla"/>
    <x v="2"/>
    <n v="1450"/>
    <x v="0"/>
    <n v="120"/>
    <x v="11"/>
    <x v="0"/>
    <x v="0"/>
    <x v="0"/>
    <x v="1"/>
    <x v="0"/>
    <x v="37"/>
    <x v="137"/>
    <x v="6"/>
  </r>
  <r>
    <s v="Piso en nuestra señora de la soledad/ 18"/>
    <x v="1"/>
    <n v="850"/>
    <x v="0"/>
    <n v="80"/>
    <x v="7"/>
    <x v="0"/>
    <x v="0"/>
    <x v="0"/>
    <x v="1"/>
    <x v="0"/>
    <x v="13"/>
    <x v="138"/>
    <x v="13"/>
  </r>
  <r>
    <s v="Piso en Pasadizo de San Ginés/ Sol"/>
    <x v="1"/>
    <n v="3800"/>
    <x v="0"/>
    <n v="121"/>
    <x v="3"/>
    <x v="0"/>
    <x v="0"/>
    <x v="0"/>
    <x v="1"/>
    <x v="0"/>
    <x v="67"/>
    <x v="139"/>
    <x v="84"/>
  </r>
  <r>
    <s v="Piso en paseo de la Conferencia/ Centro"/>
    <x v="0"/>
    <n v="800"/>
    <x v="1"/>
    <n v="100"/>
    <x v="10"/>
    <x v="0"/>
    <x v="0"/>
    <x v="0"/>
    <x v="0"/>
    <x v="0"/>
    <x v="4"/>
    <x v="115"/>
    <x v="18"/>
  </r>
  <r>
    <s v="Piso en paseo de Santa María de la Cabeza/ Acacias"/>
    <x v="1"/>
    <n v="2500"/>
    <x v="1"/>
    <n v="120"/>
    <x v="6"/>
    <x v="0"/>
    <x v="0"/>
    <x v="0"/>
    <x v="1"/>
    <x v="0"/>
    <x v="53"/>
    <x v="140"/>
    <x v="67"/>
  </r>
  <r>
    <s v="Piso en paseo de Santa María de la Cabeza/ Chopera"/>
    <x v="1"/>
    <n v="2500"/>
    <x v="1"/>
    <n v="120"/>
    <x v="6"/>
    <x v="0"/>
    <x v="0"/>
    <x v="0"/>
    <x v="1"/>
    <x v="0"/>
    <x v="53"/>
    <x v="140"/>
    <x v="67"/>
  </r>
  <r>
    <s v="Piso en plaza alta/ 2"/>
    <x v="0"/>
    <n v="700"/>
    <x v="0"/>
    <n v="70"/>
    <x v="6"/>
    <x v="0"/>
    <x v="0"/>
    <x v="2"/>
    <x v="1"/>
    <x v="0"/>
    <x v="27"/>
    <x v="48"/>
    <x v="82"/>
  </r>
  <r>
    <s v="Piso en plaza de los Curtidores/ s/n"/>
    <x v="2"/>
    <n v="800"/>
    <x v="0"/>
    <n v="70"/>
    <x v="3"/>
    <x v="0"/>
    <x v="0"/>
    <x v="0"/>
    <x v="1"/>
    <x v="0"/>
    <x v="4"/>
    <x v="141"/>
    <x v="4"/>
  </r>
  <r>
    <s v="Piso en plaza de Santa Bárbara/ 3"/>
    <x v="1"/>
    <n v="2900"/>
    <x v="0"/>
    <n v="75"/>
    <x v="1"/>
    <x v="0"/>
    <x v="0"/>
    <x v="2"/>
    <x v="1"/>
    <x v="0"/>
    <x v="6"/>
    <x v="142"/>
    <x v="43"/>
  </r>
  <r>
    <s v="Piso en plaza del Duque de la Victoria/ Encarnación-Las Setas"/>
    <x v="2"/>
    <n v="950"/>
    <x v="0"/>
    <n v="70"/>
    <x v="6"/>
    <x v="0"/>
    <x v="0"/>
    <x v="0"/>
    <x v="1"/>
    <x v="0"/>
    <x v="44"/>
    <x v="143"/>
    <x v="68"/>
  </r>
  <r>
    <s v="Piso en plaza Rey Aurelio/ 9"/>
    <x v="2"/>
    <n v="850"/>
    <x v="2"/>
    <n v="96"/>
    <x v="7"/>
    <x v="0"/>
    <x v="0"/>
    <x v="0"/>
    <x v="1"/>
    <x v="0"/>
    <x v="13"/>
    <x v="144"/>
    <x v="75"/>
  </r>
  <r>
    <s v="Piso en Puerta Europa-Virgen de la Palma-Estación/ Algeciras"/>
    <x v="0"/>
    <n v="950"/>
    <x v="1"/>
    <n v="170"/>
    <x v="9"/>
    <x v="0"/>
    <x v="0"/>
    <x v="0"/>
    <x v="0"/>
    <x v="0"/>
    <x v="44"/>
    <x v="145"/>
    <x v="74"/>
  </r>
  <r>
    <s v="Piso en Puerta Europa-Virgen de la Palma-Estación/ Algeciras"/>
    <x v="0"/>
    <n v="700"/>
    <x v="1"/>
    <n v="70"/>
    <x v="1"/>
    <x v="0"/>
    <x v="1"/>
    <x v="0"/>
    <x v="1"/>
    <x v="0"/>
    <x v="27"/>
    <x v="48"/>
    <x v="71"/>
  </r>
  <r>
    <s v="Piso en Rejas/ Madrid"/>
    <x v="1"/>
    <n v="1200"/>
    <x v="4"/>
    <n v="55"/>
    <x v="7"/>
    <x v="0"/>
    <x v="0"/>
    <x v="2"/>
    <x v="1"/>
    <x v="0"/>
    <x v="19"/>
    <x v="146"/>
    <x v="20"/>
  </r>
  <r>
    <s v="Piso en Rejas/ Madrid"/>
    <x v="1"/>
    <n v="1200"/>
    <x v="4"/>
    <n v="55"/>
    <x v="7"/>
    <x v="0"/>
    <x v="0"/>
    <x v="2"/>
    <x v="1"/>
    <x v="0"/>
    <x v="19"/>
    <x v="146"/>
    <x v="20"/>
  </r>
  <r>
    <s v="Piso en San García - La Juliana/ Algeciras"/>
    <x v="0"/>
    <n v="850"/>
    <x v="1"/>
    <n v="106"/>
    <x v="6"/>
    <x v="0"/>
    <x v="0"/>
    <x v="0"/>
    <x v="0"/>
    <x v="0"/>
    <x v="13"/>
    <x v="57"/>
    <x v="27"/>
  </r>
  <r>
    <s v="Piso en Santa Cruz - Alfalfa/ Sevilla"/>
    <x v="2"/>
    <n v="3500"/>
    <x v="1"/>
    <n v="128"/>
    <x v="10"/>
    <x v="0"/>
    <x v="0"/>
    <x v="0"/>
    <x v="1"/>
    <x v="0"/>
    <x v="7"/>
    <x v="147"/>
    <x v="85"/>
  </r>
  <r>
    <s v="Piso en Sol/ Madrid"/>
    <x v="1"/>
    <n v="3000"/>
    <x v="0"/>
    <n v="155"/>
    <x v="3"/>
    <x v="0"/>
    <x v="1"/>
    <x v="2"/>
    <x v="2"/>
    <x v="7"/>
    <x v="68"/>
    <x v="148"/>
    <x v="86"/>
  </r>
  <r>
    <s v="Piso en Sol/ Madrid"/>
    <x v="1"/>
    <n v="1500"/>
    <x v="4"/>
    <n v="70"/>
    <x v="3"/>
    <x v="0"/>
    <x v="0"/>
    <x v="0"/>
    <x v="1"/>
    <x v="0"/>
    <x v="11"/>
    <x v="83"/>
    <x v="87"/>
  </r>
  <r>
    <s v="Piso en Tiro de Línea/ Sevilla"/>
    <x v="2"/>
    <n v="800"/>
    <x v="1"/>
    <n v="63"/>
    <x v="7"/>
    <x v="0"/>
    <x v="1"/>
    <x v="0"/>
    <x v="1"/>
    <x v="0"/>
    <x v="4"/>
    <x v="149"/>
    <x v="18"/>
  </r>
  <r>
    <s v="Piso en Tiro de Línea/ Sevilla"/>
    <x v="2"/>
    <n v="950"/>
    <x v="0"/>
    <n v="60"/>
    <x v="5"/>
    <x v="0"/>
    <x v="1"/>
    <x v="0"/>
    <x v="1"/>
    <x v="0"/>
    <x v="44"/>
    <x v="94"/>
    <x v="68"/>
  </r>
  <r>
    <s v="Piso en Urb. Las Colinas/ 8"/>
    <x v="0"/>
    <n v="520"/>
    <x v="1"/>
    <n v="86"/>
    <x v="7"/>
    <x v="0"/>
    <x v="1"/>
    <x v="0"/>
    <x v="1"/>
    <x v="0"/>
    <x v="69"/>
    <x v="150"/>
    <x v="88"/>
  </r>
  <r>
    <s v="Piso en Urbanización Jardines de Algetares/ 9"/>
    <x v="0"/>
    <n v="900"/>
    <x v="1"/>
    <n v="95"/>
    <x v="6"/>
    <x v="0"/>
    <x v="1"/>
    <x v="0"/>
    <x v="0"/>
    <x v="0"/>
    <x v="26"/>
    <x v="15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1E325-44EA-4DF8-B23E-1E0A0B2D8705}" name="TablaDiná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5:D136" firstHeaderRow="0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multipleItemSelectionAllowed="1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showAll="0"/>
  </pivotFields>
  <rowFields count="2">
    <field x="1"/>
    <field x="3"/>
  </rowFields>
  <rowItems count="21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0" subtotal="average" baseField="1" baseItem="0" numFmtId="44"/>
    <dataField name="Promedio de COSTE/METRO" fld="11" subtotal="average" baseField="1" baseItem="0" numFmtId="44"/>
    <dataField name="Promedio de COSTE HABITACION" fld="12" subtotal="average" baseField="1" baseItem="0"/>
  </dataFields>
  <formats count="9">
    <format dxfId="25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4">
      <pivotArea grandRow="1" outline="0" collapsedLevelsAreSubtotals="1" fieldPosition="0"/>
    </format>
    <format dxfId="23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22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5">
            <x v="1"/>
            <x v="2"/>
            <x v="3"/>
            <x v="4"/>
            <x v="5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3" count="5">
            <x v="0"/>
            <x v="1"/>
            <x v="2"/>
            <x v="3"/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3" count="5">
            <x v="0"/>
            <x v="1"/>
            <x v="2"/>
            <x v="3"/>
            <x v="5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71C8E-1170-4BD6-A242-AB5D6E313A6C}" name="TablaDinámica23" cacheId="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A174:B191" firstHeaderRow="1" firstDataRow="1" firstDataCol="1"/>
  <pivotFields count="14">
    <pivotField dataField="1" showAll="0"/>
    <pivotField axis="axisRow" showAll="0">
      <items count="4">
        <item x="0"/>
        <item x="1"/>
        <item x="2"/>
        <item t="default"/>
      </items>
    </pivotField>
    <pivotField numFmtId="44" showAll="0"/>
    <pivotField axis="axisRow"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>
      <items count="9">
        <item x="1"/>
        <item x="3"/>
        <item x="2"/>
        <item x="6"/>
        <item x="5"/>
        <item x="4"/>
        <item x="7"/>
        <item x="0"/>
        <item t="default"/>
      </items>
    </pivotField>
    <pivotField numFmtId="44" showAll="0"/>
    <pivotField numFmtId="44" showAll="0"/>
    <pivotField numFmtId="44" showAll="0"/>
  </pivotFields>
  <rowFields count="2">
    <field x="1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E49B0-73F1-4C92-9777-B04707BEB903}" name="TablaDinámica6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">
  <location ref="D54:E60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numFmtId="44" showAll="0"/>
    <pivotField axis="axisRow"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COSTE TOTAL" fld="11" subtotal="average" baseField="1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CAB30-BD47-4DDB-BDAF-DD5A9A568D40}" name="TablaCoste2" cacheId="9" dataOnRows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7">
  <location ref="A27:E31" firstHeaderRow="1" firstDataRow="2" firstDataCol="1"/>
  <pivotFields count="14">
    <pivotField showAll="0"/>
    <pivotField axis="axisCol" showAll="0">
      <items count="4">
        <item x="1"/>
        <item x="2"/>
        <item x="0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4">
    <i>
      <x/>
    </i>
    <i>
      <x v="1"/>
    </i>
    <i>
      <x v="2"/>
    </i>
    <i t="grand">
      <x/>
    </i>
  </colItems>
  <dataFields count="3">
    <dataField name="Promedio de COSTE TOTAL" fld="11" subtotal="average" baseField="1" baseItem="0" numFmtId="44"/>
    <dataField name="Mín. de COSTE TOTAL2" fld="11" subtotal="min" baseField="1" baseItem="0" numFmtId="44"/>
    <dataField name="Máx. de COSTE TOTAL3" fld="11" subtotal="max" baseField="1" baseItem="0" numFmtId="44"/>
  </dataFields>
  <formats count="1">
    <format dxfId="2">
      <pivotArea outline="0" collapsedLevelsAreSubtotals="1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D0F1D-715A-47A7-8FC3-204965BD6CAE}" name="TablaDinámica13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36:C145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axis="axisRow" showAll="0">
      <items count="4">
        <item x="0"/>
        <item x="2"/>
        <item h="1" x="1"/>
        <item t="default"/>
      </items>
    </pivotField>
    <pivotField showAll="0"/>
    <pivotField showAll="0"/>
    <pivotField dataField="1" numFmtId="44" showAll="0"/>
    <pivotField dataField="1" numFmtId="44" showAll="0"/>
    <pivotField numFmtId="44" showAll="0"/>
  </pivotFields>
  <rowFields count="2">
    <field x="1"/>
    <field x="8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Fields count="1">
    <field x="-2"/>
  </colFields>
  <colItems count="2">
    <i>
      <x/>
    </i>
    <i i="1">
      <x v="1"/>
    </i>
  </colItems>
  <dataFields count="2">
    <dataField name="Promedio de COSTE TOTAL" fld="11" subtotal="average" baseField="1" baseItem="0" numFmtId="44"/>
    <dataField name="Promedio de COSTE/METRO" fld="12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D089F5-11C1-42C9-A78D-E201CE859DC8}" name="TablaPisoCoste" cacheId="9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6">
  <location ref="A54:B68" firstHeaderRow="1" firstDataRow="1" firstDataCol="1"/>
  <pivotFields count="14">
    <pivotField showAll="0"/>
    <pivotField multipleItemSelectionAllowed="1" showAll="0">
      <items count="4">
        <item x="0"/>
        <item h="1" x="1"/>
        <item h="1" x="2"/>
        <item t="default"/>
      </items>
    </pivotField>
    <pivotField numFmtId="44" showAll="0"/>
    <pivotField showAll="0"/>
    <pivotField numFmtId="2" showAll="0"/>
    <pivotField axis="axisRow" showAll="0">
      <items count="14">
        <item x="6"/>
        <item x="3"/>
        <item x="7"/>
        <item x="1"/>
        <item x="10"/>
        <item x="9"/>
        <item x="0"/>
        <item x="12"/>
        <item x="2"/>
        <item x="11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dataField="1" numFmtId="44" showAll="0">
      <items count="71">
        <item x="59"/>
        <item x="69"/>
        <item x="18"/>
        <item x="39"/>
        <item x="60"/>
        <item x="12"/>
        <item x="17"/>
        <item x="22"/>
        <item x="16"/>
        <item x="30"/>
        <item x="27"/>
        <item x="8"/>
        <item x="43"/>
        <item x="34"/>
        <item x="0"/>
        <item x="66"/>
        <item x="10"/>
        <item x="4"/>
        <item x="58"/>
        <item x="31"/>
        <item x="13"/>
        <item x="32"/>
        <item x="63"/>
        <item x="26"/>
        <item x="29"/>
        <item x="44"/>
        <item x="51"/>
        <item x="33"/>
        <item x="25"/>
        <item x="5"/>
        <item x="40"/>
        <item x="21"/>
        <item x="15"/>
        <item x="38"/>
        <item x="19"/>
        <item x="23"/>
        <item x="14"/>
        <item x="3"/>
        <item x="56"/>
        <item x="37"/>
        <item x="11"/>
        <item x="55"/>
        <item x="36"/>
        <item x="61"/>
        <item x="1"/>
        <item x="64"/>
        <item x="35"/>
        <item x="20"/>
        <item x="54"/>
        <item x="28"/>
        <item x="47"/>
        <item x="48"/>
        <item x="62"/>
        <item x="24"/>
        <item x="65"/>
        <item x="57"/>
        <item x="45"/>
        <item x="42"/>
        <item x="53"/>
        <item x="52"/>
        <item x="41"/>
        <item x="6"/>
        <item x="9"/>
        <item x="46"/>
        <item x="68"/>
        <item x="7"/>
        <item x="49"/>
        <item x="67"/>
        <item x="2"/>
        <item x="50"/>
        <item t="default"/>
      </items>
    </pivotField>
    <pivotField numFmtId="44" showAll="0">
      <items count="153">
        <item x="11"/>
        <item x="113"/>
        <item x="145"/>
        <item x="150"/>
        <item x="40"/>
        <item x="4"/>
        <item x="21"/>
        <item x="116"/>
        <item x="8"/>
        <item x="18"/>
        <item x="135"/>
        <item x="114"/>
        <item x="7"/>
        <item x="115"/>
        <item x="57"/>
        <item x="67"/>
        <item x="16"/>
        <item x="134"/>
        <item x="119"/>
        <item x="42"/>
        <item x="105"/>
        <item x="13"/>
        <item x="117"/>
        <item x="144"/>
        <item x="52"/>
        <item x="120"/>
        <item x="15"/>
        <item x="54"/>
        <item x="5"/>
        <item x="56"/>
        <item x="107"/>
        <item x="12"/>
        <item x="109"/>
        <item x="14"/>
        <item x="37"/>
        <item x="151"/>
        <item x="131"/>
        <item x="49"/>
        <item x="58"/>
        <item x="46"/>
        <item x="125"/>
        <item x="17"/>
        <item x="104"/>
        <item x="132"/>
        <item x="48"/>
        <item x="41"/>
        <item x="118"/>
        <item x="63"/>
        <item x="138"/>
        <item x="29"/>
        <item x="68"/>
        <item x="112"/>
        <item x="33"/>
        <item x="35"/>
        <item x="62"/>
        <item x="55"/>
        <item x="111"/>
        <item x="19"/>
        <item x="10"/>
        <item x="95"/>
        <item x="141"/>
        <item x="103"/>
        <item x="31"/>
        <item x="24"/>
        <item x="0"/>
        <item x="51"/>
        <item x="137"/>
        <item x="102"/>
        <item x="34"/>
        <item x="69"/>
        <item x="39"/>
        <item x="22"/>
        <item x="96"/>
        <item x="36"/>
        <item x="149"/>
        <item x="38"/>
        <item x="3"/>
        <item x="97"/>
        <item x="136"/>
        <item x="9"/>
        <item x="43"/>
        <item x="47"/>
        <item x="1"/>
        <item x="133"/>
        <item x="143"/>
        <item x="99"/>
        <item x="30"/>
        <item x="45"/>
        <item x="60"/>
        <item x="108"/>
        <item x="88"/>
        <item x="20"/>
        <item x="101"/>
        <item x="44"/>
        <item x="64"/>
        <item x="128"/>
        <item x="126"/>
        <item x="94"/>
        <item x="26"/>
        <item x="6"/>
        <item x="53"/>
        <item x="127"/>
        <item x="25"/>
        <item x="110"/>
        <item x="92"/>
        <item x="50"/>
        <item x="124"/>
        <item x="98"/>
        <item x="73"/>
        <item x="84"/>
        <item x="129"/>
        <item x="77"/>
        <item x="100"/>
        <item x="74"/>
        <item x="89"/>
        <item x="106"/>
        <item x="59"/>
        <item x="23"/>
        <item x="72"/>
        <item x="121"/>
        <item x="123"/>
        <item x="140"/>
        <item x="148"/>
        <item x="32"/>
        <item x="83"/>
        <item x="146"/>
        <item x="90"/>
        <item x="2"/>
        <item x="79"/>
        <item x="91"/>
        <item x="122"/>
        <item x="28"/>
        <item x="93"/>
        <item x="61"/>
        <item x="82"/>
        <item x="75"/>
        <item x="70"/>
        <item x="147"/>
        <item x="87"/>
        <item x="76"/>
        <item x="80"/>
        <item x="27"/>
        <item x="139"/>
        <item x="81"/>
        <item x="71"/>
        <item x="85"/>
        <item x="86"/>
        <item x="142"/>
        <item x="78"/>
        <item x="65"/>
        <item x="66"/>
        <item x="130"/>
        <item t="default"/>
      </items>
    </pivotField>
    <pivotField numFmtId="44" showAll="0">
      <items count="90">
        <item x="88"/>
        <item x="73"/>
        <item x="37"/>
        <item x="75"/>
        <item x="36"/>
        <item x="17"/>
        <item x="41"/>
        <item x="16"/>
        <item x="71"/>
        <item x="8"/>
        <item x="49"/>
        <item x="30"/>
        <item x="83"/>
        <item x="10"/>
        <item x="18"/>
        <item x="27"/>
        <item x="35"/>
        <item x="45"/>
        <item x="79"/>
        <item x="11"/>
        <item x="32"/>
        <item x="74"/>
        <item x="12"/>
        <item x="44"/>
        <item x="29"/>
        <item x="82"/>
        <item x="15"/>
        <item x="0"/>
        <item x="4"/>
        <item x="64"/>
        <item x="34"/>
        <item x="13"/>
        <item x="72"/>
        <item x="14"/>
        <item x="68"/>
        <item x="65"/>
        <item x="25"/>
        <item x="5"/>
        <item x="80"/>
        <item x="21"/>
        <item x="42"/>
        <item x="76"/>
        <item x="1"/>
        <item x="19"/>
        <item x="24"/>
        <item x="69"/>
        <item x="31"/>
        <item x="3"/>
        <item x="40"/>
        <item x="33"/>
        <item x="28"/>
        <item x="6"/>
        <item x="39"/>
        <item x="51"/>
        <item x="70"/>
        <item x="9"/>
        <item x="52"/>
        <item x="67"/>
        <item x="26"/>
        <item x="7"/>
        <item x="55"/>
        <item x="53"/>
        <item x="77"/>
        <item x="38"/>
        <item x="57"/>
        <item x="46"/>
        <item x="78"/>
        <item x="58"/>
        <item x="23"/>
        <item x="85"/>
        <item x="20"/>
        <item x="22"/>
        <item x="50"/>
        <item x="47"/>
        <item x="43"/>
        <item x="87"/>
        <item x="86"/>
        <item x="54"/>
        <item x="63"/>
        <item x="62"/>
        <item x="84"/>
        <item x="59"/>
        <item x="60"/>
        <item x="2"/>
        <item x="81"/>
        <item x="56"/>
        <item x="48"/>
        <item x="66"/>
        <item x="61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COSTE TOTAL" fld="11" subtotal="average" baseField="1" baseItem="0" numFmtId="44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48602-30AC-4DEF-BE0B-7AEF90D73DDB}" name="TablaDinámica25" cacheId="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G174:H184" firstHeaderRow="1" firstDataRow="1" firstDataCol="1"/>
  <pivotFields count="14">
    <pivotField dataField="1"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axis="axisRow" multipleItemSelectionAllowed="1" showAll="0">
      <items count="4">
        <item h="1" x="2"/>
        <item x="1"/>
        <item x="0"/>
        <item t="default"/>
      </items>
    </pivotField>
    <pivotField showAll="0"/>
    <pivotField showAll="0"/>
    <pivotField showAll="0">
      <items count="9">
        <item x="1"/>
        <item x="3"/>
        <item x="2"/>
        <item x="6"/>
        <item x="5"/>
        <item x="4"/>
        <item x="7"/>
        <item x="0"/>
        <item t="default"/>
      </items>
    </pivotField>
    <pivotField numFmtId="44" showAll="0"/>
    <pivotField numFmtId="44" showAll="0"/>
    <pivotField numFmtId="44" showAll="0"/>
  </pivotFields>
  <rowFields count="2">
    <field x="1"/>
    <field x="7"/>
  </rowFields>
  <rowItems count="10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26BCA-0DB9-4FE2-B197-B405944373F5}" name="TablaDinámica19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3">
  <location ref="J75:K84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2">
    <field x="1"/>
    <field x="7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</rowItems>
  <colItems count="1">
    <i/>
  </colItems>
  <dataFields count="1">
    <dataField name="Promedio de COSTE/METRO" fld="12" subtotal="average" baseField="1" baseItem="0" numFmtId="44"/>
  </dataFields>
  <chartFormats count="8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66BF0-BFA6-41F2-89D0-45FDF42E4251}" name="TablaDinámica8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9">
  <location ref="D75:E81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numFmtId="44" showAll="0"/>
    <pivotField axis="axisRow"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COSTE/METRO" fld="12" subtotal="average" baseField="1" baseItem="0" numFmtId="4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C15DF-536F-43C4-A872-2A3970FF7B6E}" name="TablaDinámica14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">
  <location ref="A116:D132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axis="axisRow"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2">
    <field x="1"/>
    <field x="3"/>
  </rowFields>
  <rowItems count="16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3492E-9AC6-48A0-A163-74522080DE49}" name="TablaDinámica20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7">
  <location ref="J92:K101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2">
    <field x="1"/>
    <field x="7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</rowItems>
  <colItems count="1">
    <i/>
  </colItems>
  <dataFields count="1">
    <dataField name="Promedio de COSTE/METRO" fld="12" subtotal="average" baseField="1" baseItem="0" numFmtId="44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4BCDC-F7E5-4FF1-B653-B86B530F4D3A}" name="TablaDinámica5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06:D110" firstHeaderRow="0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0" subtotal="average" baseField="1" baseItem="0" numFmtId="44"/>
    <dataField name="Promedio de COSTE/METRO" fld="11" subtotal="average" baseField="1" baseItem="0" numFmtId="44"/>
    <dataField name="Promedio de COSTE HABITACION" fld="12" subtotal="average" baseField="1" baseItem="0"/>
  </dataFields>
  <formats count="2">
    <format dxfId="27">
      <pivotArea collapsedLevelsAreSubtotals="1" fieldPosition="0">
        <references count="2">
          <reference field="4294967294" count="1" selected="0">
            <x v="2"/>
          </reference>
          <reference field="1" count="0"/>
        </references>
      </pivotArea>
    </format>
    <format dxfId="26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0D9D4-608C-4D81-9A8A-371EE8834CC1}" name="TablaDinámica26" cacheId="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J174:K183" firstHeaderRow="1" firstDataRow="1" firstDataCol="1"/>
  <pivotFields count="14">
    <pivotField dataField="1"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axis="axisRow" showAll="0">
      <items count="3">
        <item x="1"/>
        <item x="0"/>
        <item t="default"/>
      </items>
    </pivotField>
    <pivotField multipleItemSelectionAllowed="1" showAll="0">
      <items count="4">
        <item h="1" x="2"/>
        <item x="1"/>
        <item x="0"/>
        <item t="default"/>
      </items>
    </pivotField>
    <pivotField showAll="0"/>
    <pivotField showAll="0"/>
    <pivotField showAll="0">
      <items count="9">
        <item x="1"/>
        <item x="3"/>
        <item x="2"/>
        <item x="6"/>
        <item x="5"/>
        <item x="4"/>
        <item x="7"/>
        <item x="0"/>
        <item t="default"/>
      </items>
    </pivotField>
    <pivotField numFmtId="44" showAll="0"/>
    <pivotField numFmtId="44" showAll="0"/>
    <pivotField numFmtId="44" showAll="0"/>
  </pivotFields>
  <rowFields count="2">
    <field x="1"/>
    <field x="6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9E769-2671-4430-A7C4-D1E8DB578EBE}" name="TablaDinámica16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3">
  <location ref="G75:H84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axis="axisRow" showAll="0">
      <items count="4">
        <item x="0"/>
        <item x="2"/>
        <item h="1" x="1"/>
        <item t="default"/>
      </items>
    </pivotField>
    <pivotField showAll="0"/>
    <pivotField showAll="0"/>
    <pivotField numFmtId="44" showAll="0"/>
    <pivotField dataField="1" numFmtId="44" showAll="0"/>
    <pivotField numFmtId="44" showAll="0"/>
  </pivotFields>
  <rowFields count="2">
    <field x="1"/>
    <field x="8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Items count="1">
    <i/>
  </colItems>
  <dataFields count="1">
    <dataField name="Promedio de COSTE/METRO" fld="12" subtotal="average" baseField="1" baseItem="0" numFmtId="44"/>
  </dataFields>
  <chartFormats count="1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52CDED-48E9-44F6-8CCC-C9D18C3233C1}" name="TablaDinámica9" cacheId="9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5">
  <location ref="D92:E98" firstHeaderRow="1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numFmtId="44" showAll="0"/>
    <pivotField axis="axisRow"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COSTE HABITACION" fld="13" subtotal="average" baseField="1" baseItem="0" numFmtId="44"/>
  </dataFields>
  <chartFormats count="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DEC45-0179-4E09-811F-79D42FB53155}" name="Tablacoste1" cacheId="9" dataOnRows="1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127" showHeaders="0" outline="1" outlineData="1" multipleFieldFilters="0" chartFormat="22">
  <location ref="A18:D21" firstHeaderRow="0" firstDataRow="1" firstDataCol="1"/>
  <pivotFields count="14">
    <pivotField showAll="0"/>
    <pivotField axis="axisCol" compact="0" subtotalTop="0" showAll="0" defaultSubtotal="0">
      <items count="3">
        <item x="1"/>
        <item x="2"/>
        <item x="0"/>
      </items>
    </pivotField>
    <pivotField dataField="1" numFmtId="44" showAll="0"/>
    <pivotField showAll="0">
      <items count="6">
        <item x="4"/>
        <item x="0"/>
        <item x="1"/>
        <item x="2"/>
        <item x="3"/>
        <item t="default"/>
      </items>
    </pivotField>
    <pivotField numFmtId="2"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/>
    </i>
    <i>
      <x v="1"/>
    </i>
    <i>
      <x v="2"/>
    </i>
  </colItems>
  <dataFields count="3">
    <dataField name="Promedio de COSTE" fld="2" subtotal="average" baseField="1" baseItem="0" numFmtId="44"/>
    <dataField name="Mín. de COSTE2" fld="2" subtotal="min" baseField="1" baseItem="0" numFmtId="44"/>
    <dataField name="Máx. de COSTE3" fld="2" subtotal="max" baseField="1" baseItem="0" numFmtId="44"/>
  </dataFields>
  <formats count="1">
    <format dxfId="3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6B4AB-86EF-4EE2-83CC-F5B798420E4C}" name="TablaDinámica22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3">
  <location ref="F111:H145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>
      <items count="6">
        <item x="4"/>
        <item x="0"/>
        <item x="1"/>
        <item x="2"/>
        <item x="3"/>
        <item t="default"/>
      </items>
    </pivotField>
    <pivotField numFmtId="2" showAll="0"/>
    <pivotField axis="axisRow" showAll="0">
      <items count="14">
        <item x="11"/>
        <item x="6"/>
        <item x="3"/>
        <item x="7"/>
        <item x="1"/>
        <item x="10"/>
        <item x="9"/>
        <item x="0"/>
        <item x="12"/>
        <item x="2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44" showAll="0"/>
    <pivotField dataField="1" numFmtId="44" showAll="0"/>
  </pivotFields>
  <rowFields count="2">
    <field x="1"/>
    <field x="5"/>
  </rowFields>
  <rowItems count="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</rowItems>
  <colFields count="1">
    <field x="-2"/>
  </colFields>
  <colItems count="2">
    <i>
      <x/>
    </i>
    <i i="1">
      <x v="1"/>
    </i>
  </colItems>
  <dataFields count="2">
    <dataField name="Promedio de COSTE TOTAL" fld="11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76C26-B47D-47A4-98AB-7FECC9249E3F}" name="TablaPisoHabitaciones" cacheId="9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9">
  <location ref="A92:B106" firstHeaderRow="1" firstDataRow="1" firstDataCol="1"/>
  <pivotFields count="14">
    <pivotField showAll="0"/>
    <pivotField multipleItemSelectionAllowed="1" showAll="0">
      <items count="4">
        <item x="0"/>
        <item h="1" x="1"/>
        <item h="1" x="2"/>
        <item t="default"/>
      </items>
    </pivotField>
    <pivotField numFmtId="44" showAll="0"/>
    <pivotField showAll="0"/>
    <pivotField numFmtId="2" showAll="0"/>
    <pivotField axis="axisRow" showAll="0">
      <items count="14">
        <item x="6"/>
        <item x="3"/>
        <item x="7"/>
        <item x="1"/>
        <item x="10"/>
        <item x="9"/>
        <item x="0"/>
        <item x="12"/>
        <item x="2"/>
        <item x="11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numFmtId="44" showAll="0">
      <items count="71">
        <item x="59"/>
        <item x="69"/>
        <item x="18"/>
        <item x="39"/>
        <item x="60"/>
        <item x="12"/>
        <item x="17"/>
        <item x="22"/>
        <item x="16"/>
        <item x="30"/>
        <item x="27"/>
        <item x="8"/>
        <item x="43"/>
        <item x="34"/>
        <item x="0"/>
        <item x="66"/>
        <item x="10"/>
        <item x="4"/>
        <item x="58"/>
        <item x="31"/>
        <item x="13"/>
        <item x="32"/>
        <item x="63"/>
        <item x="26"/>
        <item x="29"/>
        <item x="44"/>
        <item x="51"/>
        <item x="33"/>
        <item x="25"/>
        <item x="5"/>
        <item x="40"/>
        <item x="21"/>
        <item x="15"/>
        <item x="38"/>
        <item x="19"/>
        <item x="23"/>
        <item x="14"/>
        <item x="3"/>
        <item x="56"/>
        <item x="37"/>
        <item x="11"/>
        <item x="55"/>
        <item x="36"/>
        <item x="61"/>
        <item x="1"/>
        <item x="64"/>
        <item x="35"/>
        <item x="20"/>
        <item x="54"/>
        <item x="28"/>
        <item x="47"/>
        <item x="48"/>
        <item x="62"/>
        <item x="24"/>
        <item x="65"/>
        <item x="57"/>
        <item x="45"/>
        <item x="42"/>
        <item x="53"/>
        <item x="52"/>
        <item x="41"/>
        <item x="6"/>
        <item x="9"/>
        <item x="46"/>
        <item x="68"/>
        <item x="7"/>
        <item x="49"/>
        <item x="67"/>
        <item x="2"/>
        <item x="50"/>
        <item t="default"/>
      </items>
    </pivotField>
    <pivotField numFmtId="44" showAll="0">
      <items count="153">
        <item x="11"/>
        <item x="113"/>
        <item x="145"/>
        <item x="150"/>
        <item x="40"/>
        <item x="4"/>
        <item x="21"/>
        <item x="116"/>
        <item x="8"/>
        <item x="18"/>
        <item x="135"/>
        <item x="114"/>
        <item x="7"/>
        <item x="115"/>
        <item x="57"/>
        <item x="67"/>
        <item x="16"/>
        <item x="134"/>
        <item x="119"/>
        <item x="42"/>
        <item x="105"/>
        <item x="13"/>
        <item x="117"/>
        <item x="144"/>
        <item x="52"/>
        <item x="120"/>
        <item x="15"/>
        <item x="54"/>
        <item x="5"/>
        <item x="56"/>
        <item x="107"/>
        <item x="12"/>
        <item x="109"/>
        <item x="14"/>
        <item x="37"/>
        <item x="151"/>
        <item x="131"/>
        <item x="49"/>
        <item x="58"/>
        <item x="46"/>
        <item x="125"/>
        <item x="17"/>
        <item x="104"/>
        <item x="132"/>
        <item x="48"/>
        <item x="41"/>
        <item x="118"/>
        <item x="63"/>
        <item x="138"/>
        <item x="29"/>
        <item x="68"/>
        <item x="112"/>
        <item x="33"/>
        <item x="35"/>
        <item x="62"/>
        <item x="55"/>
        <item x="111"/>
        <item x="19"/>
        <item x="10"/>
        <item x="95"/>
        <item x="141"/>
        <item x="103"/>
        <item x="31"/>
        <item x="24"/>
        <item x="0"/>
        <item x="51"/>
        <item x="137"/>
        <item x="102"/>
        <item x="34"/>
        <item x="69"/>
        <item x="39"/>
        <item x="22"/>
        <item x="96"/>
        <item x="36"/>
        <item x="149"/>
        <item x="38"/>
        <item x="3"/>
        <item x="97"/>
        <item x="136"/>
        <item x="9"/>
        <item x="43"/>
        <item x="47"/>
        <item x="1"/>
        <item x="133"/>
        <item x="143"/>
        <item x="99"/>
        <item x="30"/>
        <item x="45"/>
        <item x="60"/>
        <item x="108"/>
        <item x="88"/>
        <item x="20"/>
        <item x="101"/>
        <item x="44"/>
        <item x="64"/>
        <item x="128"/>
        <item x="126"/>
        <item x="94"/>
        <item x="26"/>
        <item x="6"/>
        <item x="53"/>
        <item x="127"/>
        <item x="25"/>
        <item x="110"/>
        <item x="92"/>
        <item x="50"/>
        <item x="124"/>
        <item x="98"/>
        <item x="73"/>
        <item x="84"/>
        <item x="129"/>
        <item x="77"/>
        <item x="100"/>
        <item x="74"/>
        <item x="89"/>
        <item x="106"/>
        <item x="59"/>
        <item x="23"/>
        <item x="72"/>
        <item x="121"/>
        <item x="123"/>
        <item x="140"/>
        <item x="148"/>
        <item x="32"/>
        <item x="83"/>
        <item x="146"/>
        <item x="90"/>
        <item x="2"/>
        <item x="79"/>
        <item x="91"/>
        <item x="122"/>
        <item x="28"/>
        <item x="93"/>
        <item x="61"/>
        <item x="82"/>
        <item x="75"/>
        <item x="70"/>
        <item x="147"/>
        <item x="87"/>
        <item x="76"/>
        <item x="80"/>
        <item x="27"/>
        <item x="139"/>
        <item x="81"/>
        <item x="71"/>
        <item x="85"/>
        <item x="86"/>
        <item x="142"/>
        <item x="78"/>
        <item x="65"/>
        <item x="66"/>
        <item x="130"/>
        <item t="default"/>
      </items>
    </pivotField>
    <pivotField dataField="1" numFmtId="44" showAll="0">
      <items count="90">
        <item x="88"/>
        <item x="73"/>
        <item x="37"/>
        <item x="75"/>
        <item x="36"/>
        <item x="17"/>
        <item x="41"/>
        <item x="16"/>
        <item x="71"/>
        <item x="8"/>
        <item x="49"/>
        <item x="30"/>
        <item x="83"/>
        <item x="10"/>
        <item x="18"/>
        <item x="27"/>
        <item x="35"/>
        <item x="45"/>
        <item x="79"/>
        <item x="11"/>
        <item x="32"/>
        <item x="74"/>
        <item x="12"/>
        <item x="44"/>
        <item x="29"/>
        <item x="82"/>
        <item x="15"/>
        <item x="0"/>
        <item x="4"/>
        <item x="64"/>
        <item x="34"/>
        <item x="13"/>
        <item x="72"/>
        <item x="14"/>
        <item x="68"/>
        <item x="65"/>
        <item x="25"/>
        <item x="5"/>
        <item x="80"/>
        <item x="21"/>
        <item x="42"/>
        <item x="76"/>
        <item x="1"/>
        <item x="19"/>
        <item x="24"/>
        <item x="69"/>
        <item x="31"/>
        <item x="3"/>
        <item x="40"/>
        <item x="33"/>
        <item x="28"/>
        <item x="6"/>
        <item x="39"/>
        <item x="51"/>
        <item x="70"/>
        <item x="9"/>
        <item x="52"/>
        <item x="67"/>
        <item x="26"/>
        <item x="7"/>
        <item x="55"/>
        <item x="53"/>
        <item x="77"/>
        <item x="38"/>
        <item x="57"/>
        <item x="46"/>
        <item x="78"/>
        <item x="58"/>
        <item x="23"/>
        <item x="85"/>
        <item x="20"/>
        <item x="22"/>
        <item x="50"/>
        <item x="47"/>
        <item x="43"/>
        <item x="87"/>
        <item x="86"/>
        <item x="54"/>
        <item x="63"/>
        <item x="62"/>
        <item x="84"/>
        <item x="59"/>
        <item x="60"/>
        <item x="2"/>
        <item x="81"/>
        <item x="56"/>
        <item x="48"/>
        <item x="66"/>
        <item x="61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COSTE HABITACION" fld="13" subtotal="average" baseField="1" baseItem="0" numFmtId="44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9DED8-C220-4DB4-8284-81B2070DE6D6}" name="TablaDinámica11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7">
  <location ref="A165:D168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showAll="0"/>
    <pivotField showAll="0"/>
    <pivotField dataField="1" showAll="0">
      <items count="9">
        <item x="1"/>
        <item x="3"/>
        <item x="2"/>
        <item x="6"/>
        <item x="5"/>
        <item x="4"/>
        <item x="7"/>
        <item x="0"/>
        <item t="default"/>
      </items>
    </pivotField>
    <pivotField numFmtId="44" showAll="0"/>
    <pivotField numFmtId="44" showAll="0"/>
    <pivotField numFmtId="44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Mín. de COSTE GARJE" fld="10" subtotal="min" baseField="1" baseItem="0"/>
    <dataField name="Promedio de COSTE GARJE" fld="10" subtotal="average" baseField="1" baseItem="0"/>
    <dataField name="Máx. de COSTE GARJE2" fld="10" subtotal="max" baseField="1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AEE6C-D7E0-434C-B761-4D0141A57E15}" name="TablaDinámica10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43">
  <location ref="G54:H63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axis="axisRow" showAll="0">
      <items count="4">
        <item x="0"/>
        <item x="2"/>
        <item h="1" x="1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2">
    <field x="1"/>
    <field x="8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Items count="1">
    <i/>
  </colItems>
  <dataFields count="1">
    <dataField name="Promedio de COSTE TOTAL" fld="11" subtotal="average" baseField="1" baseItem="0" numFmtId="44"/>
  </dataFields>
  <chartFormats count="14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2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2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3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3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4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4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F27F5-1134-44F3-86BD-68930D80FDBD}" name="TablaDinámica24" cacheId="9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 chartFormat="7">
  <location ref="D174:E209" firstHeaderRow="1" firstDataRow="1" firstDataCol="1"/>
  <pivotFields count="14">
    <pivotField dataField="1"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>
      <items count="6">
        <item x="4"/>
        <item x="0"/>
        <item x="1"/>
        <item x="2"/>
        <item x="3"/>
        <item t="default"/>
      </items>
    </pivotField>
    <pivotField numFmtId="2" showAll="0"/>
    <pivotField axis="axisRow" showAll="0">
      <items count="14">
        <item x="6"/>
        <item x="3"/>
        <item x="7"/>
        <item x="1"/>
        <item x="10"/>
        <item x="9"/>
        <item x="0"/>
        <item x="12"/>
        <item x="2"/>
        <item x="11"/>
        <item x="5"/>
        <item x="4"/>
        <item x="8"/>
        <item t="default"/>
      </items>
    </pivotField>
    <pivotField showAll="0"/>
    <pivotField showAll="0"/>
    <pivotField showAll="0"/>
    <pivotField showAll="0"/>
    <pivotField showAll="0">
      <items count="9">
        <item x="1"/>
        <item x="3"/>
        <item x="2"/>
        <item x="6"/>
        <item x="5"/>
        <item x="4"/>
        <item x="7"/>
        <item x="0"/>
        <item t="default"/>
      </items>
    </pivotField>
    <pivotField numFmtId="44" showAll="0"/>
    <pivotField numFmtId="44" showAll="0"/>
    <pivotField numFmtId="44" showAll="0"/>
  </pivotFields>
  <rowFields count="2">
    <field x="1"/>
    <field x="5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2"/>
    </i>
    <i t="grand">
      <x/>
    </i>
  </rowItems>
  <colItems count="1">
    <i/>
  </colItems>
  <dataFields count="1">
    <dataField name="Cuenta de TITUL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306B5-33E4-4899-9E90-4E15D2AB78C8}" name="TablaDinámica21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F151:I160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2">
    <field x="1"/>
    <field x="7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0B3EB-C269-4689-BE27-E526194A3902}" name="TablaDinámica4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17:D21" firstHeaderRow="0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0" subtotal="average" baseField="1" baseItem="0" numFmtId="44"/>
    <dataField name="Mín. de COSTE TOTAL2" fld="10" subtotal="min" baseField="1" baseItem="0" numFmtId="44"/>
    <dataField name="Máx. de COSTE TOTAL3" fld="10" subtotal="max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865CE-2F5E-4716-9B53-A046AF8BCD3B}" name="TablaDinámica18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8">
  <location ref="J54:K63" firstHeaderRow="1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2">
    <field x="1"/>
    <field x="7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</rowItems>
  <colItems count="1">
    <i/>
  </colItems>
  <dataFields count="1">
    <dataField name="Promedio de COSTE TOTAL" fld="11" subtotal="average" baseField="1" baseItem="0" numFmtId="44"/>
  </dataFields>
  <chartFormats count="9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8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19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2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3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5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5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6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6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2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2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FE283-AF4F-4FE6-8234-BC6AF140D82E}" name="TablaDinámica12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51:D160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axis="axisRow" showAll="0">
      <items count="4">
        <item h="1" x="2"/>
        <item x="1"/>
        <item x="0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2">
    <field x="1"/>
    <field x="7"/>
  </rowFields>
  <rowItems count="9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Mín. de COSTE TOTAL2" fld="11" subtotal="min" baseField="1" baseItem="0" numFmtId="44"/>
    <dataField name="Máx. de COSTE TOTAL3" fld="11" subtotal="max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922DB-8133-4D62-BC77-7C742341BEE2}" name="TablaDinámica3" cacheId="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2">
  <location ref="A9:D13" firstHeaderRow="0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" fld="2" subtotal="average" baseField="1" baseItem="0"/>
    <dataField name="Mín. de COSTE" fld="2" subtotal="min" baseField="1" baseItem="0"/>
    <dataField name="Máx. de COSTE" fld="2" subtotal="max" baseField="1" baseItem="0"/>
  </dataFields>
  <formats count="2">
    <format dxfId="29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8">
      <pivotArea collapsedLevelsAreSubtotals="1" fieldPosition="0">
        <references count="2">
          <reference field="4294967294" count="2" selected="0">
            <x v="1"/>
            <x v="2"/>
          </reference>
          <reference field="1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10C57-CC22-49B8-A123-627622148FBC}" name="TablaDinámica1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29" firstHeaderRow="1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4">
        <item x="0"/>
        <item x="2"/>
        <item m="1" x="12"/>
        <item m="1" x="3"/>
        <item m="1" x="4"/>
        <item m="1" x="5"/>
        <item m="1" x="6"/>
        <item m="1" x="7"/>
        <item m="1" x="8"/>
        <item m="1" x="9"/>
        <item m="1" x="10"/>
        <item m="1" x="11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GARAJ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D10E5-FB1B-42F8-B3A6-20290EBF7136}" name="TablaDinámica1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2:D100" firstHeaderRow="0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34">
        <item m="1" x="32"/>
        <item x="4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numFmtId="44" showAll="0"/>
    <pivotField dataField="1" numFmtId="44" showAll="0"/>
    <pivotField dataField="1" showAll="0"/>
  </pivotFields>
  <rowFields count="2">
    <field x="1"/>
    <field x="5"/>
  </rowFields>
  <rowItems count="68">
    <i>
      <x/>
    </i>
    <i r="1">
      <x v="1"/>
    </i>
    <i r="1">
      <x v="2"/>
    </i>
    <i r="1">
      <x v="3"/>
    </i>
    <i r="1">
      <x v="6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6"/>
    </i>
    <i r="1">
      <x v="27"/>
    </i>
    <i r="1">
      <x v="28"/>
    </i>
    <i r="1">
      <x v="32"/>
    </i>
    <i>
      <x v="1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30"/>
    </i>
    <i r="1">
      <x v="31"/>
    </i>
    <i>
      <x v="2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6"/>
    </i>
    <i r="1">
      <x v="27"/>
    </i>
    <i r="1">
      <x v="29"/>
    </i>
    <i r="1">
      <x v="32"/>
    </i>
    <i>
      <x v="3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0" subtotal="average" baseField="1" baseItem="0" numFmtId="44"/>
    <dataField name="Promedio de COSTE/METRO" fld="11" subtotal="average" baseField="1" baseItem="0" numFmtId="44"/>
    <dataField name="Promedio de COSTE HABITACION" fld="12" subtotal="average" baseField="1" baseItem="0"/>
  </dataFields>
  <formats count="10">
    <format dxfId="39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5" count="2">
            <x v="0"/>
            <x v="1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5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5" count="19">
            <x v="1"/>
            <x v="2"/>
            <x v="3"/>
            <x v="6"/>
            <x v="8"/>
            <x v="9"/>
            <x v="12"/>
            <x v="13"/>
            <x v="15"/>
            <x v="16"/>
            <x v="17"/>
            <x v="18"/>
            <x v="19"/>
            <x v="20"/>
            <x v="22"/>
            <x v="26"/>
            <x v="27"/>
            <x v="28"/>
            <x v="3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5" count="22">
            <x v="1"/>
            <x v="3"/>
            <x v="4"/>
            <x v="5"/>
            <x v="6"/>
            <x v="7"/>
            <x v="8"/>
            <x v="9"/>
            <x v="12"/>
            <x v="13"/>
            <x v="15"/>
            <x v="16"/>
            <x v="17"/>
            <x v="18"/>
            <x v="19"/>
            <x v="21"/>
            <x v="22"/>
            <x v="23"/>
            <x v="24"/>
            <x v="25"/>
            <x v="30"/>
            <x v="31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2"/>
          </reference>
          <reference field="1" count="1">
            <x v="2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2"/>
          </reference>
          <reference field="5" count="21">
            <x v="2"/>
            <x v="3"/>
            <x v="5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6"/>
            <x v="27"/>
            <x v="29"/>
            <x v="32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3"/>
          </reference>
          <reference field="5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02281-385F-4A07-9145-AA176070E39E}" name="TablaDinámica15" cacheId="9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>
  <location ref="A109:D112" firstHeaderRow="0" firstDataRow="1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COSTE TOTAL" fld="11" subtotal="average" baseField="1" baseItem="0" numFmtId="44"/>
    <dataField name="Promedio de COSTE/METRO" fld="12" subtotal="average" baseField="1" baseItem="0" numFmtId="44"/>
    <dataField name="Promedio de COSTE HABITACION" fld="13" subtotal="average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D7F22-7098-424E-B347-378EBDF89A8A}" name="TablaPisometro" cacheId="9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chartFormat="15">
  <location ref="A75:B89" firstHeaderRow="1" firstDataRow="1" firstDataCol="1"/>
  <pivotFields count="14">
    <pivotField showAll="0"/>
    <pivotField multipleItemSelectionAllowed="1" showAll="0">
      <items count="4">
        <item x="0"/>
        <item h="1" x="1"/>
        <item h="1" x="2"/>
        <item t="default"/>
      </items>
    </pivotField>
    <pivotField numFmtId="44" showAll="0"/>
    <pivotField showAll="0"/>
    <pivotField numFmtId="2" showAll="0"/>
    <pivotField axis="axisRow" showAll="0">
      <items count="14">
        <item x="6"/>
        <item x="3"/>
        <item x="7"/>
        <item x="1"/>
        <item x="10"/>
        <item x="9"/>
        <item x="0"/>
        <item x="12"/>
        <item x="2"/>
        <item x="11"/>
        <item x="5"/>
        <item x="4"/>
        <item x="8"/>
        <item t="default"/>
      </items>
    </pivotField>
    <pivotField showAll="0"/>
    <pivotField showAll="0"/>
    <pivotField showAll="0"/>
    <pivotField showAll="0"/>
    <pivotField showAll="0"/>
    <pivotField numFmtId="44" showAll="0">
      <items count="71">
        <item x="59"/>
        <item x="69"/>
        <item x="18"/>
        <item x="39"/>
        <item x="60"/>
        <item x="12"/>
        <item x="17"/>
        <item x="22"/>
        <item x="16"/>
        <item x="30"/>
        <item x="27"/>
        <item x="8"/>
        <item x="43"/>
        <item x="34"/>
        <item x="0"/>
        <item x="66"/>
        <item x="10"/>
        <item x="4"/>
        <item x="58"/>
        <item x="31"/>
        <item x="13"/>
        <item x="32"/>
        <item x="63"/>
        <item x="26"/>
        <item x="29"/>
        <item x="44"/>
        <item x="51"/>
        <item x="33"/>
        <item x="25"/>
        <item x="5"/>
        <item x="40"/>
        <item x="21"/>
        <item x="15"/>
        <item x="38"/>
        <item x="19"/>
        <item x="23"/>
        <item x="14"/>
        <item x="3"/>
        <item x="56"/>
        <item x="37"/>
        <item x="11"/>
        <item x="55"/>
        <item x="36"/>
        <item x="61"/>
        <item x="1"/>
        <item x="64"/>
        <item x="35"/>
        <item x="20"/>
        <item x="54"/>
        <item x="28"/>
        <item x="47"/>
        <item x="48"/>
        <item x="62"/>
        <item x="24"/>
        <item x="65"/>
        <item x="57"/>
        <item x="45"/>
        <item x="42"/>
        <item x="53"/>
        <item x="52"/>
        <item x="41"/>
        <item x="6"/>
        <item x="9"/>
        <item x="46"/>
        <item x="68"/>
        <item x="7"/>
        <item x="49"/>
        <item x="67"/>
        <item x="2"/>
        <item x="50"/>
        <item t="default"/>
      </items>
    </pivotField>
    <pivotField dataField="1" numFmtId="44" showAll="0">
      <items count="153">
        <item x="11"/>
        <item x="113"/>
        <item x="145"/>
        <item x="150"/>
        <item x="40"/>
        <item x="4"/>
        <item x="21"/>
        <item x="116"/>
        <item x="8"/>
        <item x="18"/>
        <item x="135"/>
        <item x="114"/>
        <item x="7"/>
        <item x="115"/>
        <item x="57"/>
        <item x="67"/>
        <item x="16"/>
        <item x="134"/>
        <item x="119"/>
        <item x="42"/>
        <item x="105"/>
        <item x="13"/>
        <item x="117"/>
        <item x="144"/>
        <item x="52"/>
        <item x="120"/>
        <item x="15"/>
        <item x="54"/>
        <item x="5"/>
        <item x="56"/>
        <item x="107"/>
        <item x="12"/>
        <item x="109"/>
        <item x="14"/>
        <item x="37"/>
        <item x="151"/>
        <item x="131"/>
        <item x="49"/>
        <item x="58"/>
        <item x="46"/>
        <item x="125"/>
        <item x="17"/>
        <item x="104"/>
        <item x="132"/>
        <item x="48"/>
        <item x="41"/>
        <item x="118"/>
        <item x="63"/>
        <item x="138"/>
        <item x="29"/>
        <item x="68"/>
        <item x="112"/>
        <item x="33"/>
        <item x="35"/>
        <item x="62"/>
        <item x="55"/>
        <item x="111"/>
        <item x="19"/>
        <item x="10"/>
        <item x="95"/>
        <item x="141"/>
        <item x="103"/>
        <item x="31"/>
        <item x="24"/>
        <item x="0"/>
        <item x="51"/>
        <item x="137"/>
        <item x="102"/>
        <item x="34"/>
        <item x="69"/>
        <item x="39"/>
        <item x="22"/>
        <item x="96"/>
        <item x="36"/>
        <item x="149"/>
        <item x="38"/>
        <item x="3"/>
        <item x="97"/>
        <item x="136"/>
        <item x="9"/>
        <item x="43"/>
        <item x="47"/>
        <item x="1"/>
        <item x="133"/>
        <item x="143"/>
        <item x="99"/>
        <item x="30"/>
        <item x="45"/>
        <item x="60"/>
        <item x="108"/>
        <item x="88"/>
        <item x="20"/>
        <item x="101"/>
        <item x="44"/>
        <item x="64"/>
        <item x="128"/>
        <item x="126"/>
        <item x="94"/>
        <item x="26"/>
        <item x="6"/>
        <item x="53"/>
        <item x="127"/>
        <item x="25"/>
        <item x="110"/>
        <item x="92"/>
        <item x="50"/>
        <item x="124"/>
        <item x="98"/>
        <item x="73"/>
        <item x="84"/>
        <item x="129"/>
        <item x="77"/>
        <item x="100"/>
        <item x="74"/>
        <item x="89"/>
        <item x="106"/>
        <item x="59"/>
        <item x="23"/>
        <item x="72"/>
        <item x="121"/>
        <item x="123"/>
        <item x="140"/>
        <item x="148"/>
        <item x="32"/>
        <item x="83"/>
        <item x="146"/>
        <item x="90"/>
        <item x="2"/>
        <item x="79"/>
        <item x="91"/>
        <item x="122"/>
        <item x="28"/>
        <item x="93"/>
        <item x="61"/>
        <item x="82"/>
        <item x="75"/>
        <item x="70"/>
        <item x="147"/>
        <item x="87"/>
        <item x="76"/>
        <item x="80"/>
        <item x="27"/>
        <item x="139"/>
        <item x="81"/>
        <item x="71"/>
        <item x="85"/>
        <item x="86"/>
        <item x="142"/>
        <item x="78"/>
        <item x="65"/>
        <item x="66"/>
        <item x="130"/>
        <item t="default"/>
      </items>
    </pivotField>
    <pivotField numFmtId="44" showAll="0">
      <items count="90">
        <item x="88"/>
        <item x="73"/>
        <item x="37"/>
        <item x="75"/>
        <item x="36"/>
        <item x="17"/>
        <item x="41"/>
        <item x="16"/>
        <item x="71"/>
        <item x="8"/>
        <item x="49"/>
        <item x="30"/>
        <item x="83"/>
        <item x="10"/>
        <item x="18"/>
        <item x="27"/>
        <item x="35"/>
        <item x="45"/>
        <item x="79"/>
        <item x="11"/>
        <item x="32"/>
        <item x="74"/>
        <item x="12"/>
        <item x="44"/>
        <item x="29"/>
        <item x="82"/>
        <item x="15"/>
        <item x="0"/>
        <item x="4"/>
        <item x="64"/>
        <item x="34"/>
        <item x="13"/>
        <item x="72"/>
        <item x="14"/>
        <item x="68"/>
        <item x="65"/>
        <item x="25"/>
        <item x="5"/>
        <item x="80"/>
        <item x="21"/>
        <item x="42"/>
        <item x="76"/>
        <item x="1"/>
        <item x="19"/>
        <item x="24"/>
        <item x="69"/>
        <item x="31"/>
        <item x="3"/>
        <item x="40"/>
        <item x="33"/>
        <item x="28"/>
        <item x="6"/>
        <item x="39"/>
        <item x="51"/>
        <item x="70"/>
        <item x="9"/>
        <item x="52"/>
        <item x="67"/>
        <item x="26"/>
        <item x="7"/>
        <item x="55"/>
        <item x="53"/>
        <item x="77"/>
        <item x="38"/>
        <item x="57"/>
        <item x="46"/>
        <item x="78"/>
        <item x="58"/>
        <item x="23"/>
        <item x="85"/>
        <item x="20"/>
        <item x="22"/>
        <item x="50"/>
        <item x="47"/>
        <item x="43"/>
        <item x="87"/>
        <item x="86"/>
        <item x="54"/>
        <item x="63"/>
        <item x="62"/>
        <item x="84"/>
        <item x="59"/>
        <item x="60"/>
        <item x="2"/>
        <item x="81"/>
        <item x="56"/>
        <item x="48"/>
        <item x="66"/>
        <item x="61"/>
        <item t="default"/>
      </items>
    </pivotField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COSTE/METRO" fld="12" subtotal="average" baseField="1" baseItem="0" numFmtId="4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9C795-34DB-426E-A06C-65FCBAB72052}" name="TablaDinámica5" cacheId="9" applyNumberFormats="0" applyBorderFormats="0" applyFontFormats="0" applyPatternFormats="0" applyAlignmentFormats="0" applyWidthHeightFormats="1" dataCaption="Valores" updatedVersion="8" minRefreshableVersion="3" showDrill="0" rowGrandTotals="0" colGrandTotals="0" itemPrintTitles="1" createdVersion="8" indent="0" outline="1" outlineData="1" multipleFieldFilters="0" chartFormat="19">
  <location ref="A39:D43" firstHeaderRow="1" firstDataRow="2" firstDataCol="1"/>
  <pivotFields count="14">
    <pivotField showAll="0"/>
    <pivotField axis="axisRow" showAll="0">
      <items count="4">
        <item x="0"/>
        <item x="1"/>
        <item x="2"/>
        <item t="default"/>
      </items>
    </pivotField>
    <pivotField numFmtId="44" showAll="0"/>
    <pivotField showAll="0"/>
    <pivotField numFmtId="2" showAll="0"/>
    <pivotField showAll="0"/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1"/>
  </rowFields>
  <rowItems count="3">
    <i>
      <x/>
    </i>
    <i>
      <x v="1"/>
    </i>
    <i>
      <x v="2"/>
    </i>
  </rowItems>
  <colFields count="1">
    <field x="9"/>
  </colFields>
  <colItems count="3">
    <i>
      <x/>
    </i>
    <i>
      <x v="1"/>
    </i>
    <i>
      <x v="2"/>
    </i>
  </colItems>
  <dataFields count="1">
    <dataField name="Cuenta de GARAJE" fld="9" subtotal="count" baseField="0" baseItem="0"/>
  </dataFields>
  <chartFormats count="3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2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0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1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1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9" count="1" selected="0">
            <x v="2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9" count="1" selected="0">
            <x v="2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9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5" xr16:uid="{7F07CE9D-4E15-4E21-828F-13B52F19B932}" autoFormatId="16" applyNumberFormats="0" applyBorderFormats="0" applyFontFormats="0" applyPatternFormats="0" applyAlignmentFormats="0" applyWidthHeightFormats="0">
  <queryTableRefresh nextId="8">
    <queryTableFields count="7">
      <queryTableField id="1" name="TITULO" tableColumnId="1"/>
      <queryTableField id="2" name="CIUDAD" tableColumnId="2"/>
      <queryTableField id="3" name="COSTE" tableColumnId="3"/>
      <queryTableField id="4" name="HABITACIONES" tableColumnId="4"/>
      <queryTableField id="5" name="METROS CUADRADOS" tableColumnId="5"/>
      <queryTableField id="6" name="PLANTA" tableColumnId="6"/>
      <queryTableField id="7" name="GARAJ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BF96717C-2DC3-41EC-A8A8-2B87D8C2073F}" autoFormatId="16" applyNumberFormats="0" applyBorderFormats="0" applyFontFormats="0" applyPatternFormats="0" applyAlignmentFormats="0" applyWidthHeightFormats="0">
  <queryTableRefresh nextId="8">
    <queryTableFields count="7">
      <queryTableField id="1" name="TITULO" tableColumnId="1"/>
      <queryTableField id="2" name="CIUDAD" tableColumnId="2"/>
      <queryTableField id="3" name="COSTE" tableColumnId="3"/>
      <queryTableField id="4" name="HABITACIONES" tableColumnId="4"/>
      <queryTableField id="5" name="METROS CUADRADOS" tableColumnId="5"/>
      <queryTableField id="6" name="PLANTA" tableColumnId="6"/>
      <queryTableField id="7" name="GARAJ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0A00C684-3750-4216-9BAF-1EA1F0BA198E}" autoFormatId="16" applyNumberFormats="0" applyBorderFormats="0" applyFontFormats="0" applyPatternFormats="0" applyAlignmentFormats="0" applyWidthHeightFormats="0">
  <queryTableRefresh nextId="8">
    <queryTableFields count="7">
      <queryTableField id="1" name="TITULO" tableColumnId="1"/>
      <queryTableField id="2" name="CIUDAD" tableColumnId="2"/>
      <queryTableField id="3" name="COSTE" tableColumnId="3"/>
      <queryTableField id="4" name="HABITACIONES" tableColumnId="4"/>
      <queryTableField id="5" name="METROS CUADRADOS" tableColumnId="5"/>
      <queryTableField id="6" name="PLANTA" tableColumnId="6"/>
      <queryTableField id="7" name="GARAJ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90A53043-2B21-4B96-8092-4ACA42301985}" autoFormatId="16" applyNumberFormats="0" applyBorderFormats="0" applyFontFormats="0" applyPatternFormats="0" applyAlignmentFormats="0" applyWidthHeightFormats="0">
  <queryTableRefresh nextId="15" unboundColumnsRight="4">
    <queryTableFields count="13">
      <queryTableField id="1" name="TITULO" tableColumnId="1"/>
      <queryTableField id="2" name="CIUDAD" tableColumnId="2"/>
      <queryTableField id="3" name="COSTE" tableColumnId="3"/>
      <queryTableField id="4" name="HABITACIONES" tableColumnId="4"/>
      <queryTableField id="5" name="METROS CUADRADOS" tableColumnId="5"/>
      <queryTableField id="6" name="PLANTA" tableColumnId="6"/>
      <queryTableField id="13" dataBound="0" tableColumnId="13"/>
      <queryTableField id="14" dataBound="0" tableColumnId="14"/>
      <queryTableField id="7" name="GARAJE" tableColumnId="7"/>
      <queryTableField id="8" dataBound="0" tableColumnId="8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840FCD82-8009-40BC-BA01-826DB5E5C442}" sourceName="CIUDAD">
  <pivotTables>
    <pivotTable tabId="15" name="Tablacoste1"/>
  </pivotTables>
  <data>
    <tabular pivotCacheId="113732852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ABITACIONES" xr10:uid="{35DA79CC-83BF-44C5-B9BD-6CD47E771457}" sourceName="HABITACIONES">
  <pivotTables>
    <pivotTable tabId="15" name="Tablacoste1"/>
  </pivotTables>
  <data>
    <tabular pivotCacheId="1137328523">
      <items count="5">
        <i x="4" s="1"/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" xr10:uid="{224D4EFE-81ED-4745-861C-B6E62FDCD3BC}" cache="SegmentaciónDeDatos_CIUDAD" caption="CIUDAD" rowHeight="247650"/>
  <slicer name="HABITACIONES" xr10:uid="{90A62BAA-7A48-4CAB-AA7D-37B174BDAE8B}" cache="SegmentaciónDeDatos_HABITACIONES" caption="HABITACIONES" columnCount="2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8D5F85-6232-4952-A367-B504A8AEF279}" name="Alquiler_Sevilla" displayName="Alquiler_Sevilla" ref="A1:G61" tableType="queryTable" totalsRowShown="0">
  <autoFilter ref="A1:G61" xr:uid="{598D5F85-6232-4952-A367-B504A8AEF279}"/>
  <tableColumns count="7">
    <tableColumn id="1" xr3:uid="{282087C5-D212-4B36-8A82-C98C51A11DCD}" uniqueName="1" name="TITULO" queryTableFieldId="1" dataDxfId="57"/>
    <tableColumn id="2" xr3:uid="{88AA42DE-FB97-458A-8C6D-12210C91641A}" uniqueName="2" name="CIUDAD" queryTableFieldId="2" dataDxfId="56"/>
    <tableColumn id="3" xr3:uid="{D2C4ECD7-8592-43B6-A7D3-115E5564AF01}" uniqueName="3" name="COSTE" queryTableFieldId="3"/>
    <tableColumn id="4" xr3:uid="{BE723247-1E57-4033-80B3-72E5C9DFA148}" uniqueName="4" name="HABITACIONES" queryTableFieldId="4" dataDxfId="55"/>
    <tableColumn id="5" xr3:uid="{773FF652-D8A6-4AD8-9A3D-2BBC7196CBC2}" uniqueName="5" name="METROS CUADRADOS" queryTableFieldId="5" dataDxfId="54"/>
    <tableColumn id="6" xr3:uid="{BF0485CF-A8EE-422B-905B-549CE18D4417}" uniqueName="6" name="PLANTA" queryTableFieldId="6" dataDxfId="53"/>
    <tableColumn id="7" xr3:uid="{96839FE8-87EB-4B30-A7FA-DBCE359438BD}" uniqueName="7" name="GARAJE" queryTableFieldId="7" dataDxfId="5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0D9DD0-6FEE-4D94-99C0-F59767B0E50F}" name="Alquiler_Madrid" displayName="Alquiler_Madrid" ref="A1:G61" tableType="queryTable" totalsRowShown="0">
  <autoFilter ref="A1:G61" xr:uid="{710D9DD0-6FEE-4D94-99C0-F59767B0E50F}"/>
  <tableColumns count="7">
    <tableColumn id="1" xr3:uid="{91A8A5C1-E268-415D-AD3C-B85442F01C7C}" uniqueName="1" name="TITULO" queryTableFieldId="1" dataDxfId="51"/>
    <tableColumn id="2" xr3:uid="{1F1BF4D5-BAA2-4316-8795-FF193B70B155}" uniqueName="2" name="CIUDAD" queryTableFieldId="2" dataDxfId="50"/>
    <tableColumn id="3" xr3:uid="{6CADC277-3C11-4FC4-8059-183B30D821EF}" uniqueName="3" name="COSTE" queryTableFieldId="3"/>
    <tableColumn id="4" xr3:uid="{8153283A-9CC2-4522-B8CE-00A38DFDA62B}" uniqueName="4" name="HABITACIONES" queryTableFieldId="4" dataDxfId="49"/>
    <tableColumn id="5" xr3:uid="{64D34298-DF74-40C5-882F-2BD4FFEF07F8}" uniqueName="5" name="METROS CUADRADOS" queryTableFieldId="5" dataDxfId="48"/>
    <tableColumn id="6" xr3:uid="{BA655457-5785-45CC-AFF2-C3C5299904C8}" uniqueName="6" name="PLANTA" queryTableFieldId="6" dataDxfId="47"/>
    <tableColumn id="7" xr3:uid="{9165873D-AFAD-4E4E-B647-177A74C8F1B8}" uniqueName="7" name="GARAJE" queryTableFieldId="7" dataDxf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220261-B44B-4287-A21D-5A91EA04F8D8}" name="Algeciras_Alquiler" displayName="Algeciras_Alquiler" ref="A1:G61" tableType="queryTable" totalsRowShown="0">
  <autoFilter ref="A1:G61" xr:uid="{EC220261-B44B-4287-A21D-5A91EA04F8D8}"/>
  <tableColumns count="7">
    <tableColumn id="1" xr3:uid="{D00E18AE-D032-4440-9B90-FDF5F4D14D22}" uniqueName="1" name="TITULO" queryTableFieldId="1" dataDxfId="45"/>
    <tableColumn id="2" xr3:uid="{5299CBE5-8616-42C5-AEA8-7EE56B2007FE}" uniqueName="2" name="CIUDAD" queryTableFieldId="2" dataDxfId="44"/>
    <tableColumn id="3" xr3:uid="{D490572B-A1B3-4586-9839-E0F5AA2D9EE9}" uniqueName="3" name="COSTE" queryTableFieldId="3"/>
    <tableColumn id="4" xr3:uid="{5EE8E091-69F1-4ED6-931D-5704FDE05685}" uniqueName="4" name="HABITACIONES" queryTableFieldId="4" dataDxfId="43"/>
    <tableColumn id="5" xr3:uid="{9FE287F2-D724-47AD-8EBC-169ADA3A7C2F}" uniqueName="5" name="METROS CUADRADOS" queryTableFieldId="5" dataDxfId="42"/>
    <tableColumn id="6" xr3:uid="{0FE21AB8-132D-4FD0-9D4F-2C8B53079C4B}" uniqueName="6" name="PLANTA" queryTableFieldId="6" dataDxfId="41"/>
    <tableColumn id="7" xr3:uid="{21066E39-7983-45F0-B5D5-6C73402E287C}" uniqueName="7" name="GARAJE" queryTableFieldId="7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EB9185-96C6-48D2-B8B9-7C2E7963837C}" name="Alquileres" displayName="Alquileres" ref="A1:M178" tableType="queryTable" totalsRowShown="0">
  <autoFilter ref="A1:M178" xr:uid="{F6EB9185-96C6-48D2-B8B9-7C2E7963837C}"/>
  <sortState xmlns:xlrd2="http://schemas.microsoft.com/office/spreadsheetml/2017/richdata2" ref="A2:M178">
    <sortCondition ref="A1:A178"/>
  </sortState>
  <tableColumns count="13">
    <tableColumn id="1" xr3:uid="{DBCB59C3-39A9-4890-A887-90C260EA5A1C}" uniqueName="1" name="TITULO" queryTableFieldId="1" dataDxfId="16"/>
    <tableColumn id="2" xr3:uid="{E0F4CA4C-6960-4753-8D30-124C040BA7E0}" uniqueName="2" name="CIUDAD" queryTableFieldId="2" dataDxfId="15"/>
    <tableColumn id="3" xr3:uid="{C7952DB1-8BE5-4038-9B85-00D7CBF3924D}" uniqueName="3" name="COSTE" queryTableFieldId="3" dataDxfId="14"/>
    <tableColumn id="4" xr3:uid="{F485B370-9AA0-4016-9473-CDC5793CBBAC}" uniqueName="4" name="HABITACIONES" queryTableFieldId="4" dataDxfId="13"/>
    <tableColumn id="5" xr3:uid="{311EEBCF-0B20-4A07-BE18-D152301EEDD1}" uniqueName="5" name="METROS CUADRADOS" queryTableFieldId="5" dataDxfId="12"/>
    <tableColumn id="6" xr3:uid="{212872AF-159E-448C-B3B8-4B35A71B1390}" uniqueName="6" name="PLANTA" queryTableFieldId="6" dataDxfId="11"/>
    <tableColumn id="13" xr3:uid="{44A2FB3A-9BED-4970-BFE5-DDC2EEC2CCEF}" uniqueName="13" name="ASCENSOR" queryTableFieldId="13" dataDxfId="10"/>
    <tableColumn id="14" xr3:uid="{1DB1EEB0-45A6-4EC5-BB3D-96F611FB8259}" uniqueName="14" name="EX-IN" queryTableFieldId="14" dataDxfId="9"/>
    <tableColumn id="7" xr3:uid="{77D1917E-50EC-442E-8250-7AEBFDBFD96B}" uniqueName="7" name="GARAJE" queryTableFieldId="7" dataDxfId="8"/>
    <tableColumn id="8" xr3:uid="{E4BB8720-1175-4142-A770-36CFA1B11376}" uniqueName="8" name="COSTE GARJE" queryTableFieldId="8" dataDxfId="7"/>
    <tableColumn id="10" xr3:uid="{F7F57541-BE51-4735-9145-5FFEB45AE576}" uniqueName="10" name="COSTE TOTAL" queryTableFieldId="10" dataDxfId="6" dataCellStyle="Moneda">
      <calculatedColumnFormula>Alquileres[[#This Row],[COSTE GARJE]]+Alquileres[[#This Row],[COSTE]]</calculatedColumnFormula>
    </tableColumn>
    <tableColumn id="11" xr3:uid="{486F87F3-EFE5-422B-9473-E73FC1295816}" uniqueName="11" name="COSTE/METRO" queryTableFieldId="11" dataDxfId="5" dataCellStyle="Moneda">
      <calculatedColumnFormula>Alquileres[[#This Row],[COSTE TOTAL]]/Alquileres[[#This Row],[METROS CUADRADOS]]</calculatedColumnFormula>
    </tableColumn>
    <tableColumn id="12" xr3:uid="{81859C48-423C-4E5F-8B0C-B931254001D4}" uniqueName="12" name="COSTE HABITACION" queryTableFieldId="12" dataDxfId="4" dataCellStyle="Moneda">
      <calculatedColumnFormula>Alquileres[[#This Row],[COSTE TOTAL]]/Alquileres[[#This Row],[HABITACIONES]]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A7A2AD-5C31-4357-880E-73CE5BC2C5CC}" name="TablaFinalAlquiler" displayName="TablaFinalAlquiler" ref="A7:N184" totalsRowShown="0">
  <autoFilter ref="A7:N184" xr:uid="{C2A7A2AD-5C31-4357-880E-73CE5BC2C5CC}"/>
  <tableColumns count="14">
    <tableColumn id="1" xr3:uid="{E5FDC3D6-49B9-4BC2-B57A-4D6F6106BE36}" name="TITULO"/>
    <tableColumn id="2" xr3:uid="{2F8614F2-E16C-4E4F-AA53-46D65DA3785A}" name="CIUDAD"/>
    <tableColumn id="3" xr3:uid="{E0917EBA-9907-4F1D-87CF-64333362A3C3}" name="COSTE" dataCellStyle="Moneda"/>
    <tableColumn id="4" xr3:uid="{35CB452C-DEA7-429D-9FC7-C03B803887B3}" name="HABITACIONES" dataDxfId="1"/>
    <tableColumn id="5" xr3:uid="{06E1F881-2A5F-4563-BB02-62ECAE95AEAC}" name="METROS CUADRADOS" dataDxfId="0"/>
    <tableColumn id="6" xr3:uid="{08F4AAD3-E0D7-488B-90C2-F78122D4F5BC}" name="PLANTA"/>
    <tableColumn id="14" xr3:uid="{B067D272-D071-47DD-A29E-A4C71CDEA184}" name="VIVIENDA"/>
    <tableColumn id="7" xr3:uid="{90BD1FC4-4CE4-4E96-BE75-8D436F66323D}" name="ASCENSOR"/>
    <tableColumn id="8" xr3:uid="{D3AA4B9D-65FD-43A7-8C97-7A39767C2F8E}" name="EX-IN"/>
    <tableColumn id="9" xr3:uid="{F657E1A0-D4B6-4D21-9B76-811995096D7E}" name="GARAJE"/>
    <tableColumn id="10" xr3:uid="{CF296806-D2C7-4F81-803A-4D889A020636}" name="COSTE GARJE"/>
    <tableColumn id="11" xr3:uid="{9B9A4D70-729B-401B-B924-5B292485DE92}" name="COSTE TOTAL" dataCellStyle="Moneda"/>
    <tableColumn id="12" xr3:uid="{8F4D32CB-0E1F-440F-AC9D-7D78E6E4C559}" name="COSTE/METRO" dataCellStyle="Moneda"/>
    <tableColumn id="13" xr3:uid="{D2EBF03A-CD8F-4CB4-9F03-70241B1DE3BB}" name="COSTE HABITACION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4.xml"/><Relationship Id="rId13" Type="http://schemas.openxmlformats.org/officeDocument/2006/relationships/pivotTable" Target="../pivotTables/pivotTable19.xml"/><Relationship Id="rId18" Type="http://schemas.openxmlformats.org/officeDocument/2006/relationships/pivotTable" Target="../pivotTables/pivotTable24.xml"/><Relationship Id="rId26" Type="http://schemas.openxmlformats.org/officeDocument/2006/relationships/drawing" Target="../drawings/drawing2.xml"/><Relationship Id="rId3" Type="http://schemas.openxmlformats.org/officeDocument/2006/relationships/pivotTable" Target="../pivotTables/pivotTable9.xml"/><Relationship Id="rId21" Type="http://schemas.openxmlformats.org/officeDocument/2006/relationships/pivotTable" Target="../pivotTables/pivotTable27.xml"/><Relationship Id="rId7" Type="http://schemas.openxmlformats.org/officeDocument/2006/relationships/pivotTable" Target="../pivotTables/pivotTable13.xml"/><Relationship Id="rId12" Type="http://schemas.openxmlformats.org/officeDocument/2006/relationships/pivotTable" Target="../pivotTables/pivotTable18.xml"/><Relationship Id="rId17" Type="http://schemas.openxmlformats.org/officeDocument/2006/relationships/pivotTable" Target="../pivotTables/pivotTable23.xml"/><Relationship Id="rId25" Type="http://schemas.openxmlformats.org/officeDocument/2006/relationships/pivotTable" Target="../pivotTables/pivotTable31.xml"/><Relationship Id="rId2" Type="http://schemas.openxmlformats.org/officeDocument/2006/relationships/pivotTable" Target="../pivotTables/pivotTable8.xml"/><Relationship Id="rId16" Type="http://schemas.openxmlformats.org/officeDocument/2006/relationships/pivotTable" Target="../pivotTables/pivotTable22.xml"/><Relationship Id="rId20" Type="http://schemas.openxmlformats.org/officeDocument/2006/relationships/pivotTable" Target="../pivotTables/pivotTable26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11" Type="http://schemas.openxmlformats.org/officeDocument/2006/relationships/pivotTable" Target="../pivotTables/pivotTable17.xml"/><Relationship Id="rId24" Type="http://schemas.openxmlformats.org/officeDocument/2006/relationships/pivotTable" Target="../pivotTables/pivotTable30.xml"/><Relationship Id="rId5" Type="http://schemas.openxmlformats.org/officeDocument/2006/relationships/pivotTable" Target="../pivotTables/pivotTable11.xml"/><Relationship Id="rId15" Type="http://schemas.openxmlformats.org/officeDocument/2006/relationships/pivotTable" Target="../pivotTables/pivotTable21.xml"/><Relationship Id="rId23" Type="http://schemas.openxmlformats.org/officeDocument/2006/relationships/pivotTable" Target="../pivotTables/pivotTable29.xml"/><Relationship Id="rId10" Type="http://schemas.openxmlformats.org/officeDocument/2006/relationships/pivotTable" Target="../pivotTables/pivotTable16.xml"/><Relationship Id="rId19" Type="http://schemas.openxmlformats.org/officeDocument/2006/relationships/pivotTable" Target="../pivotTables/pivotTable25.xml"/><Relationship Id="rId4" Type="http://schemas.openxmlformats.org/officeDocument/2006/relationships/pivotTable" Target="../pivotTables/pivotTable10.xml"/><Relationship Id="rId9" Type="http://schemas.openxmlformats.org/officeDocument/2006/relationships/pivotTable" Target="../pivotTables/pivotTable15.xml"/><Relationship Id="rId14" Type="http://schemas.openxmlformats.org/officeDocument/2006/relationships/pivotTable" Target="../pivotTables/pivotTable20.xml"/><Relationship Id="rId22" Type="http://schemas.openxmlformats.org/officeDocument/2006/relationships/pivotTable" Target="../pivotTables/pivotTable28.xml"/><Relationship Id="rId27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8F1F-69FA-4B5A-A481-7260E666F88E}">
  <dimension ref="A1:G61"/>
  <sheetViews>
    <sheetView workbookViewId="0"/>
  </sheetViews>
  <sheetFormatPr baseColWidth="10" defaultRowHeight="14.4" x14ac:dyDescent="0.3"/>
  <cols>
    <col min="1" max="1" width="75" bestFit="1" customWidth="1"/>
    <col min="2" max="2" width="10.21875" bestFit="1" customWidth="1"/>
    <col min="3" max="3" width="9.109375" bestFit="1" customWidth="1"/>
    <col min="4" max="4" width="16.33203125" bestFit="1" customWidth="1"/>
    <col min="5" max="5" width="22.44140625" bestFit="1" customWidth="1"/>
    <col min="6" max="6" width="29.44140625" bestFit="1" customWidth="1"/>
    <col min="7" max="7" width="20" bestFit="1" customWidth="1"/>
  </cols>
  <sheetData>
    <row r="1" spans="1:7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112</v>
      </c>
      <c r="B2" t="s">
        <v>113</v>
      </c>
      <c r="C2">
        <v>850</v>
      </c>
      <c r="D2" t="s">
        <v>23</v>
      </c>
      <c r="E2" t="s">
        <v>108</v>
      </c>
      <c r="F2" t="s">
        <v>114</v>
      </c>
      <c r="G2" t="s">
        <v>25</v>
      </c>
    </row>
    <row r="3" spans="1:7" x14ac:dyDescent="0.3">
      <c r="A3" t="s">
        <v>115</v>
      </c>
      <c r="B3" t="s">
        <v>113</v>
      </c>
      <c r="C3">
        <v>750</v>
      </c>
      <c r="D3" t="s">
        <v>23</v>
      </c>
      <c r="E3" t="s">
        <v>64</v>
      </c>
      <c r="F3" t="s">
        <v>116</v>
      </c>
      <c r="G3" t="s">
        <v>25</v>
      </c>
    </row>
    <row r="4" spans="1:7" x14ac:dyDescent="0.3">
      <c r="A4" t="s">
        <v>117</v>
      </c>
      <c r="B4" t="s">
        <v>118</v>
      </c>
      <c r="C4">
        <v>950</v>
      </c>
      <c r="D4" t="s">
        <v>40</v>
      </c>
      <c r="E4" t="s">
        <v>39</v>
      </c>
      <c r="F4" t="s">
        <v>6</v>
      </c>
      <c r="G4" t="s">
        <v>104</v>
      </c>
    </row>
    <row r="5" spans="1:7" x14ac:dyDescent="0.3">
      <c r="A5" t="s">
        <v>119</v>
      </c>
      <c r="B5" t="s">
        <v>113</v>
      </c>
      <c r="C5">
        <v>950</v>
      </c>
      <c r="D5" t="s">
        <v>23</v>
      </c>
      <c r="E5" t="s">
        <v>39</v>
      </c>
      <c r="F5" t="s">
        <v>7</v>
      </c>
      <c r="G5" t="s">
        <v>25</v>
      </c>
    </row>
    <row r="6" spans="1:7" x14ac:dyDescent="0.3">
      <c r="A6" t="s">
        <v>120</v>
      </c>
      <c r="B6" t="s">
        <v>113</v>
      </c>
      <c r="C6">
        <v>850</v>
      </c>
      <c r="D6" t="s">
        <v>40</v>
      </c>
      <c r="E6" t="s">
        <v>121</v>
      </c>
      <c r="F6" t="s">
        <v>122</v>
      </c>
      <c r="G6" t="s">
        <v>25</v>
      </c>
    </row>
    <row r="7" spans="1:7" x14ac:dyDescent="0.3">
      <c r="A7" t="s">
        <v>123</v>
      </c>
      <c r="B7" t="s">
        <v>118</v>
      </c>
      <c r="C7">
        <v>1100</v>
      </c>
      <c r="D7" t="s">
        <v>40</v>
      </c>
      <c r="E7" t="s">
        <v>124</v>
      </c>
      <c r="F7" t="s">
        <v>11</v>
      </c>
      <c r="G7" t="s">
        <v>25</v>
      </c>
    </row>
    <row r="8" spans="1:7" x14ac:dyDescent="0.3">
      <c r="A8" t="s">
        <v>120</v>
      </c>
      <c r="B8" t="s">
        <v>113</v>
      </c>
      <c r="C8">
        <v>850</v>
      </c>
      <c r="D8" t="s">
        <v>40</v>
      </c>
      <c r="E8" t="s">
        <v>125</v>
      </c>
      <c r="F8" t="s">
        <v>6</v>
      </c>
      <c r="G8" t="s">
        <v>25</v>
      </c>
    </row>
    <row r="9" spans="1:7" x14ac:dyDescent="0.3">
      <c r="A9" t="s">
        <v>126</v>
      </c>
      <c r="B9" t="s">
        <v>118</v>
      </c>
      <c r="C9">
        <v>800</v>
      </c>
      <c r="D9" t="s">
        <v>23</v>
      </c>
      <c r="E9" t="s">
        <v>39</v>
      </c>
      <c r="F9" t="s">
        <v>6</v>
      </c>
      <c r="G9" t="s">
        <v>25</v>
      </c>
    </row>
    <row r="10" spans="1:7" x14ac:dyDescent="0.3">
      <c r="A10" t="s">
        <v>127</v>
      </c>
      <c r="B10" t="s">
        <v>118</v>
      </c>
      <c r="C10">
        <v>1000</v>
      </c>
      <c r="D10" t="s">
        <v>27</v>
      </c>
      <c r="E10" t="s">
        <v>128</v>
      </c>
      <c r="F10" t="s">
        <v>116</v>
      </c>
      <c r="G10" t="s">
        <v>25</v>
      </c>
    </row>
    <row r="11" spans="1:7" x14ac:dyDescent="0.3">
      <c r="A11" t="s">
        <v>129</v>
      </c>
      <c r="B11" t="s">
        <v>113</v>
      </c>
      <c r="C11">
        <v>1450</v>
      </c>
      <c r="D11" t="s">
        <v>23</v>
      </c>
      <c r="E11" t="s">
        <v>130</v>
      </c>
      <c r="F11" t="s">
        <v>17</v>
      </c>
      <c r="G11" t="s">
        <v>131</v>
      </c>
    </row>
    <row r="12" spans="1:7" x14ac:dyDescent="0.3">
      <c r="A12" t="s">
        <v>132</v>
      </c>
      <c r="B12" t="s">
        <v>118</v>
      </c>
      <c r="C12">
        <v>825</v>
      </c>
      <c r="D12" t="s">
        <v>40</v>
      </c>
      <c r="E12" t="s">
        <v>133</v>
      </c>
      <c r="F12" t="s">
        <v>6</v>
      </c>
      <c r="G12" t="s">
        <v>25</v>
      </c>
    </row>
    <row r="13" spans="1:7" x14ac:dyDescent="0.3">
      <c r="A13" t="s">
        <v>134</v>
      </c>
      <c r="B13" t="s">
        <v>118</v>
      </c>
      <c r="C13">
        <v>1250</v>
      </c>
      <c r="D13" t="s">
        <v>23</v>
      </c>
      <c r="E13" t="s">
        <v>33</v>
      </c>
      <c r="F13" t="s">
        <v>7</v>
      </c>
      <c r="G13" t="s">
        <v>25</v>
      </c>
    </row>
    <row r="14" spans="1:7" x14ac:dyDescent="0.3">
      <c r="A14" t="s">
        <v>135</v>
      </c>
      <c r="B14" t="s">
        <v>113</v>
      </c>
      <c r="C14">
        <v>700</v>
      </c>
      <c r="D14" t="s">
        <v>40</v>
      </c>
      <c r="E14" t="s">
        <v>48</v>
      </c>
      <c r="F14" t="s">
        <v>18</v>
      </c>
      <c r="G14" t="s">
        <v>8</v>
      </c>
    </row>
    <row r="15" spans="1:7" x14ac:dyDescent="0.3">
      <c r="A15" t="s">
        <v>136</v>
      </c>
      <c r="B15" t="s">
        <v>118</v>
      </c>
      <c r="C15">
        <v>940</v>
      </c>
      <c r="D15" t="s">
        <v>27</v>
      </c>
      <c r="E15" t="s">
        <v>137</v>
      </c>
      <c r="F15" t="s">
        <v>7</v>
      </c>
      <c r="G15" t="s">
        <v>8</v>
      </c>
    </row>
    <row r="16" spans="1:7" x14ac:dyDescent="0.3">
      <c r="A16" t="s">
        <v>138</v>
      </c>
      <c r="B16" t="s">
        <v>118</v>
      </c>
      <c r="C16">
        <v>725</v>
      </c>
      <c r="D16" t="s">
        <v>27</v>
      </c>
      <c r="E16" t="s">
        <v>33</v>
      </c>
      <c r="F16" t="s">
        <v>19</v>
      </c>
      <c r="G16" t="s">
        <v>25</v>
      </c>
    </row>
    <row r="17" spans="1:7" x14ac:dyDescent="0.3">
      <c r="A17" t="s">
        <v>136</v>
      </c>
      <c r="B17" t="s">
        <v>118</v>
      </c>
      <c r="C17">
        <v>695</v>
      </c>
      <c r="D17" t="s">
        <v>40</v>
      </c>
      <c r="E17" t="s">
        <v>41</v>
      </c>
      <c r="F17" t="s">
        <v>7</v>
      </c>
      <c r="G17" t="s">
        <v>8</v>
      </c>
    </row>
    <row r="18" spans="1:7" x14ac:dyDescent="0.3">
      <c r="A18" t="s">
        <v>139</v>
      </c>
      <c r="B18" t="s">
        <v>113</v>
      </c>
      <c r="C18">
        <v>1800</v>
      </c>
      <c r="D18" t="s">
        <v>27</v>
      </c>
      <c r="E18" t="s">
        <v>102</v>
      </c>
      <c r="F18" t="s">
        <v>122</v>
      </c>
      <c r="G18" t="s">
        <v>25</v>
      </c>
    </row>
    <row r="19" spans="1:7" x14ac:dyDescent="0.3">
      <c r="A19" t="s">
        <v>140</v>
      </c>
      <c r="B19" t="s">
        <v>113</v>
      </c>
      <c r="C19">
        <v>1150</v>
      </c>
      <c r="D19" t="s">
        <v>30</v>
      </c>
      <c r="E19" t="s">
        <v>109</v>
      </c>
      <c r="F19" t="s">
        <v>14</v>
      </c>
      <c r="G19" t="s">
        <v>8</v>
      </c>
    </row>
    <row r="20" spans="1:7" x14ac:dyDescent="0.3">
      <c r="A20" t="s">
        <v>141</v>
      </c>
      <c r="B20" t="s">
        <v>118</v>
      </c>
      <c r="C20">
        <v>800</v>
      </c>
      <c r="D20" t="s">
        <v>23</v>
      </c>
      <c r="E20" t="s">
        <v>43</v>
      </c>
      <c r="F20" t="s">
        <v>142</v>
      </c>
      <c r="G20" t="s">
        <v>25</v>
      </c>
    </row>
    <row r="21" spans="1:7" x14ac:dyDescent="0.3">
      <c r="A21" t="s">
        <v>136</v>
      </c>
      <c r="B21" t="s">
        <v>118</v>
      </c>
      <c r="C21">
        <v>840</v>
      </c>
      <c r="D21" t="s">
        <v>23</v>
      </c>
      <c r="E21" t="s">
        <v>143</v>
      </c>
      <c r="F21" t="s">
        <v>7</v>
      </c>
      <c r="G21" t="s">
        <v>8</v>
      </c>
    </row>
    <row r="22" spans="1:7" x14ac:dyDescent="0.3">
      <c r="A22" t="s">
        <v>144</v>
      </c>
      <c r="B22" t="s">
        <v>118</v>
      </c>
      <c r="C22">
        <v>900</v>
      </c>
      <c r="D22" t="s">
        <v>40</v>
      </c>
      <c r="E22" t="s">
        <v>108</v>
      </c>
      <c r="F22" t="s">
        <v>14</v>
      </c>
      <c r="G22" t="s">
        <v>25</v>
      </c>
    </row>
    <row r="23" spans="1:7" x14ac:dyDescent="0.3">
      <c r="A23" t="s">
        <v>145</v>
      </c>
      <c r="B23" t="s">
        <v>113</v>
      </c>
      <c r="C23">
        <v>2400</v>
      </c>
      <c r="D23" t="s">
        <v>30</v>
      </c>
      <c r="E23" t="s">
        <v>146</v>
      </c>
      <c r="F23" t="s">
        <v>19</v>
      </c>
      <c r="G23" t="s">
        <v>8</v>
      </c>
    </row>
    <row r="24" spans="1:7" x14ac:dyDescent="0.3">
      <c r="A24" t="s">
        <v>147</v>
      </c>
      <c r="B24" t="s">
        <v>113</v>
      </c>
      <c r="C24">
        <v>800</v>
      </c>
      <c r="D24" t="s">
        <v>27</v>
      </c>
      <c r="E24" t="s">
        <v>148</v>
      </c>
      <c r="F24" t="s">
        <v>98</v>
      </c>
      <c r="G24" t="s">
        <v>25</v>
      </c>
    </row>
    <row r="25" spans="1:7" x14ac:dyDescent="0.3">
      <c r="A25" t="s">
        <v>149</v>
      </c>
      <c r="B25" t="s">
        <v>118</v>
      </c>
      <c r="C25">
        <v>1350</v>
      </c>
      <c r="D25" t="s">
        <v>40</v>
      </c>
      <c r="E25" t="s">
        <v>33</v>
      </c>
      <c r="F25" t="s">
        <v>7</v>
      </c>
      <c r="G25" t="s">
        <v>25</v>
      </c>
    </row>
    <row r="26" spans="1:7" x14ac:dyDescent="0.3">
      <c r="A26" t="s">
        <v>150</v>
      </c>
      <c r="B26" t="s">
        <v>113</v>
      </c>
      <c r="C26">
        <v>800</v>
      </c>
      <c r="D26" t="s">
        <v>23</v>
      </c>
      <c r="E26" t="s">
        <v>151</v>
      </c>
      <c r="F26" t="s">
        <v>152</v>
      </c>
      <c r="G26" t="s">
        <v>25</v>
      </c>
    </row>
    <row r="27" spans="1:7" x14ac:dyDescent="0.3">
      <c r="A27" t="s">
        <v>153</v>
      </c>
      <c r="B27" t="s">
        <v>118</v>
      </c>
      <c r="C27">
        <v>950</v>
      </c>
      <c r="D27" t="s">
        <v>23</v>
      </c>
      <c r="E27" t="s">
        <v>143</v>
      </c>
      <c r="F27" t="s">
        <v>9</v>
      </c>
      <c r="G27" t="s">
        <v>25</v>
      </c>
    </row>
    <row r="28" spans="1:7" x14ac:dyDescent="0.3">
      <c r="A28" t="s">
        <v>154</v>
      </c>
      <c r="B28" t="s">
        <v>113</v>
      </c>
      <c r="C28">
        <v>950</v>
      </c>
      <c r="D28" t="s">
        <v>23</v>
      </c>
      <c r="E28" t="s">
        <v>35</v>
      </c>
      <c r="F28" t="s">
        <v>11</v>
      </c>
      <c r="G28" t="s">
        <v>25</v>
      </c>
    </row>
    <row r="29" spans="1:7" x14ac:dyDescent="0.3">
      <c r="A29" t="s">
        <v>139</v>
      </c>
      <c r="B29" t="s">
        <v>113</v>
      </c>
      <c r="C29">
        <v>1200</v>
      </c>
      <c r="D29" t="s">
        <v>40</v>
      </c>
      <c r="E29" t="s">
        <v>67</v>
      </c>
      <c r="F29" t="s">
        <v>17</v>
      </c>
      <c r="G29" t="s">
        <v>25</v>
      </c>
    </row>
    <row r="30" spans="1:7" x14ac:dyDescent="0.3">
      <c r="A30" t="s">
        <v>155</v>
      </c>
      <c r="B30" t="s">
        <v>118</v>
      </c>
      <c r="C30">
        <v>1200</v>
      </c>
      <c r="D30" t="s">
        <v>23</v>
      </c>
      <c r="E30" t="s">
        <v>109</v>
      </c>
      <c r="F30" t="s">
        <v>19</v>
      </c>
      <c r="G30" t="s">
        <v>8</v>
      </c>
    </row>
    <row r="31" spans="1:7" x14ac:dyDescent="0.3">
      <c r="A31" t="s">
        <v>156</v>
      </c>
      <c r="B31" t="s">
        <v>113</v>
      </c>
      <c r="C31">
        <v>3500</v>
      </c>
      <c r="D31" t="s">
        <v>27</v>
      </c>
      <c r="E31" t="s">
        <v>157</v>
      </c>
      <c r="F31" t="s">
        <v>14</v>
      </c>
      <c r="G31" t="s">
        <v>25</v>
      </c>
    </row>
    <row r="32" spans="1:7" x14ac:dyDescent="0.3">
      <c r="A32" t="s">
        <v>150</v>
      </c>
      <c r="B32" t="s">
        <v>113</v>
      </c>
      <c r="C32">
        <v>1200</v>
      </c>
      <c r="D32" t="s">
        <v>30</v>
      </c>
      <c r="E32" t="s">
        <v>158</v>
      </c>
      <c r="F32" t="s">
        <v>19</v>
      </c>
      <c r="G32" t="s">
        <v>25</v>
      </c>
    </row>
    <row r="33" spans="1:7" x14ac:dyDescent="0.3">
      <c r="A33" t="s">
        <v>159</v>
      </c>
      <c r="B33" t="s">
        <v>113</v>
      </c>
      <c r="C33">
        <v>1000</v>
      </c>
      <c r="D33" t="s">
        <v>40</v>
      </c>
      <c r="E33" t="s">
        <v>67</v>
      </c>
      <c r="F33" t="s">
        <v>78</v>
      </c>
      <c r="G33" t="s">
        <v>160</v>
      </c>
    </row>
    <row r="34" spans="1:7" x14ac:dyDescent="0.3">
      <c r="A34" t="s">
        <v>147</v>
      </c>
      <c r="B34" t="s">
        <v>113</v>
      </c>
      <c r="C34">
        <v>950</v>
      </c>
      <c r="D34" t="s">
        <v>23</v>
      </c>
      <c r="E34" t="s">
        <v>67</v>
      </c>
      <c r="F34" t="s">
        <v>13</v>
      </c>
      <c r="G34" t="s">
        <v>25</v>
      </c>
    </row>
    <row r="35" spans="1:7" x14ac:dyDescent="0.3">
      <c r="A35" t="s">
        <v>161</v>
      </c>
      <c r="B35" t="s">
        <v>113</v>
      </c>
      <c r="C35">
        <v>1500</v>
      </c>
      <c r="D35" t="s">
        <v>27</v>
      </c>
      <c r="E35" t="s">
        <v>45</v>
      </c>
      <c r="F35" t="s">
        <v>7</v>
      </c>
      <c r="G35" t="s">
        <v>8</v>
      </c>
    </row>
    <row r="36" spans="1:7" x14ac:dyDescent="0.3">
      <c r="A36" t="s">
        <v>150</v>
      </c>
      <c r="B36" t="s">
        <v>113</v>
      </c>
      <c r="C36">
        <v>900</v>
      </c>
      <c r="D36" t="s">
        <v>27</v>
      </c>
      <c r="E36" t="s">
        <v>162</v>
      </c>
      <c r="F36" t="s">
        <v>152</v>
      </c>
      <c r="G36" t="s">
        <v>25</v>
      </c>
    </row>
    <row r="37" spans="1:7" x14ac:dyDescent="0.3">
      <c r="A37" t="s">
        <v>163</v>
      </c>
      <c r="B37" t="s">
        <v>118</v>
      </c>
      <c r="C37">
        <v>925</v>
      </c>
      <c r="D37" t="s">
        <v>40</v>
      </c>
      <c r="E37" t="s">
        <v>67</v>
      </c>
      <c r="F37" t="s">
        <v>18</v>
      </c>
      <c r="G37" t="s">
        <v>12</v>
      </c>
    </row>
    <row r="38" spans="1:7" x14ac:dyDescent="0.3">
      <c r="A38" t="s">
        <v>164</v>
      </c>
      <c r="B38" t="s">
        <v>113</v>
      </c>
      <c r="C38">
        <v>890</v>
      </c>
      <c r="D38" t="s">
        <v>27</v>
      </c>
      <c r="E38" t="s">
        <v>165</v>
      </c>
      <c r="F38" t="s">
        <v>7</v>
      </c>
      <c r="G38" t="s">
        <v>25</v>
      </c>
    </row>
    <row r="39" spans="1:7" x14ac:dyDescent="0.3">
      <c r="A39" t="s">
        <v>166</v>
      </c>
      <c r="B39" t="s">
        <v>118</v>
      </c>
      <c r="C39">
        <v>1300</v>
      </c>
      <c r="D39" t="s">
        <v>27</v>
      </c>
      <c r="E39" t="s">
        <v>35</v>
      </c>
      <c r="F39" t="s">
        <v>15</v>
      </c>
      <c r="G39" t="s">
        <v>8</v>
      </c>
    </row>
    <row r="40" spans="1:7" x14ac:dyDescent="0.3">
      <c r="A40" t="s">
        <v>167</v>
      </c>
      <c r="B40" t="s">
        <v>118</v>
      </c>
      <c r="C40">
        <v>700</v>
      </c>
      <c r="D40" t="s">
        <v>50</v>
      </c>
      <c r="E40" t="s">
        <v>168</v>
      </c>
      <c r="F40" t="s">
        <v>169</v>
      </c>
      <c r="G40" t="s">
        <v>25</v>
      </c>
    </row>
    <row r="41" spans="1:7" x14ac:dyDescent="0.3">
      <c r="A41" t="s">
        <v>150</v>
      </c>
      <c r="B41" t="s">
        <v>113</v>
      </c>
      <c r="C41">
        <v>1100</v>
      </c>
      <c r="D41" t="s">
        <v>27</v>
      </c>
      <c r="E41" t="s">
        <v>170</v>
      </c>
      <c r="F41" t="s">
        <v>7</v>
      </c>
      <c r="G41" t="s">
        <v>25</v>
      </c>
    </row>
    <row r="42" spans="1:7" x14ac:dyDescent="0.3">
      <c r="A42" t="s">
        <v>171</v>
      </c>
      <c r="B42" t="s">
        <v>113</v>
      </c>
      <c r="C42">
        <v>1450</v>
      </c>
      <c r="D42" t="s">
        <v>23</v>
      </c>
      <c r="E42" t="s">
        <v>61</v>
      </c>
      <c r="F42" t="s">
        <v>16</v>
      </c>
      <c r="G42" t="s">
        <v>172</v>
      </c>
    </row>
    <row r="43" spans="1:7" x14ac:dyDescent="0.3">
      <c r="A43" t="s">
        <v>173</v>
      </c>
      <c r="B43" t="s">
        <v>113</v>
      </c>
      <c r="C43">
        <v>990</v>
      </c>
      <c r="D43" t="s">
        <v>23</v>
      </c>
      <c r="E43" t="s">
        <v>35</v>
      </c>
      <c r="F43" t="s">
        <v>7</v>
      </c>
      <c r="G43" t="s">
        <v>25</v>
      </c>
    </row>
    <row r="44" spans="1:7" x14ac:dyDescent="0.3">
      <c r="A44" t="s">
        <v>171</v>
      </c>
      <c r="B44" t="s">
        <v>113</v>
      </c>
      <c r="C44">
        <v>1450</v>
      </c>
      <c r="D44" t="s">
        <v>23</v>
      </c>
      <c r="E44" t="s">
        <v>61</v>
      </c>
      <c r="F44" t="s">
        <v>16</v>
      </c>
      <c r="G44" t="s">
        <v>25</v>
      </c>
    </row>
    <row r="45" spans="1:7" x14ac:dyDescent="0.3">
      <c r="A45" t="s">
        <v>174</v>
      </c>
      <c r="B45" t="s">
        <v>118</v>
      </c>
      <c r="C45">
        <v>950</v>
      </c>
      <c r="D45" t="s">
        <v>23</v>
      </c>
      <c r="E45" t="s">
        <v>67</v>
      </c>
      <c r="F45" t="s">
        <v>13</v>
      </c>
      <c r="G45" t="s">
        <v>25</v>
      </c>
    </row>
    <row r="46" spans="1:7" x14ac:dyDescent="0.3">
      <c r="A46" t="s">
        <v>175</v>
      </c>
      <c r="B46" t="s">
        <v>118</v>
      </c>
      <c r="C46">
        <v>1400</v>
      </c>
      <c r="D46" t="s">
        <v>23</v>
      </c>
      <c r="E46" t="s">
        <v>176</v>
      </c>
      <c r="F46" t="s">
        <v>80</v>
      </c>
      <c r="G46" t="s">
        <v>25</v>
      </c>
    </row>
    <row r="47" spans="1:7" x14ac:dyDescent="0.3">
      <c r="A47" t="s">
        <v>177</v>
      </c>
      <c r="B47" t="s">
        <v>118</v>
      </c>
      <c r="C47">
        <v>1200</v>
      </c>
      <c r="D47" t="s">
        <v>23</v>
      </c>
      <c r="E47" t="s">
        <v>105</v>
      </c>
      <c r="F47" t="s">
        <v>78</v>
      </c>
      <c r="G47" t="s">
        <v>8</v>
      </c>
    </row>
    <row r="48" spans="1:7" x14ac:dyDescent="0.3">
      <c r="A48" t="s">
        <v>178</v>
      </c>
      <c r="B48" t="s">
        <v>118</v>
      </c>
      <c r="C48">
        <v>950</v>
      </c>
      <c r="D48" t="s">
        <v>23</v>
      </c>
      <c r="E48" t="s">
        <v>67</v>
      </c>
      <c r="F48" t="s">
        <v>6</v>
      </c>
      <c r="G48" t="s">
        <v>25</v>
      </c>
    </row>
    <row r="49" spans="1:7" x14ac:dyDescent="0.3">
      <c r="A49" t="s">
        <v>179</v>
      </c>
      <c r="B49" t="s">
        <v>113</v>
      </c>
      <c r="C49">
        <v>1300</v>
      </c>
      <c r="D49" t="s">
        <v>30</v>
      </c>
      <c r="E49" t="s">
        <v>43</v>
      </c>
      <c r="F49" t="s">
        <v>13</v>
      </c>
      <c r="G49" t="s">
        <v>25</v>
      </c>
    </row>
    <row r="50" spans="1:7" x14ac:dyDescent="0.3">
      <c r="A50" t="s">
        <v>180</v>
      </c>
      <c r="B50" t="s">
        <v>113</v>
      </c>
      <c r="C50">
        <v>700</v>
      </c>
      <c r="D50" t="s">
        <v>27</v>
      </c>
      <c r="E50" t="s">
        <v>39</v>
      </c>
      <c r="F50" t="s">
        <v>142</v>
      </c>
      <c r="G50" t="s">
        <v>25</v>
      </c>
    </row>
    <row r="51" spans="1:7" x14ac:dyDescent="0.3">
      <c r="A51" t="s">
        <v>181</v>
      </c>
      <c r="B51" t="s">
        <v>113</v>
      </c>
      <c r="C51">
        <v>850</v>
      </c>
      <c r="D51" t="s">
        <v>23</v>
      </c>
      <c r="E51" t="s">
        <v>39</v>
      </c>
      <c r="F51" t="s">
        <v>94</v>
      </c>
      <c r="G51" t="s">
        <v>25</v>
      </c>
    </row>
    <row r="52" spans="1:7" x14ac:dyDescent="0.3">
      <c r="A52" t="s">
        <v>182</v>
      </c>
      <c r="B52" t="s">
        <v>113</v>
      </c>
      <c r="C52">
        <v>1800</v>
      </c>
      <c r="D52" t="s">
        <v>27</v>
      </c>
      <c r="E52" t="s">
        <v>183</v>
      </c>
      <c r="F52" t="s">
        <v>6</v>
      </c>
      <c r="G52" t="s">
        <v>184</v>
      </c>
    </row>
    <row r="53" spans="1:7" x14ac:dyDescent="0.3">
      <c r="A53" t="s">
        <v>185</v>
      </c>
      <c r="B53" t="s">
        <v>113</v>
      </c>
      <c r="C53">
        <v>675</v>
      </c>
      <c r="D53" t="s">
        <v>27</v>
      </c>
      <c r="E53" t="s">
        <v>39</v>
      </c>
      <c r="F53" t="s">
        <v>9</v>
      </c>
      <c r="G53" t="s">
        <v>25</v>
      </c>
    </row>
    <row r="54" spans="1:7" x14ac:dyDescent="0.3">
      <c r="A54" t="s">
        <v>186</v>
      </c>
      <c r="B54" t="s">
        <v>113</v>
      </c>
      <c r="C54">
        <v>990</v>
      </c>
      <c r="D54" t="s">
        <v>23</v>
      </c>
      <c r="E54" t="s">
        <v>69</v>
      </c>
      <c r="F54" t="s">
        <v>78</v>
      </c>
      <c r="G54" t="s">
        <v>25</v>
      </c>
    </row>
    <row r="55" spans="1:7" x14ac:dyDescent="0.3">
      <c r="A55" t="s">
        <v>187</v>
      </c>
      <c r="B55" t="s">
        <v>118</v>
      </c>
      <c r="C55">
        <v>850</v>
      </c>
      <c r="D55" t="s">
        <v>30</v>
      </c>
      <c r="E55" t="s">
        <v>188</v>
      </c>
      <c r="F55" t="s">
        <v>11</v>
      </c>
      <c r="G55" t="s">
        <v>25</v>
      </c>
    </row>
    <row r="56" spans="1:7" x14ac:dyDescent="0.3">
      <c r="A56" t="s">
        <v>135</v>
      </c>
      <c r="B56" t="s">
        <v>113</v>
      </c>
      <c r="C56">
        <v>675</v>
      </c>
      <c r="D56" t="s">
        <v>40</v>
      </c>
      <c r="E56" t="s">
        <v>48</v>
      </c>
      <c r="F56" t="s">
        <v>11</v>
      </c>
      <c r="G56" t="s">
        <v>8</v>
      </c>
    </row>
    <row r="57" spans="1:7" x14ac:dyDescent="0.3">
      <c r="A57" t="s">
        <v>189</v>
      </c>
      <c r="B57" t="s">
        <v>113</v>
      </c>
      <c r="C57">
        <v>860</v>
      </c>
      <c r="D57" t="s">
        <v>27</v>
      </c>
      <c r="E57" t="s">
        <v>33</v>
      </c>
      <c r="F57" t="s">
        <v>7</v>
      </c>
      <c r="G57" t="s">
        <v>25</v>
      </c>
    </row>
    <row r="58" spans="1:7" x14ac:dyDescent="0.3">
      <c r="A58" t="s">
        <v>190</v>
      </c>
      <c r="B58" t="s">
        <v>118</v>
      </c>
      <c r="C58">
        <v>1950</v>
      </c>
      <c r="D58" t="s">
        <v>27</v>
      </c>
      <c r="E58" t="s">
        <v>191</v>
      </c>
      <c r="F58" t="s">
        <v>14</v>
      </c>
      <c r="G58" t="s">
        <v>8</v>
      </c>
    </row>
    <row r="59" spans="1:7" x14ac:dyDescent="0.3">
      <c r="A59" t="s">
        <v>192</v>
      </c>
      <c r="B59" t="s">
        <v>113</v>
      </c>
      <c r="C59">
        <v>675</v>
      </c>
      <c r="D59" t="s">
        <v>50</v>
      </c>
      <c r="E59" t="s">
        <v>193</v>
      </c>
      <c r="F59" t="s">
        <v>194</v>
      </c>
      <c r="G59" t="s">
        <v>8</v>
      </c>
    </row>
    <row r="60" spans="1:7" x14ac:dyDescent="0.3">
      <c r="A60" t="s">
        <v>195</v>
      </c>
      <c r="B60" t="s">
        <v>113</v>
      </c>
      <c r="C60">
        <v>1350</v>
      </c>
      <c r="D60" t="s">
        <v>23</v>
      </c>
      <c r="E60" t="s">
        <v>24</v>
      </c>
      <c r="F60" t="s">
        <v>116</v>
      </c>
      <c r="G60" t="s">
        <v>25</v>
      </c>
    </row>
    <row r="61" spans="1:7" x14ac:dyDescent="0.3">
      <c r="A61" t="s">
        <v>196</v>
      </c>
      <c r="B61" t="s">
        <v>118</v>
      </c>
      <c r="C61">
        <v>1600</v>
      </c>
      <c r="D61" t="s">
        <v>27</v>
      </c>
      <c r="E61" t="s">
        <v>197</v>
      </c>
      <c r="F61" t="s">
        <v>7</v>
      </c>
      <c r="G6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5BB4-1B49-4234-8F13-5A1D91DA4182}">
  <dimension ref="A1:G61"/>
  <sheetViews>
    <sheetView workbookViewId="0"/>
  </sheetViews>
  <sheetFormatPr baseColWidth="10" defaultRowHeight="14.4" x14ac:dyDescent="0.3"/>
  <cols>
    <col min="1" max="1" width="58.5546875" bestFit="1" customWidth="1"/>
    <col min="2" max="2" width="10.21875" bestFit="1" customWidth="1"/>
    <col min="3" max="3" width="9.109375" bestFit="1" customWidth="1"/>
    <col min="4" max="4" width="16.33203125" bestFit="1" customWidth="1"/>
    <col min="5" max="5" width="22.44140625" bestFit="1" customWidth="1"/>
    <col min="6" max="6" width="27.88671875" bestFit="1" customWidth="1"/>
    <col min="7" max="7" width="20" bestFit="1" customWidth="1"/>
  </cols>
  <sheetData>
    <row r="1" spans="1:7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198</v>
      </c>
      <c r="B2" t="s">
        <v>199</v>
      </c>
      <c r="C2">
        <v>1300</v>
      </c>
      <c r="D2" t="s">
        <v>27</v>
      </c>
      <c r="E2" t="s">
        <v>102</v>
      </c>
      <c r="F2" t="s">
        <v>200</v>
      </c>
      <c r="G2" t="s">
        <v>25</v>
      </c>
    </row>
    <row r="3" spans="1:7" x14ac:dyDescent="0.3">
      <c r="A3" t="s">
        <v>201</v>
      </c>
      <c r="B3" t="s">
        <v>199</v>
      </c>
      <c r="C3">
        <v>3000</v>
      </c>
      <c r="D3" t="s">
        <v>23</v>
      </c>
      <c r="E3" t="s">
        <v>202</v>
      </c>
      <c r="F3" t="s">
        <v>203</v>
      </c>
      <c r="G3" t="s">
        <v>204</v>
      </c>
    </row>
    <row r="4" spans="1:7" x14ac:dyDescent="0.3">
      <c r="A4" t="s">
        <v>205</v>
      </c>
      <c r="B4" t="s">
        <v>199</v>
      </c>
      <c r="C4">
        <v>950</v>
      </c>
      <c r="D4" t="s">
        <v>40</v>
      </c>
      <c r="E4" t="s">
        <v>206</v>
      </c>
      <c r="F4" t="s">
        <v>7</v>
      </c>
      <c r="G4" t="s">
        <v>25</v>
      </c>
    </row>
    <row r="5" spans="1:7" x14ac:dyDescent="0.3">
      <c r="A5" t="s">
        <v>207</v>
      </c>
      <c r="B5" t="s">
        <v>199</v>
      </c>
      <c r="C5">
        <v>2150</v>
      </c>
      <c r="D5" t="s">
        <v>23</v>
      </c>
      <c r="E5" t="s">
        <v>208</v>
      </c>
      <c r="F5" t="s">
        <v>78</v>
      </c>
      <c r="G5" t="s">
        <v>8</v>
      </c>
    </row>
    <row r="6" spans="1:7" x14ac:dyDescent="0.3">
      <c r="A6" t="s">
        <v>209</v>
      </c>
      <c r="B6" t="s">
        <v>210</v>
      </c>
      <c r="C6">
        <v>4500</v>
      </c>
      <c r="D6" t="s">
        <v>23</v>
      </c>
      <c r="E6" t="s">
        <v>211</v>
      </c>
      <c r="F6" t="s">
        <v>212</v>
      </c>
      <c r="G6" t="s">
        <v>8</v>
      </c>
    </row>
    <row r="7" spans="1:7" x14ac:dyDescent="0.3">
      <c r="A7" t="s">
        <v>213</v>
      </c>
      <c r="B7" t="s">
        <v>199</v>
      </c>
      <c r="C7">
        <v>2900</v>
      </c>
      <c r="D7" t="s">
        <v>27</v>
      </c>
      <c r="E7" t="s">
        <v>214</v>
      </c>
      <c r="F7" t="s">
        <v>6</v>
      </c>
      <c r="G7" t="s">
        <v>25</v>
      </c>
    </row>
    <row r="8" spans="1:7" x14ac:dyDescent="0.3">
      <c r="A8" t="s">
        <v>215</v>
      </c>
      <c r="B8" t="s">
        <v>199</v>
      </c>
      <c r="C8">
        <v>1600</v>
      </c>
      <c r="D8" t="s">
        <v>27</v>
      </c>
      <c r="E8" t="s">
        <v>39</v>
      </c>
      <c r="F8" t="s">
        <v>19</v>
      </c>
      <c r="G8" t="s">
        <v>25</v>
      </c>
    </row>
    <row r="9" spans="1:7" x14ac:dyDescent="0.3">
      <c r="A9" t="s">
        <v>216</v>
      </c>
      <c r="B9" t="s">
        <v>199</v>
      </c>
      <c r="C9">
        <v>2200</v>
      </c>
      <c r="D9" t="s">
        <v>23</v>
      </c>
      <c r="E9" t="s">
        <v>101</v>
      </c>
      <c r="F9" t="s">
        <v>9</v>
      </c>
      <c r="G9" t="s">
        <v>25</v>
      </c>
    </row>
    <row r="10" spans="1:7" x14ac:dyDescent="0.3">
      <c r="A10" t="s">
        <v>217</v>
      </c>
      <c r="B10" t="s">
        <v>199</v>
      </c>
      <c r="C10">
        <v>1450</v>
      </c>
      <c r="D10" t="s">
        <v>40</v>
      </c>
      <c r="E10" t="s">
        <v>218</v>
      </c>
      <c r="F10" t="s">
        <v>6</v>
      </c>
      <c r="G10" t="s">
        <v>25</v>
      </c>
    </row>
    <row r="11" spans="1:7" x14ac:dyDescent="0.3">
      <c r="A11" t="s">
        <v>219</v>
      </c>
      <c r="B11" t="s">
        <v>199</v>
      </c>
      <c r="C11">
        <v>1550</v>
      </c>
      <c r="D11" t="s">
        <v>27</v>
      </c>
      <c r="E11" t="s">
        <v>220</v>
      </c>
      <c r="F11" t="s">
        <v>11</v>
      </c>
      <c r="G11" t="s">
        <v>8</v>
      </c>
    </row>
    <row r="12" spans="1:7" x14ac:dyDescent="0.3">
      <c r="A12" t="s">
        <v>221</v>
      </c>
      <c r="B12" t="s">
        <v>210</v>
      </c>
      <c r="C12">
        <v>1200</v>
      </c>
      <c r="D12" t="s">
        <v>40</v>
      </c>
      <c r="E12" t="s">
        <v>67</v>
      </c>
      <c r="F12" t="s">
        <v>78</v>
      </c>
      <c r="G12" t="s">
        <v>25</v>
      </c>
    </row>
    <row r="13" spans="1:7" x14ac:dyDescent="0.3">
      <c r="A13" t="s">
        <v>201</v>
      </c>
      <c r="B13" t="s">
        <v>199</v>
      </c>
      <c r="C13">
        <v>1500</v>
      </c>
      <c r="D13" t="s">
        <v>40</v>
      </c>
      <c r="E13" t="s">
        <v>39</v>
      </c>
      <c r="F13" t="s">
        <v>6</v>
      </c>
      <c r="G13" t="s">
        <v>25</v>
      </c>
    </row>
    <row r="14" spans="1:7" x14ac:dyDescent="0.3">
      <c r="A14" t="s">
        <v>222</v>
      </c>
      <c r="B14" t="s">
        <v>199</v>
      </c>
      <c r="C14">
        <v>1650</v>
      </c>
      <c r="D14" t="s">
        <v>23</v>
      </c>
      <c r="E14" t="s">
        <v>223</v>
      </c>
      <c r="F14" t="s">
        <v>19</v>
      </c>
      <c r="G14" t="s">
        <v>25</v>
      </c>
    </row>
    <row r="15" spans="1:7" x14ac:dyDescent="0.3">
      <c r="A15" t="s">
        <v>224</v>
      </c>
      <c r="B15" t="s">
        <v>199</v>
      </c>
      <c r="C15">
        <v>1700</v>
      </c>
      <c r="D15" t="s">
        <v>23</v>
      </c>
      <c r="E15" t="s">
        <v>225</v>
      </c>
      <c r="F15" t="s">
        <v>7</v>
      </c>
      <c r="G15" t="s">
        <v>8</v>
      </c>
    </row>
    <row r="16" spans="1:7" x14ac:dyDescent="0.3">
      <c r="A16" t="s">
        <v>226</v>
      </c>
      <c r="B16" t="s">
        <v>199</v>
      </c>
      <c r="C16">
        <v>950</v>
      </c>
      <c r="D16" t="s">
        <v>40</v>
      </c>
      <c r="E16" t="s">
        <v>227</v>
      </c>
      <c r="F16" t="s">
        <v>17</v>
      </c>
      <c r="G16" t="s">
        <v>25</v>
      </c>
    </row>
    <row r="17" spans="1:7" x14ac:dyDescent="0.3">
      <c r="A17" t="s">
        <v>228</v>
      </c>
      <c r="B17" t="s">
        <v>199</v>
      </c>
      <c r="C17">
        <v>1550</v>
      </c>
      <c r="D17" t="s">
        <v>23</v>
      </c>
      <c r="E17" t="s">
        <v>103</v>
      </c>
      <c r="F17" t="s">
        <v>19</v>
      </c>
      <c r="G17" t="s">
        <v>25</v>
      </c>
    </row>
    <row r="18" spans="1:7" x14ac:dyDescent="0.3">
      <c r="A18" t="s">
        <v>229</v>
      </c>
      <c r="B18" t="s">
        <v>210</v>
      </c>
      <c r="C18">
        <v>2500</v>
      </c>
      <c r="D18" t="s">
        <v>27</v>
      </c>
      <c r="E18" t="s">
        <v>230</v>
      </c>
      <c r="F18" t="s">
        <v>231</v>
      </c>
      <c r="G18" t="s">
        <v>25</v>
      </c>
    </row>
    <row r="19" spans="1:7" x14ac:dyDescent="0.3">
      <c r="A19" t="s">
        <v>232</v>
      </c>
      <c r="B19" t="s">
        <v>199</v>
      </c>
      <c r="C19">
        <v>1600</v>
      </c>
      <c r="D19" t="s">
        <v>23</v>
      </c>
      <c r="E19" t="s">
        <v>110</v>
      </c>
      <c r="F19" t="s">
        <v>7</v>
      </c>
      <c r="G19" t="s">
        <v>25</v>
      </c>
    </row>
    <row r="20" spans="1:7" x14ac:dyDescent="0.3">
      <c r="A20" t="s">
        <v>233</v>
      </c>
      <c r="B20" t="s">
        <v>199</v>
      </c>
      <c r="C20">
        <v>850</v>
      </c>
      <c r="D20" t="s">
        <v>234</v>
      </c>
      <c r="E20" t="s">
        <v>193</v>
      </c>
      <c r="F20" t="s">
        <v>235</v>
      </c>
      <c r="G20" t="s">
        <v>25</v>
      </c>
    </row>
    <row r="21" spans="1:7" x14ac:dyDescent="0.3">
      <c r="A21" t="s">
        <v>236</v>
      </c>
      <c r="B21" t="s">
        <v>210</v>
      </c>
      <c r="C21">
        <v>1200</v>
      </c>
      <c r="D21" t="s">
        <v>23</v>
      </c>
      <c r="E21" t="s">
        <v>158</v>
      </c>
      <c r="F21" t="s">
        <v>7</v>
      </c>
      <c r="G21" t="s">
        <v>25</v>
      </c>
    </row>
    <row r="22" spans="1:7" x14ac:dyDescent="0.3">
      <c r="A22" t="s">
        <v>237</v>
      </c>
      <c r="B22" t="s">
        <v>199</v>
      </c>
      <c r="C22">
        <v>3500</v>
      </c>
      <c r="D22" t="s">
        <v>23</v>
      </c>
      <c r="E22" t="s">
        <v>191</v>
      </c>
      <c r="F22" t="s">
        <v>11</v>
      </c>
      <c r="G22" t="s">
        <v>25</v>
      </c>
    </row>
    <row r="23" spans="1:7" x14ac:dyDescent="0.3">
      <c r="A23" t="s">
        <v>238</v>
      </c>
      <c r="B23" t="s">
        <v>199</v>
      </c>
      <c r="C23">
        <v>2500</v>
      </c>
      <c r="D23" t="s">
        <v>27</v>
      </c>
      <c r="E23" t="s">
        <v>61</v>
      </c>
      <c r="F23" t="s">
        <v>7</v>
      </c>
      <c r="G23" t="s">
        <v>25</v>
      </c>
    </row>
    <row r="24" spans="1:7" x14ac:dyDescent="0.3">
      <c r="A24" t="s">
        <v>239</v>
      </c>
      <c r="B24" t="s">
        <v>199</v>
      </c>
      <c r="C24">
        <v>3200</v>
      </c>
      <c r="D24" t="s">
        <v>40</v>
      </c>
      <c r="E24" t="s">
        <v>33</v>
      </c>
      <c r="F24" t="s">
        <v>11</v>
      </c>
      <c r="G24" t="s">
        <v>25</v>
      </c>
    </row>
    <row r="25" spans="1:7" x14ac:dyDescent="0.3">
      <c r="A25" t="s">
        <v>240</v>
      </c>
      <c r="B25" t="s">
        <v>199</v>
      </c>
      <c r="C25">
        <v>2500</v>
      </c>
      <c r="D25" t="s">
        <v>27</v>
      </c>
      <c r="E25" t="s">
        <v>61</v>
      </c>
      <c r="F25" t="s">
        <v>7</v>
      </c>
      <c r="G25" t="s">
        <v>25</v>
      </c>
    </row>
    <row r="26" spans="1:7" x14ac:dyDescent="0.3">
      <c r="A26" t="s">
        <v>241</v>
      </c>
      <c r="B26" t="s">
        <v>199</v>
      </c>
      <c r="C26">
        <v>1200</v>
      </c>
      <c r="D26" t="s">
        <v>27</v>
      </c>
      <c r="E26" t="s">
        <v>176</v>
      </c>
      <c r="F26" t="s">
        <v>9</v>
      </c>
      <c r="G26" t="s">
        <v>25</v>
      </c>
    </row>
    <row r="27" spans="1:7" x14ac:dyDescent="0.3">
      <c r="A27" t="s">
        <v>242</v>
      </c>
      <c r="B27" t="s">
        <v>199</v>
      </c>
      <c r="C27">
        <v>1000</v>
      </c>
      <c r="D27" t="s">
        <v>40</v>
      </c>
      <c r="E27" t="s">
        <v>243</v>
      </c>
      <c r="F27" t="s">
        <v>7</v>
      </c>
      <c r="G27" t="s">
        <v>25</v>
      </c>
    </row>
    <row r="28" spans="1:7" x14ac:dyDescent="0.3">
      <c r="A28" t="s">
        <v>244</v>
      </c>
      <c r="B28" t="s">
        <v>210</v>
      </c>
      <c r="C28">
        <v>2900</v>
      </c>
      <c r="D28" t="s">
        <v>23</v>
      </c>
      <c r="E28" t="s">
        <v>43</v>
      </c>
      <c r="F28" t="s">
        <v>245</v>
      </c>
      <c r="G28" t="s">
        <v>25</v>
      </c>
    </row>
    <row r="29" spans="1:7" x14ac:dyDescent="0.3">
      <c r="A29" t="s">
        <v>246</v>
      </c>
      <c r="B29" t="s">
        <v>199</v>
      </c>
      <c r="C29">
        <v>1350</v>
      </c>
      <c r="D29" t="s">
        <v>40</v>
      </c>
      <c r="E29" t="s">
        <v>133</v>
      </c>
      <c r="F29" t="s">
        <v>122</v>
      </c>
      <c r="G29" t="s">
        <v>25</v>
      </c>
    </row>
    <row r="30" spans="1:7" x14ac:dyDescent="0.3">
      <c r="A30" t="s">
        <v>247</v>
      </c>
      <c r="B30" t="s">
        <v>199</v>
      </c>
      <c r="C30">
        <v>1200</v>
      </c>
      <c r="D30" t="s">
        <v>40</v>
      </c>
      <c r="E30" t="s">
        <v>48</v>
      </c>
      <c r="F30" t="s">
        <v>18</v>
      </c>
      <c r="G30" t="s">
        <v>25</v>
      </c>
    </row>
    <row r="31" spans="1:7" x14ac:dyDescent="0.3">
      <c r="A31" t="s">
        <v>248</v>
      </c>
      <c r="B31" t="s">
        <v>210</v>
      </c>
      <c r="C31">
        <v>1200</v>
      </c>
      <c r="D31" t="s">
        <v>40</v>
      </c>
      <c r="E31" t="s">
        <v>243</v>
      </c>
      <c r="F31" t="s">
        <v>249</v>
      </c>
      <c r="G31" t="s">
        <v>25</v>
      </c>
    </row>
    <row r="32" spans="1:7" x14ac:dyDescent="0.3">
      <c r="A32" t="s">
        <v>247</v>
      </c>
      <c r="B32" t="s">
        <v>199</v>
      </c>
      <c r="C32">
        <v>1200</v>
      </c>
      <c r="D32" t="s">
        <v>40</v>
      </c>
      <c r="E32" t="s">
        <v>48</v>
      </c>
      <c r="F32" t="s">
        <v>18</v>
      </c>
      <c r="G32" t="s">
        <v>25</v>
      </c>
    </row>
    <row r="33" spans="1:7" x14ac:dyDescent="0.3">
      <c r="A33" t="s">
        <v>250</v>
      </c>
      <c r="B33" t="s">
        <v>199</v>
      </c>
      <c r="C33">
        <v>1750</v>
      </c>
      <c r="D33" t="s">
        <v>23</v>
      </c>
      <c r="E33" t="s">
        <v>33</v>
      </c>
      <c r="F33" t="s">
        <v>251</v>
      </c>
      <c r="G33" t="s">
        <v>25</v>
      </c>
    </row>
    <row r="34" spans="1:7" x14ac:dyDescent="0.3">
      <c r="A34" t="s">
        <v>252</v>
      </c>
      <c r="B34" t="s">
        <v>199</v>
      </c>
      <c r="C34">
        <v>1500</v>
      </c>
      <c r="D34" t="s">
        <v>23</v>
      </c>
      <c r="E34" t="s">
        <v>67</v>
      </c>
      <c r="F34" t="s">
        <v>122</v>
      </c>
      <c r="G34" t="s">
        <v>25</v>
      </c>
    </row>
    <row r="35" spans="1:7" x14ac:dyDescent="0.3">
      <c r="A35" t="s">
        <v>239</v>
      </c>
      <c r="B35" t="s">
        <v>199</v>
      </c>
      <c r="C35">
        <v>3700</v>
      </c>
      <c r="D35" t="s">
        <v>23</v>
      </c>
      <c r="E35" t="s">
        <v>230</v>
      </c>
      <c r="F35" t="s">
        <v>14</v>
      </c>
      <c r="G35" t="s">
        <v>25</v>
      </c>
    </row>
    <row r="36" spans="1:7" x14ac:dyDescent="0.3">
      <c r="A36" t="s">
        <v>253</v>
      </c>
      <c r="B36" t="s">
        <v>210</v>
      </c>
      <c r="C36">
        <v>1200</v>
      </c>
      <c r="D36" t="s">
        <v>40</v>
      </c>
      <c r="E36" t="s">
        <v>124</v>
      </c>
      <c r="F36" t="s">
        <v>78</v>
      </c>
      <c r="G36" t="s">
        <v>25</v>
      </c>
    </row>
    <row r="37" spans="1:7" x14ac:dyDescent="0.3">
      <c r="A37" t="s">
        <v>254</v>
      </c>
      <c r="B37" t="s">
        <v>199</v>
      </c>
      <c r="C37">
        <v>1650</v>
      </c>
      <c r="D37" t="s">
        <v>27</v>
      </c>
      <c r="E37" t="s">
        <v>255</v>
      </c>
      <c r="F37" t="s">
        <v>19</v>
      </c>
      <c r="G37" t="s">
        <v>8</v>
      </c>
    </row>
    <row r="38" spans="1:7" x14ac:dyDescent="0.3">
      <c r="A38" t="s">
        <v>256</v>
      </c>
      <c r="B38" t="s">
        <v>199</v>
      </c>
      <c r="C38">
        <v>1350</v>
      </c>
      <c r="D38" t="s">
        <v>23</v>
      </c>
      <c r="E38" t="s">
        <v>39</v>
      </c>
      <c r="F38" t="s">
        <v>91</v>
      </c>
      <c r="G38" t="s">
        <v>25</v>
      </c>
    </row>
    <row r="39" spans="1:7" x14ac:dyDescent="0.3">
      <c r="A39" t="s">
        <v>250</v>
      </c>
      <c r="B39" t="s">
        <v>199</v>
      </c>
      <c r="C39">
        <v>1750</v>
      </c>
      <c r="D39" t="s">
        <v>23</v>
      </c>
      <c r="E39" t="s">
        <v>103</v>
      </c>
      <c r="F39" t="s">
        <v>19</v>
      </c>
      <c r="G39" t="s">
        <v>25</v>
      </c>
    </row>
    <row r="40" spans="1:7" x14ac:dyDescent="0.3">
      <c r="A40" t="s">
        <v>257</v>
      </c>
      <c r="B40" t="s">
        <v>199</v>
      </c>
      <c r="C40">
        <v>1800</v>
      </c>
      <c r="D40" t="s">
        <v>23</v>
      </c>
      <c r="E40" t="s">
        <v>67</v>
      </c>
      <c r="F40" t="s">
        <v>6</v>
      </c>
      <c r="G40" t="s">
        <v>25</v>
      </c>
    </row>
    <row r="41" spans="1:7" x14ac:dyDescent="0.3">
      <c r="A41" t="s">
        <v>258</v>
      </c>
      <c r="B41" t="s">
        <v>199</v>
      </c>
      <c r="C41">
        <v>1250</v>
      </c>
      <c r="D41" t="s">
        <v>50</v>
      </c>
      <c r="E41" t="s">
        <v>193</v>
      </c>
      <c r="F41" t="s">
        <v>25</v>
      </c>
      <c r="G41" t="s">
        <v>25</v>
      </c>
    </row>
    <row r="42" spans="1:7" x14ac:dyDescent="0.3">
      <c r="A42" t="s">
        <v>259</v>
      </c>
      <c r="B42" t="s">
        <v>199</v>
      </c>
      <c r="C42">
        <v>960</v>
      </c>
      <c r="D42" t="s">
        <v>23</v>
      </c>
      <c r="E42" t="s">
        <v>260</v>
      </c>
      <c r="F42" t="s">
        <v>78</v>
      </c>
      <c r="G42" t="s">
        <v>25</v>
      </c>
    </row>
    <row r="43" spans="1:7" x14ac:dyDescent="0.3">
      <c r="A43" t="s">
        <v>261</v>
      </c>
      <c r="B43" t="s">
        <v>199</v>
      </c>
      <c r="C43">
        <v>1750</v>
      </c>
      <c r="D43" t="s">
        <v>23</v>
      </c>
      <c r="E43" t="s">
        <v>225</v>
      </c>
      <c r="F43" t="s">
        <v>7</v>
      </c>
      <c r="G43" t="s">
        <v>8</v>
      </c>
    </row>
    <row r="44" spans="1:7" x14ac:dyDescent="0.3">
      <c r="A44" t="s">
        <v>262</v>
      </c>
      <c r="B44" t="s">
        <v>199</v>
      </c>
      <c r="C44">
        <v>1650</v>
      </c>
      <c r="D44" t="s">
        <v>27</v>
      </c>
      <c r="E44" t="s">
        <v>151</v>
      </c>
      <c r="F44" t="s">
        <v>9</v>
      </c>
      <c r="G44" t="s">
        <v>25</v>
      </c>
    </row>
    <row r="45" spans="1:7" x14ac:dyDescent="0.3">
      <c r="A45" t="s">
        <v>263</v>
      </c>
      <c r="B45" t="s">
        <v>210</v>
      </c>
      <c r="C45">
        <v>2790</v>
      </c>
      <c r="D45" t="s">
        <v>23</v>
      </c>
      <c r="E45" t="s">
        <v>264</v>
      </c>
      <c r="F45" t="s">
        <v>78</v>
      </c>
      <c r="G45" t="s">
        <v>265</v>
      </c>
    </row>
    <row r="46" spans="1:7" x14ac:dyDescent="0.3">
      <c r="A46" t="s">
        <v>266</v>
      </c>
      <c r="B46" t="s">
        <v>199</v>
      </c>
      <c r="C46">
        <v>2000</v>
      </c>
      <c r="D46" t="s">
        <v>40</v>
      </c>
      <c r="E46" t="s">
        <v>267</v>
      </c>
      <c r="F46" t="s">
        <v>268</v>
      </c>
      <c r="G46" t="s">
        <v>25</v>
      </c>
    </row>
    <row r="47" spans="1:7" x14ac:dyDescent="0.3">
      <c r="A47" t="s">
        <v>269</v>
      </c>
      <c r="B47" t="s">
        <v>210</v>
      </c>
      <c r="C47">
        <v>2325</v>
      </c>
      <c r="D47" t="s">
        <v>40</v>
      </c>
      <c r="E47" t="s">
        <v>270</v>
      </c>
      <c r="F47" t="s">
        <v>7</v>
      </c>
      <c r="G47" t="s">
        <v>265</v>
      </c>
    </row>
    <row r="48" spans="1:7" x14ac:dyDescent="0.3">
      <c r="A48" t="s">
        <v>271</v>
      </c>
      <c r="B48" t="s">
        <v>199</v>
      </c>
      <c r="C48">
        <v>1990</v>
      </c>
      <c r="D48" t="s">
        <v>40</v>
      </c>
      <c r="E48" t="s">
        <v>272</v>
      </c>
      <c r="F48" t="s">
        <v>18</v>
      </c>
      <c r="G48" t="s">
        <v>131</v>
      </c>
    </row>
    <row r="49" spans="1:7" x14ac:dyDescent="0.3">
      <c r="A49" t="s">
        <v>273</v>
      </c>
      <c r="B49" t="s">
        <v>199</v>
      </c>
      <c r="C49">
        <v>2850</v>
      </c>
      <c r="D49" t="s">
        <v>40</v>
      </c>
      <c r="E49" t="s">
        <v>274</v>
      </c>
      <c r="F49" t="s">
        <v>116</v>
      </c>
      <c r="G49" t="s">
        <v>25</v>
      </c>
    </row>
    <row r="50" spans="1:7" x14ac:dyDescent="0.3">
      <c r="A50" t="s">
        <v>275</v>
      </c>
      <c r="B50" t="s">
        <v>199</v>
      </c>
      <c r="C50">
        <v>1050</v>
      </c>
      <c r="D50" t="s">
        <v>23</v>
      </c>
      <c r="E50" t="s">
        <v>43</v>
      </c>
      <c r="F50" t="s">
        <v>11</v>
      </c>
      <c r="G50" t="s">
        <v>25</v>
      </c>
    </row>
    <row r="51" spans="1:7" x14ac:dyDescent="0.3">
      <c r="A51" t="s">
        <v>276</v>
      </c>
      <c r="B51" t="s">
        <v>199</v>
      </c>
      <c r="C51">
        <v>3200</v>
      </c>
      <c r="D51" t="s">
        <v>30</v>
      </c>
      <c r="E51" t="s">
        <v>277</v>
      </c>
      <c r="F51" t="s">
        <v>25</v>
      </c>
      <c r="G51" t="s">
        <v>8</v>
      </c>
    </row>
    <row r="52" spans="1:7" x14ac:dyDescent="0.3">
      <c r="A52" t="s">
        <v>278</v>
      </c>
      <c r="B52" t="s">
        <v>210</v>
      </c>
      <c r="C52">
        <v>1000</v>
      </c>
      <c r="D52" t="s">
        <v>40</v>
      </c>
      <c r="E52" t="s">
        <v>39</v>
      </c>
      <c r="F52" t="s">
        <v>17</v>
      </c>
      <c r="G52" t="s">
        <v>25</v>
      </c>
    </row>
    <row r="53" spans="1:7" x14ac:dyDescent="0.3">
      <c r="A53" t="s">
        <v>279</v>
      </c>
      <c r="B53" t="s">
        <v>199</v>
      </c>
      <c r="C53">
        <v>2280</v>
      </c>
      <c r="D53" t="s">
        <v>40</v>
      </c>
      <c r="E53" t="s">
        <v>280</v>
      </c>
      <c r="F53" t="s">
        <v>9</v>
      </c>
      <c r="G53" t="s">
        <v>25</v>
      </c>
    </row>
    <row r="54" spans="1:7" x14ac:dyDescent="0.3">
      <c r="A54" t="s">
        <v>281</v>
      </c>
      <c r="B54" t="s">
        <v>210</v>
      </c>
      <c r="C54">
        <v>1650</v>
      </c>
      <c r="D54" t="s">
        <v>30</v>
      </c>
      <c r="E54" t="s">
        <v>282</v>
      </c>
      <c r="F54" t="s">
        <v>19</v>
      </c>
      <c r="G54" t="s">
        <v>8</v>
      </c>
    </row>
    <row r="55" spans="1:7" x14ac:dyDescent="0.3">
      <c r="A55" t="s">
        <v>283</v>
      </c>
      <c r="B55" t="s">
        <v>199</v>
      </c>
      <c r="C55">
        <v>1200</v>
      </c>
      <c r="D55" t="s">
        <v>43</v>
      </c>
      <c r="E55" t="s">
        <v>284</v>
      </c>
      <c r="F55" t="s">
        <v>25</v>
      </c>
      <c r="G55" t="s">
        <v>25</v>
      </c>
    </row>
    <row r="56" spans="1:7" x14ac:dyDescent="0.3">
      <c r="A56" t="s">
        <v>285</v>
      </c>
      <c r="B56" t="s">
        <v>199</v>
      </c>
      <c r="C56">
        <v>850</v>
      </c>
      <c r="D56" t="s">
        <v>40</v>
      </c>
      <c r="E56" t="s">
        <v>50</v>
      </c>
      <c r="F56" t="s">
        <v>116</v>
      </c>
      <c r="G56" t="s">
        <v>25</v>
      </c>
    </row>
    <row r="57" spans="1:7" x14ac:dyDescent="0.3">
      <c r="A57" t="s">
        <v>263</v>
      </c>
      <c r="B57" t="s">
        <v>210</v>
      </c>
      <c r="C57">
        <v>2418</v>
      </c>
      <c r="D57" t="s">
        <v>40</v>
      </c>
      <c r="E57" t="s">
        <v>286</v>
      </c>
      <c r="F57" t="s">
        <v>7</v>
      </c>
      <c r="G57" t="s">
        <v>265</v>
      </c>
    </row>
    <row r="58" spans="1:7" x14ac:dyDescent="0.3">
      <c r="A58" t="s">
        <v>287</v>
      </c>
      <c r="B58" t="s">
        <v>210</v>
      </c>
      <c r="C58">
        <v>850</v>
      </c>
      <c r="D58" t="s">
        <v>23</v>
      </c>
      <c r="E58" t="s">
        <v>103</v>
      </c>
      <c r="F58" t="s">
        <v>11</v>
      </c>
      <c r="G58" t="s">
        <v>25</v>
      </c>
    </row>
    <row r="59" spans="1:7" x14ac:dyDescent="0.3">
      <c r="A59" t="s">
        <v>288</v>
      </c>
      <c r="B59" t="s">
        <v>199</v>
      </c>
      <c r="C59">
        <v>3240</v>
      </c>
      <c r="D59" t="s">
        <v>27</v>
      </c>
      <c r="E59" t="s">
        <v>24</v>
      </c>
      <c r="F59" t="s">
        <v>15</v>
      </c>
      <c r="G59" t="s">
        <v>25</v>
      </c>
    </row>
    <row r="60" spans="1:7" x14ac:dyDescent="0.3">
      <c r="A60" t="s">
        <v>239</v>
      </c>
      <c r="B60" t="s">
        <v>199</v>
      </c>
      <c r="C60">
        <v>5500</v>
      </c>
      <c r="D60" t="s">
        <v>27</v>
      </c>
      <c r="E60" t="s">
        <v>289</v>
      </c>
      <c r="F60" t="s">
        <v>6</v>
      </c>
      <c r="G60" t="s">
        <v>25</v>
      </c>
    </row>
    <row r="61" spans="1:7" x14ac:dyDescent="0.3">
      <c r="A61" t="s">
        <v>290</v>
      </c>
      <c r="B61" t="s">
        <v>199</v>
      </c>
      <c r="C61">
        <v>3800</v>
      </c>
      <c r="D61" t="s">
        <v>23</v>
      </c>
      <c r="E61" t="s">
        <v>291</v>
      </c>
      <c r="F61" t="s">
        <v>6</v>
      </c>
      <c r="G6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E513-A578-442E-80B5-CAD233BD6DC8}">
  <dimension ref="A1:G61"/>
  <sheetViews>
    <sheetView workbookViewId="0"/>
  </sheetViews>
  <sheetFormatPr baseColWidth="10" defaultRowHeight="14.4" x14ac:dyDescent="0.3"/>
  <cols>
    <col min="1" max="1" width="60.109375" bestFit="1" customWidth="1"/>
    <col min="2" max="2" width="11.21875" bestFit="1" customWidth="1"/>
    <col min="3" max="3" width="9.109375" bestFit="1" customWidth="1"/>
    <col min="4" max="4" width="16.33203125" bestFit="1" customWidth="1"/>
    <col min="5" max="5" width="22.44140625" bestFit="1" customWidth="1"/>
    <col min="6" max="6" width="28.88671875" bestFit="1" customWidth="1"/>
    <col min="7" max="7" width="19" bestFit="1" customWidth="1"/>
  </cols>
  <sheetData>
    <row r="1" spans="1:7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22</v>
      </c>
      <c r="B2" t="s">
        <v>29</v>
      </c>
      <c r="C2">
        <v>650</v>
      </c>
      <c r="D2" t="s">
        <v>23</v>
      </c>
      <c r="E2" t="s">
        <v>24</v>
      </c>
      <c r="F2" t="s">
        <v>6</v>
      </c>
      <c r="G2" t="s">
        <v>25</v>
      </c>
    </row>
    <row r="3" spans="1:7" x14ac:dyDescent="0.3">
      <c r="A3" t="s">
        <v>26</v>
      </c>
      <c r="B3" t="s">
        <v>29</v>
      </c>
      <c r="C3">
        <v>850</v>
      </c>
      <c r="D3" t="s">
        <v>27</v>
      </c>
      <c r="E3" t="s">
        <v>24</v>
      </c>
      <c r="F3" t="s">
        <v>7</v>
      </c>
      <c r="G3" t="s">
        <v>8</v>
      </c>
    </row>
    <row r="4" spans="1:7" x14ac:dyDescent="0.3">
      <c r="A4" t="s">
        <v>28</v>
      </c>
      <c r="B4" t="s">
        <v>29</v>
      </c>
      <c r="C4">
        <v>2900</v>
      </c>
      <c r="D4" t="s">
        <v>30</v>
      </c>
      <c r="E4" t="s">
        <v>31</v>
      </c>
      <c r="F4" t="s">
        <v>25</v>
      </c>
      <c r="G4" t="s">
        <v>25</v>
      </c>
    </row>
    <row r="5" spans="1:7" x14ac:dyDescent="0.3">
      <c r="A5" t="s">
        <v>32</v>
      </c>
      <c r="B5" t="s">
        <v>29</v>
      </c>
      <c r="C5">
        <v>850</v>
      </c>
      <c r="D5" t="s">
        <v>27</v>
      </c>
      <c r="E5" t="s">
        <v>33</v>
      </c>
      <c r="F5" t="s">
        <v>6</v>
      </c>
      <c r="G5" t="s">
        <v>8</v>
      </c>
    </row>
    <row r="6" spans="1:7" x14ac:dyDescent="0.3">
      <c r="A6" t="s">
        <v>34</v>
      </c>
      <c r="B6" t="s">
        <v>29</v>
      </c>
      <c r="C6">
        <v>720</v>
      </c>
      <c r="D6" t="s">
        <v>27</v>
      </c>
      <c r="E6" t="s">
        <v>35</v>
      </c>
      <c r="F6" t="s">
        <v>25</v>
      </c>
      <c r="G6" t="s">
        <v>8</v>
      </c>
    </row>
    <row r="7" spans="1:7" x14ac:dyDescent="0.3">
      <c r="A7" t="s">
        <v>36</v>
      </c>
      <c r="B7" t="s">
        <v>29</v>
      </c>
      <c r="C7">
        <v>1050</v>
      </c>
      <c r="D7" t="s">
        <v>23</v>
      </c>
      <c r="E7" t="s">
        <v>33</v>
      </c>
      <c r="F7" t="s">
        <v>9</v>
      </c>
      <c r="G7" t="s">
        <v>8</v>
      </c>
    </row>
    <row r="8" spans="1:7" x14ac:dyDescent="0.3">
      <c r="A8" t="s">
        <v>37</v>
      </c>
      <c r="B8" t="s">
        <v>29</v>
      </c>
      <c r="C8">
        <v>780</v>
      </c>
      <c r="D8" t="s">
        <v>27</v>
      </c>
      <c r="E8" t="s">
        <v>35</v>
      </c>
      <c r="F8" t="s">
        <v>11</v>
      </c>
      <c r="G8" t="s">
        <v>8</v>
      </c>
    </row>
    <row r="9" spans="1:7" x14ac:dyDescent="0.3">
      <c r="A9" t="s">
        <v>38</v>
      </c>
      <c r="B9" t="s">
        <v>29</v>
      </c>
      <c r="C9">
        <v>750</v>
      </c>
      <c r="D9" t="s">
        <v>23</v>
      </c>
      <c r="E9" t="s">
        <v>39</v>
      </c>
      <c r="F9" t="s">
        <v>7</v>
      </c>
      <c r="G9" t="s">
        <v>25</v>
      </c>
    </row>
    <row r="10" spans="1:7" x14ac:dyDescent="0.3">
      <c r="A10" t="s">
        <v>38</v>
      </c>
      <c r="B10" t="s">
        <v>29</v>
      </c>
      <c r="C10">
        <v>650</v>
      </c>
      <c r="D10" t="s">
        <v>40</v>
      </c>
      <c r="E10" t="s">
        <v>41</v>
      </c>
      <c r="F10" t="s">
        <v>6</v>
      </c>
      <c r="G10" t="s">
        <v>25</v>
      </c>
    </row>
    <row r="11" spans="1:7" x14ac:dyDescent="0.3">
      <c r="A11" t="s">
        <v>42</v>
      </c>
      <c r="B11" t="s">
        <v>29</v>
      </c>
      <c r="C11">
        <v>750</v>
      </c>
      <c r="D11" t="s">
        <v>23</v>
      </c>
      <c r="E11" t="s">
        <v>43</v>
      </c>
      <c r="F11" t="s">
        <v>7</v>
      </c>
      <c r="G11" t="s">
        <v>8</v>
      </c>
    </row>
    <row r="12" spans="1:7" x14ac:dyDescent="0.3">
      <c r="A12" t="s">
        <v>44</v>
      </c>
      <c r="B12" t="s">
        <v>29</v>
      </c>
      <c r="C12">
        <v>800</v>
      </c>
      <c r="D12" t="s">
        <v>23</v>
      </c>
      <c r="E12" t="s">
        <v>45</v>
      </c>
      <c r="F12" t="s">
        <v>25</v>
      </c>
      <c r="G12" t="s">
        <v>25</v>
      </c>
    </row>
    <row r="13" spans="1:7" x14ac:dyDescent="0.3">
      <c r="A13" t="s">
        <v>46</v>
      </c>
      <c r="B13" t="s">
        <v>29</v>
      </c>
      <c r="C13">
        <v>650</v>
      </c>
      <c r="D13" t="s">
        <v>27</v>
      </c>
      <c r="E13" t="s">
        <v>39</v>
      </c>
      <c r="F13" t="s">
        <v>7</v>
      </c>
      <c r="G13" t="s">
        <v>8</v>
      </c>
    </row>
    <row r="14" spans="1:7" x14ac:dyDescent="0.3">
      <c r="A14" t="s">
        <v>47</v>
      </c>
      <c r="B14" t="s">
        <v>29</v>
      </c>
      <c r="C14">
        <v>650</v>
      </c>
      <c r="D14" t="s">
        <v>40</v>
      </c>
      <c r="E14" t="s">
        <v>48</v>
      </c>
      <c r="F14" t="s">
        <v>7</v>
      </c>
      <c r="G14" t="s">
        <v>12</v>
      </c>
    </row>
    <row r="15" spans="1:7" x14ac:dyDescent="0.3">
      <c r="A15" t="s">
        <v>49</v>
      </c>
      <c r="B15" t="s">
        <v>29</v>
      </c>
      <c r="C15">
        <v>430</v>
      </c>
      <c r="D15" t="s">
        <v>40</v>
      </c>
      <c r="E15" t="s">
        <v>50</v>
      </c>
      <c r="F15" t="s">
        <v>13</v>
      </c>
      <c r="G15" t="s">
        <v>8</v>
      </c>
    </row>
    <row r="16" spans="1:7" x14ac:dyDescent="0.3">
      <c r="A16" t="s">
        <v>51</v>
      </c>
      <c r="B16" t="s">
        <v>29</v>
      </c>
      <c r="C16">
        <v>1100</v>
      </c>
      <c r="D16" t="s">
        <v>27</v>
      </c>
      <c r="E16" t="s">
        <v>52</v>
      </c>
      <c r="F16" t="s">
        <v>25</v>
      </c>
      <c r="G16" t="s">
        <v>8</v>
      </c>
    </row>
    <row r="17" spans="1:7" x14ac:dyDescent="0.3">
      <c r="A17" t="s">
        <v>53</v>
      </c>
      <c r="B17" t="s">
        <v>29</v>
      </c>
      <c r="C17">
        <v>900</v>
      </c>
      <c r="D17" t="s">
        <v>54</v>
      </c>
      <c r="E17" t="s">
        <v>55</v>
      </c>
      <c r="F17" t="s">
        <v>14</v>
      </c>
      <c r="G17" t="s">
        <v>8</v>
      </c>
    </row>
    <row r="18" spans="1:7" x14ac:dyDescent="0.3">
      <c r="A18" t="s">
        <v>56</v>
      </c>
      <c r="B18" t="s">
        <v>29</v>
      </c>
      <c r="C18">
        <v>1500</v>
      </c>
      <c r="D18" t="s">
        <v>54</v>
      </c>
      <c r="E18" t="s">
        <v>57</v>
      </c>
      <c r="F18" t="s">
        <v>25</v>
      </c>
      <c r="G18" t="s">
        <v>25</v>
      </c>
    </row>
    <row r="19" spans="1:7" x14ac:dyDescent="0.3">
      <c r="A19" t="s">
        <v>58</v>
      </c>
      <c r="B19" t="s">
        <v>29</v>
      </c>
      <c r="C19">
        <v>800</v>
      </c>
      <c r="D19" t="s">
        <v>27</v>
      </c>
      <c r="E19" t="s">
        <v>59</v>
      </c>
      <c r="F19" t="s">
        <v>11</v>
      </c>
      <c r="G19" t="s">
        <v>25</v>
      </c>
    </row>
    <row r="20" spans="1:7" x14ac:dyDescent="0.3">
      <c r="A20" t="s">
        <v>60</v>
      </c>
      <c r="B20" t="s">
        <v>29</v>
      </c>
      <c r="C20">
        <v>800</v>
      </c>
      <c r="D20" t="s">
        <v>27</v>
      </c>
      <c r="E20" t="s">
        <v>35</v>
      </c>
      <c r="F20" t="s">
        <v>14</v>
      </c>
      <c r="G20" t="s">
        <v>8</v>
      </c>
    </row>
    <row r="21" spans="1:7" x14ac:dyDescent="0.3">
      <c r="A21" t="s">
        <v>53</v>
      </c>
      <c r="B21" t="s">
        <v>29</v>
      </c>
      <c r="C21">
        <v>950</v>
      </c>
      <c r="D21" t="s">
        <v>27</v>
      </c>
      <c r="E21" t="s">
        <v>61</v>
      </c>
      <c r="F21" t="s">
        <v>15</v>
      </c>
      <c r="G21" t="s">
        <v>8</v>
      </c>
    </row>
    <row r="22" spans="1:7" x14ac:dyDescent="0.3">
      <c r="A22" t="s">
        <v>53</v>
      </c>
      <c r="B22" t="s">
        <v>29</v>
      </c>
      <c r="C22">
        <v>600</v>
      </c>
      <c r="D22" t="s">
        <v>23</v>
      </c>
      <c r="E22" t="s">
        <v>43</v>
      </c>
      <c r="F22" t="s">
        <v>11</v>
      </c>
      <c r="G22" t="s">
        <v>8</v>
      </c>
    </row>
    <row r="23" spans="1:7" x14ac:dyDescent="0.3">
      <c r="A23" t="s">
        <v>62</v>
      </c>
      <c r="B23" t="s">
        <v>29</v>
      </c>
      <c r="C23">
        <v>900</v>
      </c>
      <c r="D23" t="s">
        <v>27</v>
      </c>
      <c r="E23" t="s">
        <v>35</v>
      </c>
      <c r="F23" t="s">
        <v>14</v>
      </c>
      <c r="G23" t="s">
        <v>8</v>
      </c>
    </row>
    <row r="24" spans="1:7" x14ac:dyDescent="0.3">
      <c r="A24" t="s">
        <v>63</v>
      </c>
      <c r="B24" t="s">
        <v>29</v>
      </c>
      <c r="C24">
        <v>600</v>
      </c>
      <c r="D24" t="s">
        <v>40</v>
      </c>
      <c r="E24" t="s">
        <v>64</v>
      </c>
      <c r="F24" t="s">
        <v>16</v>
      </c>
      <c r="G24" t="s">
        <v>25</v>
      </c>
    </row>
    <row r="25" spans="1:7" x14ac:dyDescent="0.3">
      <c r="A25" t="s">
        <v>65</v>
      </c>
      <c r="B25" t="s">
        <v>111</v>
      </c>
      <c r="C25">
        <v>750</v>
      </c>
      <c r="D25" t="s">
        <v>27</v>
      </c>
      <c r="E25" t="s">
        <v>33</v>
      </c>
      <c r="F25" t="s">
        <v>6</v>
      </c>
      <c r="G25" t="s">
        <v>25</v>
      </c>
    </row>
    <row r="26" spans="1:7" x14ac:dyDescent="0.3">
      <c r="A26" t="s">
        <v>66</v>
      </c>
      <c r="B26" t="s">
        <v>29</v>
      </c>
      <c r="C26">
        <v>600</v>
      </c>
      <c r="D26" t="s">
        <v>40</v>
      </c>
      <c r="E26" t="s">
        <v>67</v>
      </c>
      <c r="F26" t="s">
        <v>17</v>
      </c>
      <c r="G26" t="s">
        <v>8</v>
      </c>
    </row>
    <row r="27" spans="1:7" x14ac:dyDescent="0.3">
      <c r="A27" t="s">
        <v>68</v>
      </c>
      <c r="B27" t="s">
        <v>29</v>
      </c>
      <c r="C27">
        <v>700</v>
      </c>
      <c r="D27" t="s">
        <v>23</v>
      </c>
      <c r="E27" t="s">
        <v>69</v>
      </c>
      <c r="F27" t="s">
        <v>7</v>
      </c>
      <c r="G27" t="s">
        <v>25</v>
      </c>
    </row>
    <row r="28" spans="1:7" x14ac:dyDescent="0.3">
      <c r="A28" t="s">
        <v>70</v>
      </c>
      <c r="B28" t="s">
        <v>29</v>
      </c>
      <c r="C28">
        <v>670</v>
      </c>
      <c r="D28" t="s">
        <v>23</v>
      </c>
      <c r="E28" t="s">
        <v>64</v>
      </c>
      <c r="F28" t="s">
        <v>18</v>
      </c>
      <c r="G28" t="s">
        <v>8</v>
      </c>
    </row>
    <row r="29" spans="1:7" x14ac:dyDescent="0.3">
      <c r="A29" t="s">
        <v>71</v>
      </c>
      <c r="B29" t="s">
        <v>29</v>
      </c>
      <c r="C29">
        <v>1500</v>
      </c>
      <c r="D29" t="s">
        <v>27</v>
      </c>
      <c r="E29" t="s">
        <v>24</v>
      </c>
      <c r="F29" t="s">
        <v>25</v>
      </c>
      <c r="G29" t="s">
        <v>25</v>
      </c>
    </row>
    <row r="30" spans="1:7" x14ac:dyDescent="0.3">
      <c r="A30" t="s">
        <v>53</v>
      </c>
      <c r="B30" t="s">
        <v>29</v>
      </c>
      <c r="C30">
        <v>850</v>
      </c>
      <c r="D30" t="s">
        <v>30</v>
      </c>
      <c r="E30" t="s">
        <v>61</v>
      </c>
      <c r="F30" t="s">
        <v>19</v>
      </c>
      <c r="G30" t="s">
        <v>8</v>
      </c>
    </row>
    <row r="31" spans="1:7" x14ac:dyDescent="0.3">
      <c r="A31" t="s">
        <v>53</v>
      </c>
      <c r="B31" t="s">
        <v>29</v>
      </c>
      <c r="C31">
        <v>850</v>
      </c>
      <c r="D31" t="s">
        <v>40</v>
      </c>
      <c r="E31" t="s">
        <v>72</v>
      </c>
      <c r="F31" t="s">
        <v>20</v>
      </c>
      <c r="G31" t="s">
        <v>8</v>
      </c>
    </row>
    <row r="32" spans="1:7" x14ac:dyDescent="0.3">
      <c r="A32" t="s">
        <v>73</v>
      </c>
      <c r="B32" t="s">
        <v>29</v>
      </c>
      <c r="C32">
        <v>3500</v>
      </c>
      <c r="D32" t="s">
        <v>30</v>
      </c>
      <c r="E32" t="s">
        <v>99</v>
      </c>
      <c r="F32" t="s">
        <v>25</v>
      </c>
      <c r="G32" t="s">
        <v>8</v>
      </c>
    </row>
    <row r="33" spans="1:7" x14ac:dyDescent="0.3">
      <c r="A33" t="s">
        <v>74</v>
      </c>
      <c r="B33" t="s">
        <v>29</v>
      </c>
      <c r="C33">
        <v>650</v>
      </c>
      <c r="D33" t="s">
        <v>23</v>
      </c>
      <c r="E33" t="s">
        <v>39</v>
      </c>
      <c r="F33" t="s">
        <v>10</v>
      </c>
      <c r="G33" t="s">
        <v>25</v>
      </c>
    </row>
    <row r="34" spans="1:7" x14ac:dyDescent="0.3">
      <c r="A34" t="s">
        <v>75</v>
      </c>
      <c r="B34" t="s">
        <v>29</v>
      </c>
      <c r="C34">
        <v>550</v>
      </c>
      <c r="D34" t="s">
        <v>40</v>
      </c>
      <c r="E34" t="s">
        <v>100</v>
      </c>
      <c r="F34" t="s">
        <v>9</v>
      </c>
      <c r="G34" t="s">
        <v>25</v>
      </c>
    </row>
    <row r="35" spans="1:7" x14ac:dyDescent="0.3">
      <c r="A35" t="s">
        <v>76</v>
      </c>
      <c r="B35" t="s">
        <v>29</v>
      </c>
      <c r="C35">
        <v>900</v>
      </c>
      <c r="D35" t="s">
        <v>27</v>
      </c>
      <c r="E35" t="s">
        <v>101</v>
      </c>
      <c r="F35" t="s">
        <v>9</v>
      </c>
      <c r="G35" t="s">
        <v>8</v>
      </c>
    </row>
    <row r="36" spans="1:7" x14ac:dyDescent="0.3">
      <c r="A36" t="s">
        <v>77</v>
      </c>
      <c r="B36" t="s">
        <v>29</v>
      </c>
      <c r="C36">
        <v>550</v>
      </c>
      <c r="D36" t="s">
        <v>40</v>
      </c>
      <c r="E36" t="s">
        <v>64</v>
      </c>
      <c r="F36" t="s">
        <v>78</v>
      </c>
      <c r="G36" t="s">
        <v>25</v>
      </c>
    </row>
    <row r="37" spans="1:7" x14ac:dyDescent="0.3">
      <c r="A37" t="s">
        <v>53</v>
      </c>
      <c r="B37" t="s">
        <v>29</v>
      </c>
      <c r="C37">
        <v>625</v>
      </c>
      <c r="D37" t="s">
        <v>40</v>
      </c>
      <c r="E37" t="s">
        <v>67</v>
      </c>
      <c r="F37" t="s">
        <v>19</v>
      </c>
      <c r="G37" t="s">
        <v>25</v>
      </c>
    </row>
    <row r="38" spans="1:7" x14ac:dyDescent="0.3">
      <c r="A38" t="s">
        <v>53</v>
      </c>
      <c r="B38" t="s">
        <v>29</v>
      </c>
      <c r="C38">
        <v>1200</v>
      </c>
      <c r="D38" t="s">
        <v>30</v>
      </c>
      <c r="E38" t="s">
        <v>102</v>
      </c>
      <c r="F38" t="s">
        <v>6</v>
      </c>
      <c r="G38" t="s">
        <v>25</v>
      </c>
    </row>
    <row r="39" spans="1:7" x14ac:dyDescent="0.3">
      <c r="A39" t="s">
        <v>79</v>
      </c>
      <c r="B39" t="s">
        <v>29</v>
      </c>
      <c r="C39">
        <v>700</v>
      </c>
      <c r="D39" t="s">
        <v>23</v>
      </c>
      <c r="E39" t="s">
        <v>39</v>
      </c>
      <c r="F39" t="s">
        <v>80</v>
      </c>
      <c r="G39" t="s">
        <v>25</v>
      </c>
    </row>
    <row r="40" spans="1:7" x14ac:dyDescent="0.3">
      <c r="A40" t="s">
        <v>53</v>
      </c>
      <c r="B40" t="s">
        <v>29</v>
      </c>
      <c r="C40">
        <v>600</v>
      </c>
      <c r="D40" t="s">
        <v>40</v>
      </c>
      <c r="E40" t="s">
        <v>48</v>
      </c>
      <c r="F40" t="s">
        <v>13</v>
      </c>
      <c r="G40" t="s">
        <v>25</v>
      </c>
    </row>
    <row r="41" spans="1:7" x14ac:dyDescent="0.3">
      <c r="A41" t="s">
        <v>81</v>
      </c>
      <c r="B41" t="s">
        <v>29</v>
      </c>
      <c r="C41">
        <v>1200</v>
      </c>
      <c r="D41" t="s">
        <v>27</v>
      </c>
      <c r="E41" t="s">
        <v>31</v>
      </c>
      <c r="F41" t="s">
        <v>25</v>
      </c>
      <c r="G41" t="s">
        <v>25</v>
      </c>
    </row>
    <row r="42" spans="1:7" x14ac:dyDescent="0.3">
      <c r="A42" t="s">
        <v>53</v>
      </c>
      <c r="B42" t="s">
        <v>29</v>
      </c>
      <c r="C42">
        <v>850</v>
      </c>
      <c r="D42" t="s">
        <v>23</v>
      </c>
      <c r="E42" t="s">
        <v>101</v>
      </c>
      <c r="F42" t="s">
        <v>6</v>
      </c>
      <c r="G42" t="s">
        <v>8</v>
      </c>
    </row>
    <row r="43" spans="1:7" x14ac:dyDescent="0.3">
      <c r="A43" t="s">
        <v>82</v>
      </c>
      <c r="B43" t="s">
        <v>29</v>
      </c>
      <c r="C43">
        <v>850</v>
      </c>
      <c r="D43" t="s">
        <v>27</v>
      </c>
      <c r="E43" t="s">
        <v>24</v>
      </c>
      <c r="F43" t="s">
        <v>7</v>
      </c>
      <c r="G43" t="s">
        <v>8</v>
      </c>
    </row>
    <row r="44" spans="1:7" x14ac:dyDescent="0.3">
      <c r="A44" t="s">
        <v>53</v>
      </c>
      <c r="B44" t="s">
        <v>29</v>
      </c>
      <c r="C44">
        <v>650</v>
      </c>
      <c r="D44" t="s">
        <v>27</v>
      </c>
      <c r="E44" t="s">
        <v>103</v>
      </c>
      <c r="F44" t="s">
        <v>6</v>
      </c>
      <c r="G44" t="s">
        <v>104</v>
      </c>
    </row>
    <row r="45" spans="1:7" x14ac:dyDescent="0.3">
      <c r="A45" t="s">
        <v>83</v>
      </c>
      <c r="B45" t="s">
        <v>29</v>
      </c>
      <c r="C45">
        <v>730</v>
      </c>
      <c r="D45" t="s">
        <v>40</v>
      </c>
      <c r="E45" t="s">
        <v>105</v>
      </c>
      <c r="F45" t="s">
        <v>78</v>
      </c>
      <c r="G45" t="s">
        <v>8</v>
      </c>
    </row>
    <row r="46" spans="1:7" x14ac:dyDescent="0.3">
      <c r="A46" t="s">
        <v>84</v>
      </c>
      <c r="B46" t="s">
        <v>29</v>
      </c>
      <c r="C46">
        <v>690</v>
      </c>
      <c r="D46" t="s">
        <v>27</v>
      </c>
      <c r="E46" t="s">
        <v>39</v>
      </c>
      <c r="F46" t="s">
        <v>25</v>
      </c>
      <c r="G46" t="s">
        <v>8</v>
      </c>
    </row>
    <row r="47" spans="1:7" x14ac:dyDescent="0.3">
      <c r="A47" t="s">
        <v>53</v>
      </c>
      <c r="B47" t="s">
        <v>29</v>
      </c>
      <c r="C47">
        <v>800</v>
      </c>
      <c r="D47" t="s">
        <v>27</v>
      </c>
      <c r="E47" t="s">
        <v>35</v>
      </c>
      <c r="F47" t="s">
        <v>19</v>
      </c>
      <c r="G47" t="s">
        <v>8</v>
      </c>
    </row>
    <row r="48" spans="1:7" x14ac:dyDescent="0.3">
      <c r="A48" t="s">
        <v>53</v>
      </c>
      <c r="B48" t="s">
        <v>29</v>
      </c>
      <c r="C48">
        <v>600</v>
      </c>
      <c r="D48" t="s">
        <v>40</v>
      </c>
      <c r="E48" t="s">
        <v>67</v>
      </c>
      <c r="F48" t="s">
        <v>6</v>
      </c>
      <c r="G48" t="s">
        <v>8</v>
      </c>
    </row>
    <row r="49" spans="1:7" x14ac:dyDescent="0.3">
      <c r="A49" t="s">
        <v>81</v>
      </c>
      <c r="B49" t="s">
        <v>29</v>
      </c>
      <c r="C49">
        <v>800</v>
      </c>
      <c r="D49" t="s">
        <v>27</v>
      </c>
      <c r="E49" t="s">
        <v>61</v>
      </c>
      <c r="F49" t="s">
        <v>25</v>
      </c>
      <c r="G49" t="s">
        <v>8</v>
      </c>
    </row>
    <row r="50" spans="1:7" x14ac:dyDescent="0.3">
      <c r="A50" t="s">
        <v>85</v>
      </c>
      <c r="B50" t="s">
        <v>29</v>
      </c>
      <c r="C50">
        <v>950</v>
      </c>
      <c r="D50" t="s">
        <v>27</v>
      </c>
      <c r="E50" t="s">
        <v>106</v>
      </c>
      <c r="F50" t="s">
        <v>15</v>
      </c>
      <c r="G50" t="s">
        <v>8</v>
      </c>
    </row>
    <row r="51" spans="1:7" x14ac:dyDescent="0.3">
      <c r="A51" t="s">
        <v>83</v>
      </c>
      <c r="B51" t="s">
        <v>29</v>
      </c>
      <c r="C51">
        <v>690</v>
      </c>
      <c r="D51" t="s">
        <v>40</v>
      </c>
      <c r="E51" t="s">
        <v>43</v>
      </c>
      <c r="F51" t="s">
        <v>6</v>
      </c>
      <c r="G51" t="s">
        <v>8</v>
      </c>
    </row>
    <row r="52" spans="1:7" x14ac:dyDescent="0.3">
      <c r="A52" t="s">
        <v>86</v>
      </c>
      <c r="B52" t="s">
        <v>29</v>
      </c>
      <c r="C52">
        <v>670</v>
      </c>
      <c r="D52" t="s">
        <v>27</v>
      </c>
      <c r="E52" t="s">
        <v>33</v>
      </c>
      <c r="F52" t="s">
        <v>25</v>
      </c>
      <c r="G52" t="s">
        <v>8</v>
      </c>
    </row>
    <row r="53" spans="1:7" x14ac:dyDescent="0.3">
      <c r="A53" t="s">
        <v>87</v>
      </c>
      <c r="B53" t="s">
        <v>29</v>
      </c>
      <c r="C53">
        <v>550</v>
      </c>
      <c r="D53" t="s">
        <v>40</v>
      </c>
      <c r="E53" t="s">
        <v>107</v>
      </c>
      <c r="F53" t="s">
        <v>88</v>
      </c>
      <c r="G53" t="s">
        <v>25</v>
      </c>
    </row>
    <row r="54" spans="1:7" x14ac:dyDescent="0.3">
      <c r="A54" t="s">
        <v>89</v>
      </c>
      <c r="B54" t="s">
        <v>29</v>
      </c>
      <c r="C54">
        <v>850</v>
      </c>
      <c r="D54" t="s">
        <v>23</v>
      </c>
      <c r="E54" t="s">
        <v>35</v>
      </c>
      <c r="F54" t="s">
        <v>25</v>
      </c>
      <c r="G54" t="s">
        <v>8</v>
      </c>
    </row>
    <row r="55" spans="1:7" x14ac:dyDescent="0.3">
      <c r="A55" t="s">
        <v>90</v>
      </c>
      <c r="B55" t="s">
        <v>29</v>
      </c>
      <c r="C55">
        <v>790</v>
      </c>
      <c r="D55" t="s">
        <v>27</v>
      </c>
      <c r="E55" t="s">
        <v>39</v>
      </c>
      <c r="F55" t="s">
        <v>25</v>
      </c>
      <c r="G55" t="s">
        <v>8</v>
      </c>
    </row>
    <row r="56" spans="1:7" x14ac:dyDescent="0.3">
      <c r="A56" t="s">
        <v>85</v>
      </c>
      <c r="B56" t="s">
        <v>29</v>
      </c>
      <c r="C56">
        <v>700</v>
      </c>
      <c r="D56" t="s">
        <v>27</v>
      </c>
      <c r="E56" t="s">
        <v>39</v>
      </c>
      <c r="F56" t="s">
        <v>91</v>
      </c>
      <c r="G56" t="s">
        <v>25</v>
      </c>
    </row>
    <row r="57" spans="1:7" x14ac:dyDescent="0.3">
      <c r="A57" t="s">
        <v>92</v>
      </c>
      <c r="B57" t="s">
        <v>29</v>
      </c>
      <c r="C57">
        <v>750</v>
      </c>
      <c r="D57" t="s">
        <v>23</v>
      </c>
      <c r="E57" t="s">
        <v>103</v>
      </c>
      <c r="F57" t="s">
        <v>25</v>
      </c>
      <c r="G57" t="s">
        <v>25</v>
      </c>
    </row>
    <row r="58" spans="1:7" x14ac:dyDescent="0.3">
      <c r="A58" t="s">
        <v>93</v>
      </c>
      <c r="B58" t="s">
        <v>29</v>
      </c>
      <c r="C58">
        <v>800</v>
      </c>
      <c r="D58" t="s">
        <v>30</v>
      </c>
      <c r="E58" t="s">
        <v>33</v>
      </c>
      <c r="F58" t="s">
        <v>94</v>
      </c>
      <c r="G58" t="s">
        <v>8</v>
      </c>
    </row>
    <row r="59" spans="1:7" x14ac:dyDescent="0.3">
      <c r="A59" t="s">
        <v>95</v>
      </c>
      <c r="B59" t="s">
        <v>29</v>
      </c>
      <c r="C59">
        <v>750</v>
      </c>
      <c r="D59" t="s">
        <v>23</v>
      </c>
      <c r="E59" t="s">
        <v>108</v>
      </c>
      <c r="F59" t="s">
        <v>94</v>
      </c>
      <c r="G59" t="s">
        <v>8</v>
      </c>
    </row>
    <row r="60" spans="1:7" x14ac:dyDescent="0.3">
      <c r="A60" t="s">
        <v>96</v>
      </c>
      <c r="B60" t="s">
        <v>29</v>
      </c>
      <c r="C60">
        <v>1000</v>
      </c>
      <c r="D60" t="s">
        <v>23</v>
      </c>
      <c r="E60" t="s">
        <v>109</v>
      </c>
      <c r="F60" t="s">
        <v>25</v>
      </c>
      <c r="G60" t="s">
        <v>25</v>
      </c>
    </row>
    <row r="61" spans="1:7" x14ac:dyDescent="0.3">
      <c r="A61" t="s">
        <v>97</v>
      </c>
      <c r="B61" t="s">
        <v>29</v>
      </c>
      <c r="C61">
        <v>520</v>
      </c>
      <c r="D61" t="s">
        <v>27</v>
      </c>
      <c r="E61" t="s">
        <v>110</v>
      </c>
      <c r="F61" t="s">
        <v>98</v>
      </c>
      <c r="G61" t="s">
        <v>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6851-9029-4329-8D56-E238965F0AF8}">
  <dimension ref="A9:D136"/>
  <sheetViews>
    <sheetView workbookViewId="0"/>
  </sheetViews>
  <sheetFormatPr baseColWidth="10" defaultRowHeight="14.4" x14ac:dyDescent="0.3"/>
  <cols>
    <col min="1" max="1" width="17.33203125" bestFit="1" customWidth="1"/>
    <col min="2" max="2" width="17.21875" bestFit="1" customWidth="1"/>
    <col min="3" max="3" width="19.44140625" bestFit="1" customWidth="1"/>
    <col min="4" max="4" width="19.77734375" bestFit="1" customWidth="1"/>
    <col min="5" max="5" width="12.21875" bestFit="1" customWidth="1"/>
    <col min="6" max="6" width="19.109375" bestFit="1" customWidth="1"/>
    <col min="7" max="7" width="16.5546875" bestFit="1" customWidth="1"/>
    <col min="8" max="8" width="23.109375" bestFit="1" customWidth="1"/>
    <col min="9" max="9" width="24.109375" bestFit="1" customWidth="1"/>
    <col min="10" max="10" width="28.6640625" bestFit="1" customWidth="1"/>
    <col min="11" max="11" width="20.109375" bestFit="1" customWidth="1"/>
    <col min="12" max="12" width="12.21875" bestFit="1" customWidth="1"/>
  </cols>
  <sheetData>
    <row r="9" spans="1:4" x14ac:dyDescent="0.3">
      <c r="A9" s="3" t="s">
        <v>297</v>
      </c>
      <c r="B9" t="s">
        <v>299</v>
      </c>
      <c r="C9" t="s">
        <v>300</v>
      </c>
      <c r="D9" t="s">
        <v>301</v>
      </c>
    </row>
    <row r="10" spans="1:4" x14ac:dyDescent="0.3">
      <c r="A10" s="4" t="s">
        <v>29</v>
      </c>
      <c r="B10" s="6">
        <v>868.89830508474574</v>
      </c>
      <c r="C10" s="6">
        <v>430</v>
      </c>
      <c r="D10" s="6">
        <v>3500</v>
      </c>
    </row>
    <row r="11" spans="1:4" x14ac:dyDescent="0.3">
      <c r="A11" s="4" t="s">
        <v>199</v>
      </c>
      <c r="B11" s="6">
        <v>1974.6271186440679</v>
      </c>
      <c r="C11" s="6">
        <v>850</v>
      </c>
      <c r="D11" s="6">
        <v>5500</v>
      </c>
    </row>
    <row r="12" spans="1:4" x14ac:dyDescent="0.3">
      <c r="A12" s="4" t="s">
        <v>113</v>
      </c>
      <c r="B12" s="6">
        <v>1116.4655172413793</v>
      </c>
      <c r="C12" s="6">
        <v>675</v>
      </c>
      <c r="D12" s="6">
        <v>3500</v>
      </c>
    </row>
    <row r="13" spans="1:4" x14ac:dyDescent="0.3">
      <c r="A13" s="4" t="s">
        <v>111</v>
      </c>
      <c r="B13" s="6">
        <v>750</v>
      </c>
      <c r="C13" s="6">
        <v>750</v>
      </c>
      <c r="D13" s="6">
        <v>750</v>
      </c>
    </row>
    <row r="17" spans="1:4" x14ac:dyDescent="0.3">
      <c r="A17" s="3" t="s">
        <v>297</v>
      </c>
      <c r="B17" t="s">
        <v>302</v>
      </c>
      <c r="C17" t="s">
        <v>303</v>
      </c>
      <c r="D17" t="s">
        <v>304</v>
      </c>
    </row>
    <row r="18" spans="1:4" x14ac:dyDescent="0.3">
      <c r="A18" s="4" t="s">
        <v>29</v>
      </c>
      <c r="B18" s="6">
        <v>886.52542372881351</v>
      </c>
      <c r="C18" s="6">
        <v>430</v>
      </c>
      <c r="D18" s="6">
        <v>3500</v>
      </c>
    </row>
    <row r="19" spans="1:4" x14ac:dyDescent="0.3">
      <c r="A19" s="4" t="s">
        <v>199</v>
      </c>
      <c r="B19" s="6">
        <v>1985.4745762711864</v>
      </c>
      <c r="C19" s="6">
        <v>850</v>
      </c>
      <c r="D19" s="6">
        <v>5500</v>
      </c>
    </row>
    <row r="20" spans="1:4" x14ac:dyDescent="0.3">
      <c r="A20" s="4" t="s">
        <v>113</v>
      </c>
      <c r="B20" s="6">
        <v>1125.344827586207</v>
      </c>
      <c r="C20" s="6">
        <v>675</v>
      </c>
      <c r="D20" s="6">
        <v>3500</v>
      </c>
    </row>
    <row r="21" spans="1:4" x14ac:dyDescent="0.3">
      <c r="A21" s="4" t="s">
        <v>111</v>
      </c>
      <c r="B21" s="6">
        <v>750</v>
      </c>
      <c r="C21" s="6">
        <v>750</v>
      </c>
      <c r="D21" s="6">
        <v>750</v>
      </c>
    </row>
    <row r="24" spans="1:4" x14ac:dyDescent="0.3">
      <c r="A24" s="3" t="s">
        <v>297</v>
      </c>
      <c r="B24" t="s">
        <v>307</v>
      </c>
    </row>
    <row r="25" spans="1:4" x14ac:dyDescent="0.3">
      <c r="A25" s="4" t="s">
        <v>29</v>
      </c>
      <c r="B25">
        <v>59</v>
      </c>
    </row>
    <row r="26" spans="1:4" x14ac:dyDescent="0.3">
      <c r="A26" s="4" t="s">
        <v>199</v>
      </c>
      <c r="B26">
        <v>59</v>
      </c>
    </row>
    <row r="27" spans="1:4" x14ac:dyDescent="0.3">
      <c r="A27" s="4" t="s">
        <v>113</v>
      </c>
      <c r="B27">
        <v>58</v>
      </c>
    </row>
    <row r="28" spans="1:4" x14ac:dyDescent="0.3">
      <c r="A28" s="4" t="s">
        <v>111</v>
      </c>
      <c r="B28">
        <v>1</v>
      </c>
    </row>
    <row r="29" spans="1:4" x14ac:dyDescent="0.3">
      <c r="A29" s="4" t="s">
        <v>298</v>
      </c>
      <c r="B29">
        <v>177</v>
      </c>
    </row>
    <row r="32" spans="1:4" x14ac:dyDescent="0.3">
      <c r="A32" s="3" t="s">
        <v>297</v>
      </c>
      <c r="B32" t="s">
        <v>302</v>
      </c>
      <c r="C32" t="s">
        <v>305</v>
      </c>
      <c r="D32" t="s">
        <v>306</v>
      </c>
    </row>
    <row r="33" spans="1:4" x14ac:dyDescent="0.3">
      <c r="A33" s="4" t="s">
        <v>29</v>
      </c>
      <c r="B33" s="6">
        <v>886.52542372881351</v>
      </c>
      <c r="C33" s="6">
        <v>9.2585022101538481</v>
      </c>
      <c r="D33" s="1">
        <v>408.1497175141244</v>
      </c>
    </row>
    <row r="34" spans="1:4" x14ac:dyDescent="0.3">
      <c r="A34" s="5" t="s">
        <v>25</v>
      </c>
      <c r="B34" s="6">
        <v>1251.3333333333333</v>
      </c>
      <c r="C34" s="6">
        <v>8.8077196190718219</v>
      </c>
      <c r="D34" s="1">
        <v>406.00000000000006</v>
      </c>
    </row>
    <row r="35" spans="1:4" x14ac:dyDescent="0.3">
      <c r="A35" s="5" t="s">
        <v>94</v>
      </c>
      <c r="B35" s="6">
        <v>775</v>
      </c>
      <c r="C35" s="6">
        <v>10.303819444444445</v>
      </c>
      <c r="D35" s="1">
        <v>287.5</v>
      </c>
    </row>
    <row r="36" spans="1:4" x14ac:dyDescent="0.3">
      <c r="A36" s="5" t="s">
        <v>19</v>
      </c>
      <c r="B36" s="6">
        <v>758.33333333333337</v>
      </c>
      <c r="C36" s="6">
        <v>8.5</v>
      </c>
      <c r="D36" s="1">
        <v>368.0555555555556</v>
      </c>
    </row>
    <row r="37" spans="1:4" x14ac:dyDescent="0.3">
      <c r="A37" s="5" t="s">
        <v>325</v>
      </c>
      <c r="B37" s="6">
        <v>600</v>
      </c>
      <c r="C37" s="6">
        <v>10.142857142857142</v>
      </c>
      <c r="D37" s="1">
        <v>437.5</v>
      </c>
    </row>
    <row r="38" spans="1:4" x14ac:dyDescent="0.3">
      <c r="A38" s="5" t="s">
        <v>17</v>
      </c>
      <c r="B38" s="6">
        <v>600</v>
      </c>
      <c r="C38" s="6">
        <v>10</v>
      </c>
      <c r="D38" s="1">
        <v>600</v>
      </c>
    </row>
    <row r="39" spans="1:4" x14ac:dyDescent="0.3">
      <c r="A39" s="5" t="s">
        <v>9</v>
      </c>
      <c r="B39" s="6">
        <v>833.33333333333337</v>
      </c>
      <c r="C39" s="6">
        <v>10.154128258499355</v>
      </c>
      <c r="D39" s="1">
        <v>458.33333333333331</v>
      </c>
    </row>
    <row r="40" spans="1:4" x14ac:dyDescent="0.3">
      <c r="A40" s="5" t="s">
        <v>7</v>
      </c>
      <c r="B40" s="6">
        <v>750</v>
      </c>
      <c r="C40" s="6">
        <v>9.5714718134251964</v>
      </c>
      <c r="D40" s="1">
        <v>369.04761904761909</v>
      </c>
    </row>
    <row r="41" spans="1:4" x14ac:dyDescent="0.3">
      <c r="A41" s="5" t="s">
        <v>78</v>
      </c>
      <c r="B41" s="6">
        <v>640</v>
      </c>
      <c r="C41" s="6">
        <v>9.6785304247990815</v>
      </c>
      <c r="D41" s="1">
        <v>640</v>
      </c>
    </row>
    <row r="42" spans="1:4" x14ac:dyDescent="0.3">
      <c r="A42" s="5" t="s">
        <v>6</v>
      </c>
      <c r="B42" s="6">
        <v>891.25</v>
      </c>
      <c r="C42" s="6">
        <v>10.595487668694616</v>
      </c>
      <c r="D42" s="1">
        <v>477.49999999999994</v>
      </c>
    </row>
    <row r="43" spans="1:4" x14ac:dyDescent="0.3">
      <c r="A43" s="5" t="s">
        <v>18</v>
      </c>
      <c r="B43" s="6">
        <v>670</v>
      </c>
      <c r="C43" s="6">
        <v>10.307692307692308</v>
      </c>
      <c r="D43" s="1">
        <v>335</v>
      </c>
    </row>
    <row r="44" spans="1:4" x14ac:dyDescent="0.3">
      <c r="A44" s="5" t="s">
        <v>11</v>
      </c>
      <c r="B44" s="6">
        <v>726.66666666666663</v>
      </c>
      <c r="C44" s="6">
        <v>8.5588477366255145</v>
      </c>
      <c r="D44" s="1">
        <v>275.5555555555556</v>
      </c>
    </row>
    <row r="45" spans="1:4" x14ac:dyDescent="0.3">
      <c r="A45" s="5" t="s">
        <v>15</v>
      </c>
      <c r="B45" s="6">
        <v>950</v>
      </c>
      <c r="C45" s="6">
        <v>6.7524509803921564</v>
      </c>
      <c r="D45" s="1">
        <v>316.66666666666669</v>
      </c>
    </row>
    <row r="46" spans="1:4" x14ac:dyDescent="0.3">
      <c r="A46" s="5" t="s">
        <v>14</v>
      </c>
      <c r="B46" s="6">
        <v>866.66666666666663</v>
      </c>
      <c r="C46" s="6">
        <v>7.0491551459293396</v>
      </c>
      <c r="D46" s="1">
        <v>248.88888888888891</v>
      </c>
    </row>
    <row r="47" spans="1:4" x14ac:dyDescent="0.3">
      <c r="A47" s="5" t="s">
        <v>13</v>
      </c>
      <c r="B47" s="6">
        <v>515</v>
      </c>
      <c r="C47" s="6">
        <v>10.829545454545453</v>
      </c>
      <c r="D47" s="1">
        <v>515</v>
      </c>
    </row>
    <row r="48" spans="1:4" x14ac:dyDescent="0.3">
      <c r="A48" s="5" t="s">
        <v>91</v>
      </c>
      <c r="B48" s="6">
        <v>700</v>
      </c>
      <c r="C48" s="6">
        <v>10</v>
      </c>
      <c r="D48" s="1">
        <v>233.33333333333334</v>
      </c>
    </row>
    <row r="49" spans="1:4" x14ac:dyDescent="0.3">
      <c r="A49" s="5" t="s">
        <v>16</v>
      </c>
      <c r="B49" s="6">
        <v>600</v>
      </c>
      <c r="C49" s="6">
        <v>9.2307692307692299</v>
      </c>
      <c r="D49" s="1">
        <v>600</v>
      </c>
    </row>
    <row r="50" spans="1:4" x14ac:dyDescent="0.3">
      <c r="A50" s="5" t="s">
        <v>80</v>
      </c>
      <c r="B50" s="6">
        <v>700</v>
      </c>
      <c r="C50" s="6">
        <v>10</v>
      </c>
      <c r="D50" s="1">
        <v>350</v>
      </c>
    </row>
    <row r="51" spans="1:4" x14ac:dyDescent="0.3">
      <c r="A51" s="5" t="s">
        <v>20</v>
      </c>
      <c r="B51" s="6">
        <v>850</v>
      </c>
      <c r="C51" s="6">
        <v>8.5858585858585865</v>
      </c>
      <c r="D51" s="1">
        <v>850</v>
      </c>
    </row>
    <row r="52" spans="1:4" x14ac:dyDescent="0.3">
      <c r="A52" s="5" t="s">
        <v>98</v>
      </c>
      <c r="B52" s="6">
        <v>520</v>
      </c>
      <c r="C52" s="6">
        <v>6.0465116279069768</v>
      </c>
      <c r="D52" s="1">
        <v>173.33333333333334</v>
      </c>
    </row>
    <row r="53" spans="1:4" x14ac:dyDescent="0.3">
      <c r="A53" s="4" t="s">
        <v>199</v>
      </c>
      <c r="B53" s="6">
        <v>1985.4745762711864</v>
      </c>
      <c r="C53" s="6">
        <v>23.558279267182087</v>
      </c>
      <c r="D53" s="1">
        <v>1188.370056497175</v>
      </c>
    </row>
    <row r="54" spans="1:4" x14ac:dyDescent="0.3">
      <c r="A54" s="5" t="s">
        <v>25</v>
      </c>
      <c r="B54" s="6">
        <v>1883.3333333333333</v>
      </c>
      <c r="C54" s="6">
        <v>20.068488529014846</v>
      </c>
      <c r="D54" s="1">
        <v>1083.3333333333333</v>
      </c>
    </row>
    <row r="55" spans="1:4" x14ac:dyDescent="0.3">
      <c r="A55" s="5" t="s">
        <v>19</v>
      </c>
      <c r="B55" s="6">
        <v>1641.6666666666667</v>
      </c>
      <c r="C55" s="6">
        <v>18.588609696536526</v>
      </c>
      <c r="D55" s="1">
        <v>661.80555555555554</v>
      </c>
    </row>
    <row r="56" spans="1:4" x14ac:dyDescent="0.3">
      <c r="A56" s="5" t="s">
        <v>212</v>
      </c>
      <c r="B56" s="6">
        <v>4500</v>
      </c>
      <c r="C56" s="6">
        <v>21.951219512195124</v>
      </c>
      <c r="D56" s="1">
        <v>2250</v>
      </c>
    </row>
    <row r="57" spans="1:4" x14ac:dyDescent="0.3">
      <c r="A57" s="5" t="s">
        <v>116</v>
      </c>
      <c r="B57" s="6">
        <v>1850</v>
      </c>
      <c r="C57" s="6">
        <v>19.261363636363637</v>
      </c>
      <c r="D57" s="1">
        <v>1850</v>
      </c>
    </row>
    <row r="58" spans="1:4" x14ac:dyDescent="0.3">
      <c r="A58" s="5" t="s">
        <v>325</v>
      </c>
      <c r="B58" s="6">
        <v>1300</v>
      </c>
      <c r="C58" s="6">
        <v>8.9655172413793096</v>
      </c>
      <c r="D58" s="1">
        <v>433.33333333333331</v>
      </c>
    </row>
    <row r="59" spans="1:4" x14ac:dyDescent="0.3">
      <c r="A59" s="5" t="s">
        <v>122</v>
      </c>
      <c r="B59" s="6">
        <v>1425</v>
      </c>
      <c r="C59" s="6">
        <v>28.571428571428573</v>
      </c>
      <c r="D59" s="1">
        <v>1050</v>
      </c>
    </row>
    <row r="60" spans="1:4" x14ac:dyDescent="0.3">
      <c r="A60" s="5" t="s">
        <v>17</v>
      </c>
      <c r="B60" s="6">
        <v>975</v>
      </c>
      <c r="C60" s="6">
        <v>22.976190476190478</v>
      </c>
      <c r="D60" s="1">
        <v>975</v>
      </c>
    </row>
    <row r="61" spans="1:4" x14ac:dyDescent="0.3">
      <c r="A61" s="5" t="s">
        <v>9</v>
      </c>
      <c r="B61" s="6">
        <v>1832.5</v>
      </c>
      <c r="C61" s="6">
        <v>27.921769023027608</v>
      </c>
      <c r="D61" s="1">
        <v>1082.5</v>
      </c>
    </row>
    <row r="62" spans="1:4" x14ac:dyDescent="0.3">
      <c r="A62" s="5" t="s">
        <v>7</v>
      </c>
      <c r="B62" s="6">
        <v>1810.3</v>
      </c>
      <c r="C62" s="6">
        <v>24.54657366322229</v>
      </c>
      <c r="D62" s="1">
        <v>1164.4666666666667</v>
      </c>
    </row>
    <row r="63" spans="1:4" x14ac:dyDescent="0.3">
      <c r="A63" s="5" t="s">
        <v>78</v>
      </c>
      <c r="B63" s="6">
        <v>1676</v>
      </c>
      <c r="C63" s="6">
        <v>25.191485310637653</v>
      </c>
      <c r="D63" s="1">
        <v>1078</v>
      </c>
    </row>
    <row r="64" spans="1:4" x14ac:dyDescent="0.3">
      <c r="A64" s="5" t="s">
        <v>6</v>
      </c>
      <c r="B64" s="6">
        <v>2825</v>
      </c>
      <c r="C64" s="6">
        <v>26.07776625773857</v>
      </c>
      <c r="D64" s="1">
        <v>1425</v>
      </c>
    </row>
    <row r="65" spans="1:4" x14ac:dyDescent="0.3">
      <c r="A65" s="5" t="s">
        <v>18</v>
      </c>
      <c r="B65" s="6">
        <v>1513.3333333333333</v>
      </c>
      <c r="C65" s="6">
        <v>20.748353096179184</v>
      </c>
      <c r="D65" s="1">
        <v>1513.3333333333333</v>
      </c>
    </row>
    <row r="66" spans="1:4" x14ac:dyDescent="0.3">
      <c r="A66" s="5" t="s">
        <v>11</v>
      </c>
      <c r="B66" s="6">
        <v>2030</v>
      </c>
      <c r="C66" s="6">
        <v>20.308977743712028</v>
      </c>
      <c r="D66" s="1">
        <v>1283.3333333333335</v>
      </c>
    </row>
    <row r="67" spans="1:4" x14ac:dyDescent="0.3">
      <c r="A67" s="5" t="s">
        <v>15</v>
      </c>
      <c r="B67" s="6">
        <v>3240</v>
      </c>
      <c r="C67" s="6">
        <v>30.566037735849058</v>
      </c>
      <c r="D67" s="1">
        <v>1080</v>
      </c>
    </row>
    <row r="68" spans="1:4" x14ac:dyDescent="0.3">
      <c r="A68" s="5" t="s">
        <v>14</v>
      </c>
      <c r="B68" s="6">
        <v>3700</v>
      </c>
      <c r="C68" s="6">
        <v>36.633663366336634</v>
      </c>
      <c r="D68" s="1">
        <v>1850</v>
      </c>
    </row>
    <row r="69" spans="1:4" x14ac:dyDescent="0.3">
      <c r="A69" s="5" t="s">
        <v>249</v>
      </c>
      <c r="B69" s="6">
        <v>1200</v>
      </c>
      <c r="C69" s="6">
        <v>26.666666666666668</v>
      </c>
      <c r="D69" s="1">
        <v>1200</v>
      </c>
    </row>
    <row r="70" spans="1:4" x14ac:dyDescent="0.3">
      <c r="A70" s="5" t="s">
        <v>91</v>
      </c>
      <c r="B70" s="6">
        <v>1350</v>
      </c>
      <c r="C70" s="6">
        <v>19.285714285714285</v>
      </c>
      <c r="D70" s="1">
        <v>675</v>
      </c>
    </row>
    <row r="71" spans="1:4" x14ac:dyDescent="0.3">
      <c r="A71" s="5" t="s">
        <v>268</v>
      </c>
      <c r="B71" s="6">
        <v>2000</v>
      </c>
      <c r="C71" s="6">
        <v>25.316455696202532</v>
      </c>
      <c r="D71" s="1">
        <v>2000</v>
      </c>
    </row>
    <row r="72" spans="1:4" x14ac:dyDescent="0.3">
      <c r="A72" s="5" t="s">
        <v>251</v>
      </c>
      <c r="B72" s="6">
        <v>1750</v>
      </c>
      <c r="C72" s="6">
        <v>19.444444444444443</v>
      </c>
      <c r="D72" s="1">
        <v>875</v>
      </c>
    </row>
    <row r="73" spans="1:4" x14ac:dyDescent="0.3">
      <c r="A73" s="5" t="s">
        <v>231</v>
      </c>
      <c r="B73" s="6">
        <v>2500</v>
      </c>
      <c r="C73" s="6">
        <v>24.752475247524753</v>
      </c>
      <c r="D73" s="1">
        <v>833.33333333333337</v>
      </c>
    </row>
    <row r="74" spans="1:4" x14ac:dyDescent="0.3">
      <c r="A74" s="5" t="s">
        <v>245</v>
      </c>
      <c r="B74" s="6">
        <v>2900</v>
      </c>
      <c r="C74" s="6">
        <v>38.666666666666664</v>
      </c>
      <c r="D74" s="1">
        <v>1450</v>
      </c>
    </row>
    <row r="75" spans="1:4" x14ac:dyDescent="0.3">
      <c r="A75" s="5" t="s">
        <v>203</v>
      </c>
      <c r="B75" s="6">
        <v>3250</v>
      </c>
      <c r="C75" s="6">
        <v>20.967741935483872</v>
      </c>
      <c r="D75" s="1">
        <v>1625</v>
      </c>
    </row>
    <row r="76" spans="1:4" x14ac:dyDescent="0.3">
      <c r="A76" s="4" t="s">
        <v>113</v>
      </c>
      <c r="B76" s="6">
        <v>1125.344827586207</v>
      </c>
      <c r="C76" s="6">
        <v>13.273972677527698</v>
      </c>
      <c r="D76" s="1">
        <v>571.26436781609198</v>
      </c>
    </row>
    <row r="77" spans="1:4" x14ac:dyDescent="0.3">
      <c r="A77" s="5" t="s">
        <v>94</v>
      </c>
      <c r="B77" s="6">
        <v>850</v>
      </c>
      <c r="C77" s="6">
        <v>12.142857142857142</v>
      </c>
      <c r="D77" s="1">
        <v>425</v>
      </c>
    </row>
    <row r="78" spans="1:4" x14ac:dyDescent="0.3">
      <c r="A78" s="5" t="s">
        <v>19</v>
      </c>
      <c r="B78" s="6">
        <v>1381.25</v>
      </c>
      <c r="C78" s="6">
        <v>10.302386105957535</v>
      </c>
      <c r="D78" s="1">
        <v>435.41666666666663</v>
      </c>
    </row>
    <row r="79" spans="1:4" x14ac:dyDescent="0.3">
      <c r="A79" s="5" t="s">
        <v>116</v>
      </c>
      <c r="B79" s="6">
        <v>1033.3333333333333</v>
      </c>
      <c r="C79" s="6">
        <v>11.714625270818873</v>
      </c>
      <c r="D79" s="1">
        <v>461.11111111111109</v>
      </c>
    </row>
    <row r="80" spans="1:4" x14ac:dyDescent="0.3">
      <c r="A80" s="5" t="s">
        <v>122</v>
      </c>
      <c r="B80" s="6">
        <v>1325</v>
      </c>
      <c r="C80" s="6">
        <v>12.456896551724139</v>
      </c>
      <c r="D80" s="1">
        <v>725</v>
      </c>
    </row>
    <row r="81" spans="1:4" x14ac:dyDescent="0.3">
      <c r="A81" s="5" t="s">
        <v>17</v>
      </c>
      <c r="B81" s="6">
        <v>1400</v>
      </c>
      <c r="C81" s="6">
        <v>18.602150537634408</v>
      </c>
      <c r="D81" s="1">
        <v>1000</v>
      </c>
    </row>
    <row r="82" spans="1:4" x14ac:dyDescent="0.3">
      <c r="A82" s="5" t="s">
        <v>9</v>
      </c>
      <c r="B82" s="6">
        <v>812.5</v>
      </c>
      <c r="C82" s="6">
        <v>10.476190476190476</v>
      </c>
      <c r="D82" s="1">
        <v>350</v>
      </c>
    </row>
    <row r="83" spans="1:4" x14ac:dyDescent="0.3">
      <c r="A83" s="5" t="s">
        <v>194</v>
      </c>
      <c r="B83" s="6">
        <v>675</v>
      </c>
      <c r="C83" s="6">
        <v>16.875</v>
      </c>
      <c r="D83" s="1">
        <v>675</v>
      </c>
    </row>
    <row r="84" spans="1:4" x14ac:dyDescent="0.3">
      <c r="A84" s="5" t="s">
        <v>142</v>
      </c>
      <c r="B84" s="6">
        <v>750</v>
      </c>
      <c r="C84" s="6">
        <v>10.333333333333332</v>
      </c>
      <c r="D84" s="1">
        <v>316.66666666666669</v>
      </c>
    </row>
    <row r="85" spans="1:4" x14ac:dyDescent="0.3">
      <c r="A85" s="5" t="s">
        <v>7</v>
      </c>
      <c r="B85" s="6">
        <v>1080.4166666666667</v>
      </c>
      <c r="C85" s="6">
        <v>11.923629148143903</v>
      </c>
      <c r="D85" s="1">
        <v>529.72222222222217</v>
      </c>
    </row>
    <row r="86" spans="1:4" x14ac:dyDescent="0.3">
      <c r="A86" s="5" t="s">
        <v>78</v>
      </c>
      <c r="B86" s="6">
        <v>1095</v>
      </c>
      <c r="C86" s="6">
        <v>14.778753292361721</v>
      </c>
      <c r="D86" s="1">
        <v>547.5</v>
      </c>
    </row>
    <row r="87" spans="1:4" x14ac:dyDescent="0.3">
      <c r="A87" s="5" t="s">
        <v>152</v>
      </c>
      <c r="B87" s="6">
        <v>850</v>
      </c>
      <c r="C87" s="6">
        <v>10.827092152393357</v>
      </c>
      <c r="D87" s="1">
        <v>350</v>
      </c>
    </row>
    <row r="88" spans="1:4" x14ac:dyDescent="0.3">
      <c r="A88" s="5" t="s">
        <v>6</v>
      </c>
      <c r="B88" s="6">
        <v>1065</v>
      </c>
      <c r="C88" s="6">
        <v>14.715529151699364</v>
      </c>
      <c r="D88" s="1">
        <v>705.27777777777771</v>
      </c>
    </row>
    <row r="89" spans="1:4" x14ac:dyDescent="0.3">
      <c r="A89" s="5" t="s">
        <v>18</v>
      </c>
      <c r="B89" s="6">
        <v>837.5</v>
      </c>
      <c r="C89" s="6">
        <v>14.488636363636363</v>
      </c>
      <c r="D89" s="1">
        <v>837.5</v>
      </c>
    </row>
    <row r="90" spans="1:4" x14ac:dyDescent="0.3">
      <c r="A90" s="5" t="s">
        <v>11</v>
      </c>
      <c r="B90" s="6">
        <v>893.75</v>
      </c>
      <c r="C90" s="6">
        <v>12.567437770562771</v>
      </c>
      <c r="D90" s="1">
        <v>615.625</v>
      </c>
    </row>
    <row r="91" spans="1:4" x14ac:dyDescent="0.3">
      <c r="A91" s="5" t="s">
        <v>15</v>
      </c>
      <c r="B91" s="6">
        <v>1300</v>
      </c>
      <c r="C91" s="6">
        <v>13</v>
      </c>
      <c r="D91" s="1">
        <v>433.33333333333331</v>
      </c>
    </row>
    <row r="92" spans="1:4" x14ac:dyDescent="0.3">
      <c r="A92" s="5" t="s">
        <v>14</v>
      </c>
      <c r="B92" s="6">
        <v>1875</v>
      </c>
      <c r="C92" s="6">
        <v>16.630612397470948</v>
      </c>
      <c r="D92" s="1">
        <v>751.04166666666674</v>
      </c>
    </row>
    <row r="93" spans="1:4" x14ac:dyDescent="0.3">
      <c r="A93" s="5" t="s">
        <v>13</v>
      </c>
      <c r="B93" s="6">
        <v>1066.6666666666667</v>
      </c>
      <c r="C93" s="6">
        <v>16.333333333333332</v>
      </c>
      <c r="D93" s="1">
        <v>425</v>
      </c>
    </row>
    <row r="94" spans="1:4" x14ac:dyDescent="0.3">
      <c r="A94" s="5" t="s">
        <v>16</v>
      </c>
      <c r="B94" s="6">
        <v>1500</v>
      </c>
      <c r="C94" s="6">
        <v>12.5</v>
      </c>
      <c r="D94" s="1">
        <v>750</v>
      </c>
    </row>
    <row r="95" spans="1:4" x14ac:dyDescent="0.3">
      <c r="A95" s="5" t="s">
        <v>80</v>
      </c>
      <c r="B95" s="6">
        <v>1400</v>
      </c>
      <c r="C95" s="6">
        <v>19.444444444444443</v>
      </c>
      <c r="D95" s="1">
        <v>700</v>
      </c>
    </row>
    <row r="96" spans="1:4" x14ac:dyDescent="0.3">
      <c r="A96" s="5" t="s">
        <v>114</v>
      </c>
      <c r="B96" s="6">
        <v>850</v>
      </c>
      <c r="C96" s="6">
        <v>13.28125</v>
      </c>
      <c r="D96" s="1">
        <v>425</v>
      </c>
    </row>
    <row r="97" spans="1:4" x14ac:dyDescent="0.3">
      <c r="A97" s="5" t="s">
        <v>98</v>
      </c>
      <c r="B97" s="6">
        <v>800</v>
      </c>
      <c r="C97" s="6">
        <v>12.698412698412698</v>
      </c>
      <c r="D97" s="1">
        <v>266.66666666666669</v>
      </c>
    </row>
    <row r="98" spans="1:4" x14ac:dyDescent="0.3">
      <c r="A98" s="4" t="s">
        <v>111</v>
      </c>
      <c r="B98" s="6">
        <v>750</v>
      </c>
      <c r="C98" s="6">
        <v>8.3333333333333339</v>
      </c>
      <c r="D98" s="1">
        <v>250</v>
      </c>
    </row>
    <row r="99" spans="1:4" x14ac:dyDescent="0.3">
      <c r="A99" s="5" t="s">
        <v>6</v>
      </c>
      <c r="B99" s="6">
        <v>750</v>
      </c>
      <c r="C99" s="6">
        <v>8.3333333333333339</v>
      </c>
      <c r="D99" s="1">
        <v>250</v>
      </c>
    </row>
    <row r="100" spans="1:4" x14ac:dyDescent="0.3">
      <c r="A100" s="4" t="s">
        <v>298</v>
      </c>
      <c r="B100" s="6">
        <v>1330.3276836158193</v>
      </c>
      <c r="C100" s="6">
        <v>15.33567150165401</v>
      </c>
      <c r="D100">
        <v>720.77966101694926</v>
      </c>
    </row>
    <row r="106" spans="1:4" x14ac:dyDescent="0.3">
      <c r="A106" s="3" t="s">
        <v>297</v>
      </c>
      <c r="B106" t="s">
        <v>302</v>
      </c>
      <c r="C106" t="s">
        <v>305</v>
      </c>
      <c r="D106" t="s">
        <v>306</v>
      </c>
    </row>
    <row r="107" spans="1:4" x14ac:dyDescent="0.3">
      <c r="A107" s="4" t="s">
        <v>29</v>
      </c>
      <c r="B107" s="6">
        <v>886.52542372881351</v>
      </c>
      <c r="C107" s="6">
        <v>9.2585022101538481</v>
      </c>
      <c r="D107" s="6">
        <v>408.14971751412435</v>
      </c>
    </row>
    <row r="108" spans="1:4" x14ac:dyDescent="0.3">
      <c r="A108" s="4" t="s">
        <v>199</v>
      </c>
      <c r="B108" s="6">
        <v>1985.4745762711864</v>
      </c>
      <c r="C108" s="6">
        <v>23.558279267182083</v>
      </c>
      <c r="D108" s="6">
        <v>1188.3700564971753</v>
      </c>
    </row>
    <row r="109" spans="1:4" x14ac:dyDescent="0.3">
      <c r="A109" s="4" t="s">
        <v>113</v>
      </c>
      <c r="B109" s="6">
        <v>1125.344827586207</v>
      </c>
      <c r="C109" s="6">
        <v>13.273972677527697</v>
      </c>
      <c r="D109" s="6">
        <v>571.26436781609209</v>
      </c>
    </row>
    <row r="110" spans="1:4" x14ac:dyDescent="0.3">
      <c r="A110" s="4" t="s">
        <v>111</v>
      </c>
      <c r="B110" s="6">
        <v>750</v>
      </c>
      <c r="C110" s="6">
        <v>8.3333333333333339</v>
      </c>
      <c r="D110" s="6">
        <v>250</v>
      </c>
    </row>
    <row r="115" spans="1:4" x14ac:dyDescent="0.3">
      <c r="A115" s="3" t="s">
        <v>297</v>
      </c>
      <c r="B115" t="s">
        <v>302</v>
      </c>
      <c r="C115" t="s">
        <v>305</v>
      </c>
      <c r="D115" t="s">
        <v>306</v>
      </c>
    </row>
    <row r="116" spans="1:4" x14ac:dyDescent="0.3">
      <c r="A116" s="4" t="s">
        <v>29</v>
      </c>
      <c r="B116" s="6">
        <v>886.52542372881351</v>
      </c>
      <c r="C116" s="6">
        <v>9.2585022101538446</v>
      </c>
      <c r="D116" s="6">
        <v>408.14971751412429</v>
      </c>
    </row>
    <row r="117" spans="1:4" x14ac:dyDescent="0.3">
      <c r="A117" s="5" t="s">
        <v>23</v>
      </c>
      <c r="B117" s="6">
        <v>768</v>
      </c>
      <c r="C117" s="6">
        <v>9.2215308283248145</v>
      </c>
      <c r="D117" s="1">
        <v>384</v>
      </c>
    </row>
    <row r="118" spans="1:4" x14ac:dyDescent="0.3">
      <c r="A118" s="5" t="s">
        <v>27</v>
      </c>
      <c r="B118" s="6">
        <v>887.39130434782612</v>
      </c>
      <c r="C118" s="6">
        <v>9.0604026979703907</v>
      </c>
      <c r="D118" s="1">
        <v>295.79710144927537</v>
      </c>
    </row>
    <row r="119" spans="1:4" x14ac:dyDescent="0.3">
      <c r="A119" s="5" t="s">
        <v>30</v>
      </c>
      <c r="B119" s="6">
        <v>1850</v>
      </c>
      <c r="C119" s="6">
        <v>9.659140667761358</v>
      </c>
      <c r="D119" s="1">
        <v>462.5</v>
      </c>
    </row>
    <row r="120" spans="1:4" x14ac:dyDescent="0.3">
      <c r="A120" s="5" t="s">
        <v>54</v>
      </c>
      <c r="B120" s="6">
        <v>1200</v>
      </c>
      <c r="C120" s="6">
        <v>3.7403993855606759</v>
      </c>
      <c r="D120" s="1">
        <v>240</v>
      </c>
    </row>
    <row r="121" spans="1:4" x14ac:dyDescent="0.3">
      <c r="A121" s="5" t="s">
        <v>40</v>
      </c>
      <c r="B121" s="6">
        <v>623.21428571428567</v>
      </c>
      <c r="C121" s="6">
        <v>10.268778843639828</v>
      </c>
      <c r="D121" s="1">
        <v>623.21428571428567</v>
      </c>
    </row>
    <row r="122" spans="1:4" x14ac:dyDescent="0.3">
      <c r="A122" s="4" t="s">
        <v>199</v>
      </c>
      <c r="B122" s="6">
        <v>1985.4745762711864</v>
      </c>
      <c r="C122" s="6">
        <v>23.55827926718208</v>
      </c>
      <c r="D122" s="1">
        <v>1188.370056497175</v>
      </c>
    </row>
    <row r="123" spans="1:4" x14ac:dyDescent="0.3">
      <c r="A123" s="5">
        <v>1</v>
      </c>
      <c r="B123" s="6">
        <v>1225</v>
      </c>
      <c r="C123" s="6">
        <v>23.625</v>
      </c>
      <c r="D123" s="1">
        <v>1225</v>
      </c>
    </row>
    <row r="124" spans="1:4" x14ac:dyDescent="0.3">
      <c r="A124" s="5" t="s">
        <v>23</v>
      </c>
      <c r="B124" s="6">
        <v>2144.782608695652</v>
      </c>
      <c r="C124" s="6">
        <v>23.172499717781609</v>
      </c>
      <c r="D124" s="1">
        <v>1072.391304347826</v>
      </c>
    </row>
    <row r="125" spans="1:4" x14ac:dyDescent="0.3">
      <c r="A125" s="5" t="s">
        <v>27</v>
      </c>
      <c r="B125" s="6">
        <v>2340.8333333333335</v>
      </c>
      <c r="C125" s="6">
        <v>20.387784570168421</v>
      </c>
      <c r="D125" s="1">
        <v>780.27777777777783</v>
      </c>
    </row>
    <row r="126" spans="1:4" x14ac:dyDescent="0.3">
      <c r="A126" s="5" t="s">
        <v>30</v>
      </c>
      <c r="B126" s="6">
        <v>2425</v>
      </c>
      <c r="C126" s="6">
        <v>13.529014844804319</v>
      </c>
      <c r="D126" s="1">
        <v>606.25</v>
      </c>
    </row>
    <row r="127" spans="1:4" x14ac:dyDescent="0.3">
      <c r="A127" s="5" t="s">
        <v>40</v>
      </c>
      <c r="B127" s="6">
        <v>1621.15</v>
      </c>
      <c r="C127" s="6">
        <v>26.900476936156828</v>
      </c>
      <c r="D127" s="1">
        <v>1621.15</v>
      </c>
    </row>
    <row r="128" spans="1:4" x14ac:dyDescent="0.3">
      <c r="A128" s="4" t="s">
        <v>113</v>
      </c>
      <c r="B128" s="6">
        <v>1125.344827586207</v>
      </c>
      <c r="C128" s="6">
        <v>13.273972677527697</v>
      </c>
      <c r="D128" s="1">
        <v>571.26436781609198</v>
      </c>
    </row>
    <row r="129" spans="1:4" x14ac:dyDescent="0.3">
      <c r="A129" s="5">
        <v>1</v>
      </c>
      <c r="B129" s="6">
        <v>675</v>
      </c>
      <c r="C129" s="6">
        <v>16.875</v>
      </c>
      <c r="D129" s="1">
        <v>675</v>
      </c>
    </row>
    <row r="130" spans="1:4" x14ac:dyDescent="0.3">
      <c r="A130" s="5" t="s">
        <v>23</v>
      </c>
      <c r="B130" s="6">
        <v>1059.5652173913043</v>
      </c>
      <c r="C130" s="6">
        <v>13.060419605536531</v>
      </c>
      <c r="D130" s="1">
        <v>529.78260869565213</v>
      </c>
    </row>
    <row r="131" spans="1:4" x14ac:dyDescent="0.3">
      <c r="A131" s="5" t="s">
        <v>27</v>
      </c>
      <c r="B131" s="6">
        <v>1303.8235294117646</v>
      </c>
      <c r="C131" s="6">
        <v>12.399498140395432</v>
      </c>
      <c r="D131" s="1">
        <v>434.60784313725492</v>
      </c>
    </row>
    <row r="132" spans="1:4" x14ac:dyDescent="0.3">
      <c r="A132" s="5" t="s">
        <v>30</v>
      </c>
      <c r="B132" s="6">
        <v>1380</v>
      </c>
      <c r="C132" s="6">
        <v>11.777388682745825</v>
      </c>
      <c r="D132" s="1">
        <v>345</v>
      </c>
    </row>
    <row r="133" spans="1:4" x14ac:dyDescent="0.3">
      <c r="A133" s="5" t="s">
        <v>40</v>
      </c>
      <c r="B133" s="6">
        <v>930</v>
      </c>
      <c r="C133" s="6">
        <v>15.245612714067903</v>
      </c>
      <c r="D133" s="1">
        <v>930</v>
      </c>
    </row>
    <row r="134" spans="1:4" x14ac:dyDescent="0.3">
      <c r="A134" s="4" t="s">
        <v>111</v>
      </c>
      <c r="B134" s="6">
        <v>750</v>
      </c>
      <c r="C134" s="6">
        <v>8.3333333333333339</v>
      </c>
      <c r="D134" s="1">
        <v>250</v>
      </c>
    </row>
    <row r="135" spans="1:4" x14ac:dyDescent="0.3">
      <c r="A135" s="5" t="s">
        <v>27</v>
      </c>
      <c r="B135" s="6">
        <v>750</v>
      </c>
      <c r="C135" s="6">
        <v>8.3333333333333339</v>
      </c>
      <c r="D135">
        <v>250</v>
      </c>
    </row>
    <row r="136" spans="1:4" x14ac:dyDescent="0.3">
      <c r="A136" s="4" t="s">
        <v>298</v>
      </c>
      <c r="B136" s="6">
        <v>1330.3276836158193</v>
      </c>
      <c r="C136" s="6">
        <v>15.335671501654014</v>
      </c>
      <c r="D136" s="6">
        <v>720.77966101694926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66C7-FD8D-4159-8A96-4410494E0BAF}">
  <dimension ref="A1:M178"/>
  <sheetViews>
    <sheetView workbookViewId="0"/>
  </sheetViews>
  <sheetFormatPr baseColWidth="10" defaultRowHeight="14.4" x14ac:dyDescent="0.3"/>
  <cols>
    <col min="1" max="1" width="75" bestFit="1" customWidth="1"/>
    <col min="2" max="2" width="11.21875" bestFit="1" customWidth="1"/>
    <col min="3" max="3" width="9.109375" bestFit="1" customWidth="1"/>
    <col min="4" max="4" width="16.33203125" bestFit="1" customWidth="1"/>
    <col min="5" max="5" width="22.44140625" bestFit="1" customWidth="1"/>
    <col min="6" max="6" width="29.44140625" bestFit="1" customWidth="1"/>
    <col min="7" max="7" width="13" bestFit="1" customWidth="1"/>
    <col min="8" max="8" width="8" bestFit="1" customWidth="1"/>
    <col min="9" max="9" width="20" bestFit="1" customWidth="1"/>
    <col min="10" max="10" width="15.109375" bestFit="1" customWidth="1"/>
    <col min="11" max="11" width="15" bestFit="1" customWidth="1"/>
    <col min="12" max="12" width="16.109375" bestFit="1" customWidth="1"/>
    <col min="13" max="13" width="20.6640625" bestFit="1" customWidth="1"/>
  </cols>
  <sheetData>
    <row r="1" spans="1:13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309</v>
      </c>
      <c r="H1" t="s">
        <v>313</v>
      </c>
      <c r="I1" t="s">
        <v>5</v>
      </c>
      <c r="J1" t="s">
        <v>292</v>
      </c>
      <c r="K1" t="s">
        <v>294</v>
      </c>
      <c r="L1" t="s">
        <v>295</v>
      </c>
      <c r="M1" t="s">
        <v>296</v>
      </c>
    </row>
    <row r="2" spans="1:13" x14ac:dyDescent="0.3">
      <c r="A2" t="s">
        <v>95</v>
      </c>
      <c r="B2" t="s">
        <v>29</v>
      </c>
      <c r="C2" s="1">
        <v>750</v>
      </c>
      <c r="D2" s="7" t="s">
        <v>23</v>
      </c>
      <c r="E2" s="1" t="s">
        <v>108</v>
      </c>
      <c r="F2" t="s">
        <v>323</v>
      </c>
      <c r="G2" t="s">
        <v>310</v>
      </c>
      <c r="H2" t="s">
        <v>315</v>
      </c>
      <c r="I2" t="s">
        <v>8</v>
      </c>
      <c r="K2" s="2">
        <f>Alquileres[[#This Row],[COSTE GARJE]]+Alquileres[[#This Row],[COSTE]]</f>
        <v>750</v>
      </c>
      <c r="L2" s="2">
        <f>Alquileres[[#This Row],[COSTE TOTAL]]/Alquileres[[#This Row],[METROS CUADRADOS]]</f>
        <v>11.71875</v>
      </c>
      <c r="M2" s="2">
        <f>Alquileres[[#This Row],[COSTE TOTAL]]/Alquileres[[#This Row],[HABITACIONES]]</f>
        <v>375</v>
      </c>
    </row>
    <row r="3" spans="1:13" x14ac:dyDescent="0.3">
      <c r="A3" t="s">
        <v>254</v>
      </c>
      <c r="B3" t="s">
        <v>199</v>
      </c>
      <c r="C3" s="1">
        <v>1650</v>
      </c>
      <c r="D3" s="7" t="s">
        <v>27</v>
      </c>
      <c r="E3" s="1" t="s">
        <v>255</v>
      </c>
      <c r="F3" t="s">
        <v>320</v>
      </c>
      <c r="G3" t="s">
        <v>310</v>
      </c>
      <c r="H3" t="s">
        <v>315</v>
      </c>
      <c r="I3" t="s">
        <v>8</v>
      </c>
      <c r="K3" s="2">
        <f>Alquileres[[#This Row],[COSTE GARJE]]+Alquileres[[#This Row],[COSTE]]</f>
        <v>1650</v>
      </c>
      <c r="L3" s="2">
        <f>Alquileres[[#This Row],[COSTE TOTAL]]/Alquileres[[#This Row],[METROS CUADRADOS]]</f>
        <v>13.2</v>
      </c>
      <c r="M3" s="2">
        <f>Alquileres[[#This Row],[COSTE TOTAL]]/Alquileres[[#This Row],[HABITACIONES]]</f>
        <v>550</v>
      </c>
    </row>
    <row r="4" spans="1:13" x14ac:dyDescent="0.3">
      <c r="A4" t="s">
        <v>209</v>
      </c>
      <c r="B4" t="s">
        <v>199</v>
      </c>
      <c r="C4" s="1">
        <v>4500</v>
      </c>
      <c r="D4" s="7" t="s">
        <v>23</v>
      </c>
      <c r="E4" s="1" t="s">
        <v>211</v>
      </c>
      <c r="F4" t="s">
        <v>324</v>
      </c>
      <c r="G4" t="s">
        <v>310</v>
      </c>
      <c r="H4" t="s">
        <v>315</v>
      </c>
      <c r="I4" t="s">
        <v>8</v>
      </c>
      <c r="K4" s="2">
        <f>Alquileres[[#This Row],[COSTE GARJE]]+Alquileres[[#This Row],[COSTE]]</f>
        <v>4500</v>
      </c>
      <c r="L4" s="2">
        <f>Alquileres[[#This Row],[COSTE TOTAL]]/Alquileres[[#This Row],[METROS CUADRADOS]]</f>
        <v>21.951219512195124</v>
      </c>
      <c r="M4" s="2">
        <f>Alquileres[[#This Row],[COSTE TOTAL]]/Alquileres[[#This Row],[HABITACIONES]]</f>
        <v>2250</v>
      </c>
    </row>
    <row r="5" spans="1:13" x14ac:dyDescent="0.3">
      <c r="A5" t="s">
        <v>195</v>
      </c>
      <c r="B5" t="s">
        <v>113</v>
      </c>
      <c r="C5" s="1">
        <v>1350</v>
      </c>
      <c r="D5" s="7" t="s">
        <v>23</v>
      </c>
      <c r="E5" s="1" t="s">
        <v>24</v>
      </c>
      <c r="F5" t="s">
        <v>318</v>
      </c>
      <c r="G5" t="s">
        <v>311</v>
      </c>
      <c r="H5" t="s">
        <v>315</v>
      </c>
      <c r="I5" t="s">
        <v>326</v>
      </c>
      <c r="K5" s="2">
        <f>Alquileres[[#This Row],[COSTE GARJE]]+Alquileres[[#This Row],[COSTE]]</f>
        <v>1350</v>
      </c>
      <c r="L5" s="2">
        <f>Alquileres[[#This Row],[COSTE TOTAL]]/Alquileres[[#This Row],[METROS CUADRADOS]]</f>
        <v>12.735849056603774</v>
      </c>
      <c r="M5" s="2">
        <f>Alquileres[[#This Row],[COSTE TOTAL]]/Alquileres[[#This Row],[HABITACIONES]]</f>
        <v>675</v>
      </c>
    </row>
    <row r="6" spans="1:13" x14ac:dyDescent="0.3">
      <c r="A6" t="s">
        <v>44</v>
      </c>
      <c r="B6" t="s">
        <v>29</v>
      </c>
      <c r="C6" s="1">
        <v>800</v>
      </c>
      <c r="D6" s="7" t="s">
        <v>23</v>
      </c>
      <c r="E6" s="1" t="s">
        <v>45</v>
      </c>
      <c r="F6" t="s">
        <v>25</v>
      </c>
      <c r="H6" t="s">
        <v>312</v>
      </c>
      <c r="I6" t="s">
        <v>326</v>
      </c>
      <c r="K6" s="2">
        <f>Alquileres[[#This Row],[COSTE GARJE]]+Alquileres[[#This Row],[COSTE]]</f>
        <v>800</v>
      </c>
      <c r="L6" s="2">
        <f>Alquileres[[#This Row],[COSTE TOTAL]]/Alquileres[[#This Row],[METROS CUADRADOS]]</f>
        <v>6.3492063492063489</v>
      </c>
      <c r="M6" s="2">
        <f>Alquileres[[#This Row],[COSTE TOTAL]]/Alquileres[[#This Row],[HABITACIONES]]</f>
        <v>400</v>
      </c>
    </row>
    <row r="7" spans="1:13" x14ac:dyDescent="0.3">
      <c r="A7" t="s">
        <v>96</v>
      </c>
      <c r="B7" t="s">
        <v>29</v>
      </c>
      <c r="C7" s="1">
        <v>1000</v>
      </c>
      <c r="D7" s="7" t="s">
        <v>23</v>
      </c>
      <c r="E7" s="1" t="s">
        <v>109</v>
      </c>
      <c r="F7" t="s">
        <v>25</v>
      </c>
      <c r="H7" t="s">
        <v>312</v>
      </c>
      <c r="I7" t="s">
        <v>326</v>
      </c>
      <c r="K7" s="2">
        <f>Alquileres[[#This Row],[COSTE GARJE]]+Alquileres[[#This Row],[COSTE]]</f>
        <v>1000</v>
      </c>
      <c r="L7" s="2">
        <f>Alquileres[[#This Row],[COSTE TOTAL]]/Alquileres[[#This Row],[METROS CUADRADOS]]</f>
        <v>9.0909090909090917</v>
      </c>
      <c r="M7" s="2">
        <f>Alquileres[[#This Row],[COSTE TOTAL]]/Alquileres[[#This Row],[HABITACIONES]]</f>
        <v>500</v>
      </c>
    </row>
    <row r="8" spans="1:13" x14ac:dyDescent="0.3">
      <c r="A8" t="s">
        <v>28</v>
      </c>
      <c r="B8" t="s">
        <v>29</v>
      </c>
      <c r="C8" s="1">
        <v>2900</v>
      </c>
      <c r="D8" s="7" t="s">
        <v>30</v>
      </c>
      <c r="E8" s="1" t="s">
        <v>31</v>
      </c>
      <c r="F8" t="s">
        <v>25</v>
      </c>
      <c r="H8" t="s">
        <v>312</v>
      </c>
      <c r="I8" t="s">
        <v>326</v>
      </c>
      <c r="K8" s="2">
        <f>Alquileres[[#This Row],[COSTE GARJE]]+Alquileres[[#This Row],[COSTE]]</f>
        <v>2900</v>
      </c>
      <c r="L8" s="2">
        <f>Alquileres[[#This Row],[COSTE TOTAL]]/Alquileres[[#This Row],[METROS CUADRADOS]]</f>
        <v>16.111111111111111</v>
      </c>
      <c r="M8" s="2">
        <f>Alquileres[[#This Row],[COSTE TOTAL]]/Alquileres[[#This Row],[HABITACIONES]]</f>
        <v>725</v>
      </c>
    </row>
    <row r="9" spans="1:13" x14ac:dyDescent="0.3">
      <c r="A9" t="s">
        <v>73</v>
      </c>
      <c r="B9" t="s">
        <v>29</v>
      </c>
      <c r="C9" s="1">
        <v>3500</v>
      </c>
      <c r="D9" s="7" t="s">
        <v>30</v>
      </c>
      <c r="E9" s="1" t="s">
        <v>99</v>
      </c>
      <c r="F9" t="s">
        <v>25</v>
      </c>
      <c r="H9" t="s">
        <v>312</v>
      </c>
      <c r="I9" t="s">
        <v>8</v>
      </c>
      <c r="K9" s="2">
        <f>Alquileres[[#This Row],[COSTE GARJE]]+Alquileres[[#This Row],[COSTE]]</f>
        <v>3500</v>
      </c>
      <c r="L9" s="2">
        <f>Alquileres[[#This Row],[COSTE TOTAL]]/Alquileres[[#This Row],[METROS CUADRADOS]]</f>
        <v>7.9365079365079367</v>
      </c>
      <c r="M9" s="2">
        <f>Alquileres[[#This Row],[COSTE TOTAL]]/Alquileres[[#This Row],[HABITACIONES]]</f>
        <v>875</v>
      </c>
    </row>
    <row r="10" spans="1:13" x14ac:dyDescent="0.3">
      <c r="A10" t="s">
        <v>34</v>
      </c>
      <c r="B10" t="s">
        <v>29</v>
      </c>
      <c r="C10" s="1">
        <v>720</v>
      </c>
      <c r="D10" s="7" t="s">
        <v>27</v>
      </c>
      <c r="E10" s="1" t="s">
        <v>35</v>
      </c>
      <c r="F10" t="s">
        <v>25</v>
      </c>
      <c r="H10" t="s">
        <v>312</v>
      </c>
      <c r="I10" t="s">
        <v>8</v>
      </c>
      <c r="K10" s="2">
        <f>Alquileres[[#This Row],[COSTE GARJE]]+Alquileres[[#This Row],[COSTE]]</f>
        <v>720</v>
      </c>
      <c r="L10" s="2">
        <f>Alquileres[[#This Row],[COSTE TOTAL]]/Alquileres[[#This Row],[METROS CUADRADOS]]</f>
        <v>7.2</v>
      </c>
      <c r="M10" s="2">
        <f>Alquileres[[#This Row],[COSTE TOTAL]]/Alquileres[[#This Row],[HABITACIONES]]</f>
        <v>240</v>
      </c>
    </row>
    <row r="11" spans="1:13" x14ac:dyDescent="0.3">
      <c r="A11" t="s">
        <v>276</v>
      </c>
      <c r="B11" t="s">
        <v>199</v>
      </c>
      <c r="C11" s="1">
        <v>3200</v>
      </c>
      <c r="D11" s="7" t="s">
        <v>30</v>
      </c>
      <c r="E11" s="1" t="s">
        <v>277</v>
      </c>
      <c r="F11" t="s">
        <v>25</v>
      </c>
      <c r="H11" t="s">
        <v>312</v>
      </c>
      <c r="I11" t="s">
        <v>8</v>
      </c>
      <c r="K11" s="2">
        <f>Alquileres[[#This Row],[COSTE GARJE]]+Alquileres[[#This Row],[COSTE]]</f>
        <v>3200</v>
      </c>
      <c r="L11" s="2">
        <f>Alquileres[[#This Row],[COSTE TOTAL]]/Alquileres[[#This Row],[METROS CUADRADOS]]</f>
        <v>12.955465587044534</v>
      </c>
      <c r="M11" s="2">
        <f>Alquileres[[#This Row],[COSTE TOTAL]]/Alquileres[[#This Row],[HABITACIONES]]</f>
        <v>800</v>
      </c>
    </row>
    <row r="12" spans="1:13" x14ac:dyDescent="0.3">
      <c r="A12" t="s">
        <v>90</v>
      </c>
      <c r="B12" t="s">
        <v>29</v>
      </c>
      <c r="C12" s="1">
        <v>790</v>
      </c>
      <c r="D12" s="7" t="s">
        <v>27</v>
      </c>
      <c r="E12" s="1" t="s">
        <v>39</v>
      </c>
      <c r="F12" t="s">
        <v>25</v>
      </c>
      <c r="H12" t="s">
        <v>312</v>
      </c>
      <c r="I12" t="s">
        <v>8</v>
      </c>
      <c r="K12" s="2">
        <f>Alquileres[[#This Row],[COSTE GARJE]]+Alquileres[[#This Row],[COSTE]]</f>
        <v>790</v>
      </c>
      <c r="L12" s="2">
        <f>Alquileres[[#This Row],[COSTE TOTAL]]/Alquileres[[#This Row],[METROS CUADRADOS]]</f>
        <v>11.285714285714286</v>
      </c>
      <c r="M12" s="2">
        <f>Alquileres[[#This Row],[COSTE TOTAL]]/Alquileres[[#This Row],[HABITACIONES]]</f>
        <v>263.33333333333331</v>
      </c>
    </row>
    <row r="13" spans="1:13" x14ac:dyDescent="0.3">
      <c r="A13" t="s">
        <v>56</v>
      </c>
      <c r="B13" t="s">
        <v>29</v>
      </c>
      <c r="C13" s="1">
        <v>1500</v>
      </c>
      <c r="D13" s="7" t="s">
        <v>54</v>
      </c>
      <c r="E13" s="1" t="s">
        <v>57</v>
      </c>
      <c r="F13" t="s">
        <v>25</v>
      </c>
      <c r="H13" t="s">
        <v>312</v>
      </c>
      <c r="I13" t="s">
        <v>326</v>
      </c>
      <c r="K13" s="2">
        <f>Alquileres[[#This Row],[COSTE GARJE]]+Alquileres[[#This Row],[COSTE]]</f>
        <v>1500</v>
      </c>
      <c r="L13" s="2">
        <f>Alquileres[[#This Row],[COSTE TOTAL]]/Alquileres[[#This Row],[METROS CUADRADOS]]</f>
        <v>3.3333333333333335</v>
      </c>
      <c r="M13" s="2">
        <f>Alquileres[[#This Row],[COSTE TOTAL]]/Alquileres[[#This Row],[HABITACIONES]]</f>
        <v>300</v>
      </c>
    </row>
    <row r="14" spans="1:13" x14ac:dyDescent="0.3">
      <c r="A14" t="s">
        <v>74</v>
      </c>
      <c r="B14" t="s">
        <v>29</v>
      </c>
      <c r="C14" s="1">
        <v>650</v>
      </c>
      <c r="D14" s="7" t="s">
        <v>23</v>
      </c>
      <c r="E14" s="1" t="s">
        <v>39</v>
      </c>
      <c r="F14" t="s">
        <v>25</v>
      </c>
      <c r="H14" t="s">
        <v>312</v>
      </c>
      <c r="I14" t="s">
        <v>326</v>
      </c>
      <c r="K14" s="2">
        <f>Alquileres[[#This Row],[COSTE GARJE]]+Alquileres[[#This Row],[COSTE]]</f>
        <v>650</v>
      </c>
      <c r="L14" s="2">
        <f>Alquileres[[#This Row],[COSTE TOTAL]]/Alquileres[[#This Row],[METROS CUADRADOS]]</f>
        <v>9.2857142857142865</v>
      </c>
      <c r="M14" s="2">
        <f>Alquileres[[#This Row],[COSTE TOTAL]]/Alquileres[[#This Row],[HABITACIONES]]</f>
        <v>325</v>
      </c>
    </row>
    <row r="15" spans="1:13" x14ac:dyDescent="0.3">
      <c r="A15" t="s">
        <v>89</v>
      </c>
      <c r="B15" t="s">
        <v>29</v>
      </c>
      <c r="C15" s="1">
        <v>850</v>
      </c>
      <c r="D15" s="7" t="s">
        <v>23</v>
      </c>
      <c r="E15" s="1" t="s">
        <v>35</v>
      </c>
      <c r="F15" t="s">
        <v>25</v>
      </c>
      <c r="H15" t="s">
        <v>312</v>
      </c>
      <c r="I15" t="s">
        <v>8</v>
      </c>
      <c r="K15" s="2">
        <f>Alquileres[[#This Row],[COSTE GARJE]]+Alquileres[[#This Row],[COSTE]]</f>
        <v>850</v>
      </c>
      <c r="L15" s="2">
        <f>Alquileres[[#This Row],[COSTE TOTAL]]/Alquileres[[#This Row],[METROS CUADRADOS]]</f>
        <v>8.5</v>
      </c>
      <c r="M15" s="2">
        <f>Alquileres[[#This Row],[COSTE TOTAL]]/Alquileres[[#This Row],[HABITACIONES]]</f>
        <v>425</v>
      </c>
    </row>
    <row r="16" spans="1:13" x14ac:dyDescent="0.3">
      <c r="A16" t="s">
        <v>92</v>
      </c>
      <c r="B16" t="s">
        <v>29</v>
      </c>
      <c r="C16" s="1">
        <v>750</v>
      </c>
      <c r="D16" s="7" t="s">
        <v>23</v>
      </c>
      <c r="E16" s="1" t="s">
        <v>103</v>
      </c>
      <c r="F16" t="s">
        <v>25</v>
      </c>
      <c r="H16" t="s">
        <v>312</v>
      </c>
      <c r="I16" t="s">
        <v>326</v>
      </c>
      <c r="K16" s="2">
        <f>Alquileres[[#This Row],[COSTE GARJE]]+Alquileres[[#This Row],[COSTE]]</f>
        <v>750</v>
      </c>
      <c r="L16" s="2">
        <f>Alquileres[[#This Row],[COSTE TOTAL]]/Alquileres[[#This Row],[METROS CUADRADOS]]</f>
        <v>9.375</v>
      </c>
      <c r="M16" s="2">
        <f>Alquileres[[#This Row],[COSTE TOTAL]]/Alquileres[[#This Row],[HABITACIONES]]</f>
        <v>375</v>
      </c>
    </row>
    <row r="17" spans="1:13" x14ac:dyDescent="0.3">
      <c r="A17" t="s">
        <v>198</v>
      </c>
      <c r="B17" t="s">
        <v>199</v>
      </c>
      <c r="C17" s="1">
        <v>1300</v>
      </c>
      <c r="D17" s="7" t="s">
        <v>27</v>
      </c>
      <c r="E17" s="1" t="s">
        <v>102</v>
      </c>
      <c r="F17" t="s">
        <v>25</v>
      </c>
      <c r="H17" t="s">
        <v>312</v>
      </c>
      <c r="I17" t="s">
        <v>326</v>
      </c>
      <c r="K17" s="2">
        <f>Alquileres[[#This Row],[COSTE GARJE]]+Alquileres[[#This Row],[COSTE]]</f>
        <v>1300</v>
      </c>
      <c r="L17" s="2">
        <f>Alquileres[[#This Row],[COSTE TOTAL]]/Alquileres[[#This Row],[METROS CUADRADOS]]</f>
        <v>8.9655172413793096</v>
      </c>
      <c r="M17" s="2">
        <f>Alquileres[[#This Row],[COSTE TOTAL]]/Alquileres[[#This Row],[HABITACIONES]]</f>
        <v>433.33333333333331</v>
      </c>
    </row>
    <row r="18" spans="1:13" x14ac:dyDescent="0.3">
      <c r="A18" t="s">
        <v>51</v>
      </c>
      <c r="B18" t="s">
        <v>29</v>
      </c>
      <c r="C18" s="1">
        <v>1100</v>
      </c>
      <c r="D18" s="7" t="s">
        <v>27</v>
      </c>
      <c r="E18" s="1" t="s">
        <v>52</v>
      </c>
      <c r="F18" t="s">
        <v>25</v>
      </c>
      <c r="H18" t="s">
        <v>312</v>
      </c>
      <c r="I18" t="s">
        <v>8</v>
      </c>
      <c r="K18" s="2">
        <f>Alquileres[[#This Row],[COSTE GARJE]]+Alquileres[[#This Row],[COSTE]]</f>
        <v>1100</v>
      </c>
      <c r="L18" s="2">
        <f>Alquileres[[#This Row],[COSTE TOTAL]]/Alquileres[[#This Row],[METROS CUADRADOS]]</f>
        <v>8.1481481481481488</v>
      </c>
      <c r="M18" s="2">
        <f>Alquileres[[#This Row],[COSTE TOTAL]]/Alquileres[[#This Row],[HABITACIONES]]</f>
        <v>366.66666666666669</v>
      </c>
    </row>
    <row r="19" spans="1:13" x14ac:dyDescent="0.3">
      <c r="A19" t="s">
        <v>84</v>
      </c>
      <c r="B19" t="s">
        <v>29</v>
      </c>
      <c r="C19" s="1">
        <v>690</v>
      </c>
      <c r="D19" s="7" t="s">
        <v>27</v>
      </c>
      <c r="E19" s="1" t="s">
        <v>39</v>
      </c>
      <c r="F19" t="s">
        <v>25</v>
      </c>
      <c r="H19" t="s">
        <v>312</v>
      </c>
      <c r="I19" t="s">
        <v>8</v>
      </c>
      <c r="K19" s="2">
        <f>Alquileres[[#This Row],[COSTE GARJE]]+Alquileres[[#This Row],[COSTE]]</f>
        <v>690</v>
      </c>
      <c r="L19" s="2">
        <f>Alquileres[[#This Row],[COSTE TOTAL]]/Alquileres[[#This Row],[METROS CUADRADOS]]</f>
        <v>9.8571428571428577</v>
      </c>
      <c r="M19" s="2">
        <f>Alquileres[[#This Row],[COSTE TOTAL]]/Alquileres[[#This Row],[HABITACIONES]]</f>
        <v>230</v>
      </c>
    </row>
    <row r="20" spans="1:13" x14ac:dyDescent="0.3">
      <c r="A20" t="s">
        <v>86</v>
      </c>
      <c r="B20" t="s">
        <v>29</v>
      </c>
      <c r="C20" s="1">
        <v>670</v>
      </c>
      <c r="D20" s="7" t="s">
        <v>27</v>
      </c>
      <c r="E20" s="1" t="s">
        <v>33</v>
      </c>
      <c r="F20" t="s">
        <v>25</v>
      </c>
      <c r="H20" t="s">
        <v>312</v>
      </c>
      <c r="I20" t="s">
        <v>8</v>
      </c>
      <c r="K20" s="2">
        <f>Alquileres[[#This Row],[COSTE GARJE]]+Alquileres[[#This Row],[COSTE]]</f>
        <v>670</v>
      </c>
      <c r="L20" s="2">
        <f>Alquileres[[#This Row],[COSTE TOTAL]]/Alquileres[[#This Row],[METROS CUADRADOS]]</f>
        <v>7.4444444444444446</v>
      </c>
      <c r="M20" s="2">
        <f>Alquileres[[#This Row],[COSTE TOTAL]]/Alquileres[[#This Row],[HABITACIONES]]</f>
        <v>223.33333333333334</v>
      </c>
    </row>
    <row r="21" spans="1:13" x14ac:dyDescent="0.3">
      <c r="A21" t="s">
        <v>87</v>
      </c>
      <c r="B21" t="s">
        <v>29</v>
      </c>
      <c r="C21" s="1">
        <v>550</v>
      </c>
      <c r="D21" s="7" t="s">
        <v>40</v>
      </c>
      <c r="E21" s="1" t="s">
        <v>107</v>
      </c>
      <c r="F21" t="s">
        <v>25</v>
      </c>
      <c r="H21" t="s">
        <v>312</v>
      </c>
      <c r="I21" t="s">
        <v>326</v>
      </c>
      <c r="K21" s="2">
        <f>Alquileres[[#This Row],[COSTE GARJE]]+Alquileres[[#This Row],[COSTE]]</f>
        <v>550</v>
      </c>
      <c r="L21" s="2">
        <f>Alquileres[[#This Row],[COSTE TOTAL]]/Alquileres[[#This Row],[METROS CUADRADOS]]</f>
        <v>11</v>
      </c>
      <c r="M21" s="2">
        <f>Alquileres[[#This Row],[COSTE TOTAL]]/Alquileres[[#This Row],[HABITACIONES]]</f>
        <v>550</v>
      </c>
    </row>
    <row r="22" spans="1:13" x14ac:dyDescent="0.3">
      <c r="A22" t="s">
        <v>71</v>
      </c>
      <c r="B22" t="s">
        <v>29</v>
      </c>
      <c r="C22" s="1">
        <v>1500</v>
      </c>
      <c r="D22" s="7" t="s">
        <v>27</v>
      </c>
      <c r="E22" s="1" t="s">
        <v>24</v>
      </c>
      <c r="F22" t="s">
        <v>25</v>
      </c>
      <c r="H22" t="s">
        <v>312</v>
      </c>
      <c r="I22" t="s">
        <v>326</v>
      </c>
      <c r="K22" s="2">
        <f>Alquileres[[#This Row],[COSTE GARJE]]+Alquileres[[#This Row],[COSTE]]</f>
        <v>1500</v>
      </c>
      <c r="L22" s="2">
        <f>Alquileres[[#This Row],[COSTE TOTAL]]/Alquileres[[#This Row],[METROS CUADRADOS]]</f>
        <v>14.150943396226415</v>
      </c>
      <c r="M22" s="2">
        <f>Alquileres[[#This Row],[COSTE TOTAL]]/Alquileres[[#This Row],[HABITACIONES]]</f>
        <v>500</v>
      </c>
    </row>
    <row r="23" spans="1:13" x14ac:dyDescent="0.3">
      <c r="A23" t="s">
        <v>81</v>
      </c>
      <c r="B23" t="s">
        <v>29</v>
      </c>
      <c r="C23" s="1">
        <v>1200</v>
      </c>
      <c r="D23" s="7" t="s">
        <v>27</v>
      </c>
      <c r="E23" s="1" t="s">
        <v>31</v>
      </c>
      <c r="F23" t="s">
        <v>25</v>
      </c>
      <c r="H23" t="s">
        <v>312</v>
      </c>
      <c r="I23" t="s">
        <v>326</v>
      </c>
      <c r="K23" s="2">
        <f>Alquileres[[#This Row],[COSTE GARJE]]+Alquileres[[#This Row],[COSTE]]</f>
        <v>1200</v>
      </c>
      <c r="L23" s="2">
        <f>Alquileres[[#This Row],[COSTE TOTAL]]/Alquileres[[#This Row],[METROS CUADRADOS]]</f>
        <v>6.666666666666667</v>
      </c>
      <c r="M23" s="2">
        <f>Alquileres[[#This Row],[COSTE TOTAL]]/Alquileres[[#This Row],[HABITACIONES]]</f>
        <v>400</v>
      </c>
    </row>
    <row r="24" spans="1:13" x14ac:dyDescent="0.3">
      <c r="A24" t="s">
        <v>81</v>
      </c>
      <c r="B24" t="s">
        <v>29</v>
      </c>
      <c r="C24" s="1">
        <v>800</v>
      </c>
      <c r="D24" s="7" t="s">
        <v>27</v>
      </c>
      <c r="E24" s="1" t="s">
        <v>61</v>
      </c>
      <c r="F24" t="s">
        <v>25</v>
      </c>
      <c r="H24" t="s">
        <v>312</v>
      </c>
      <c r="I24" t="s">
        <v>8</v>
      </c>
      <c r="K24" s="2">
        <f>Alquileres[[#This Row],[COSTE GARJE]]+Alquileres[[#This Row],[COSTE]]</f>
        <v>800</v>
      </c>
      <c r="L24" s="2">
        <f>Alquileres[[#This Row],[COSTE TOTAL]]/Alquileres[[#This Row],[METROS CUADRADOS]]</f>
        <v>6.666666666666667</v>
      </c>
      <c r="M24" s="2">
        <f>Alquileres[[#This Row],[COSTE TOTAL]]/Alquileres[[#This Row],[HABITACIONES]]</f>
        <v>266.66666666666669</v>
      </c>
    </row>
    <row r="25" spans="1:13" x14ac:dyDescent="0.3">
      <c r="A25" t="s">
        <v>139</v>
      </c>
      <c r="B25" t="s">
        <v>113</v>
      </c>
      <c r="C25" s="1">
        <v>1800</v>
      </c>
      <c r="D25" s="7" t="s">
        <v>27</v>
      </c>
      <c r="E25" s="1" t="s">
        <v>102</v>
      </c>
      <c r="F25" t="s">
        <v>318</v>
      </c>
      <c r="G25" t="s">
        <v>310</v>
      </c>
      <c r="H25" t="s">
        <v>314</v>
      </c>
      <c r="I25" t="s">
        <v>326</v>
      </c>
      <c r="K25" s="2">
        <f>Alquileres[[#This Row],[COSTE GARJE]]+Alquileres[[#This Row],[COSTE]]</f>
        <v>1800</v>
      </c>
      <c r="L25" s="2">
        <f>Alquileres[[#This Row],[COSTE TOTAL]]/Alquileres[[#This Row],[METROS CUADRADOS]]</f>
        <v>12.413793103448276</v>
      </c>
      <c r="M25" s="2">
        <f>Alquileres[[#This Row],[COSTE TOTAL]]/Alquileres[[#This Row],[HABITACIONES]]</f>
        <v>600</v>
      </c>
    </row>
    <row r="26" spans="1:13" x14ac:dyDescent="0.3">
      <c r="A26" t="s">
        <v>139</v>
      </c>
      <c r="B26" t="s">
        <v>113</v>
      </c>
      <c r="C26" s="1">
        <v>1200</v>
      </c>
      <c r="D26" s="7" t="s">
        <v>40</v>
      </c>
      <c r="E26" s="1" t="s">
        <v>67</v>
      </c>
      <c r="F26" t="s">
        <v>284</v>
      </c>
      <c r="G26" t="s">
        <v>310</v>
      </c>
      <c r="H26" t="s">
        <v>314</v>
      </c>
      <c r="I26" t="s">
        <v>326</v>
      </c>
      <c r="K26" s="2">
        <f>Alquileres[[#This Row],[COSTE GARJE]]+Alquileres[[#This Row],[COSTE]]</f>
        <v>1200</v>
      </c>
      <c r="L26" s="2">
        <f>Alquileres[[#This Row],[COSTE TOTAL]]/Alquileres[[#This Row],[METROS CUADRADOS]]</f>
        <v>20</v>
      </c>
      <c r="M26" s="2">
        <f>Alquileres[[#This Row],[COSTE TOTAL]]/Alquileres[[#This Row],[HABITACIONES]]</f>
        <v>1200</v>
      </c>
    </row>
    <row r="27" spans="1:13" x14ac:dyDescent="0.3">
      <c r="A27" t="s">
        <v>36</v>
      </c>
      <c r="B27" t="s">
        <v>29</v>
      </c>
      <c r="C27" s="1">
        <v>1050</v>
      </c>
      <c r="D27" s="7" t="s">
        <v>23</v>
      </c>
      <c r="E27" s="1" t="s">
        <v>33</v>
      </c>
      <c r="F27" t="s">
        <v>316</v>
      </c>
      <c r="G27" t="s">
        <v>311</v>
      </c>
      <c r="H27" t="s">
        <v>315</v>
      </c>
      <c r="I27" t="s">
        <v>8</v>
      </c>
      <c r="K27" s="2">
        <f>Alquileres[[#This Row],[COSTE GARJE]]+Alquileres[[#This Row],[COSTE]]</f>
        <v>1050</v>
      </c>
      <c r="L27" s="2">
        <f>Alquileres[[#This Row],[COSTE TOTAL]]/Alquileres[[#This Row],[METROS CUADRADOS]]</f>
        <v>11.666666666666666</v>
      </c>
      <c r="M27" s="2">
        <f>Alquileres[[#This Row],[COSTE TOTAL]]/Alquileres[[#This Row],[HABITACIONES]]</f>
        <v>525</v>
      </c>
    </row>
    <row r="28" spans="1:13" x14ac:dyDescent="0.3">
      <c r="A28" t="s">
        <v>192</v>
      </c>
      <c r="B28" t="s">
        <v>113</v>
      </c>
      <c r="C28" s="1">
        <v>675</v>
      </c>
      <c r="D28" s="7">
        <v>1</v>
      </c>
      <c r="E28" s="1">
        <v>40</v>
      </c>
      <c r="F28" t="s">
        <v>25</v>
      </c>
      <c r="H28" t="s">
        <v>312</v>
      </c>
      <c r="I28" t="s">
        <v>8</v>
      </c>
      <c r="K28" s="2">
        <f>Alquileres[[#This Row],[COSTE GARJE]]+Alquileres[[#This Row],[COSTE]]</f>
        <v>675</v>
      </c>
      <c r="L28" s="2">
        <f>Alquileres[[#This Row],[COSTE TOTAL]]/Alquileres[[#This Row],[METROS CUADRADOS]]</f>
        <v>16.875</v>
      </c>
      <c r="M28" s="2">
        <f>Alquileres[[#This Row],[COSTE TOTAL]]/Alquileres[[#This Row],[HABITACIONES]]</f>
        <v>675</v>
      </c>
    </row>
    <row r="29" spans="1:13" x14ac:dyDescent="0.3">
      <c r="A29" t="s">
        <v>283</v>
      </c>
      <c r="B29" t="s">
        <v>199</v>
      </c>
      <c r="C29" s="1">
        <v>1200</v>
      </c>
      <c r="D29" s="7">
        <v>1</v>
      </c>
      <c r="E29" s="1">
        <v>75</v>
      </c>
      <c r="F29" t="s">
        <v>25</v>
      </c>
      <c r="H29" t="s">
        <v>312</v>
      </c>
      <c r="I29" t="s">
        <v>326</v>
      </c>
      <c r="K29" s="2">
        <f>Alquileres[[#This Row],[COSTE GARJE]]+Alquileres[[#This Row],[COSTE]]</f>
        <v>1200</v>
      </c>
      <c r="L29" s="2">
        <f>Alquileres[[#This Row],[COSTE TOTAL]]/Alquileres[[#This Row],[METROS CUADRADOS]]</f>
        <v>16</v>
      </c>
      <c r="M29" s="2">
        <f>Alquileres[[#This Row],[COSTE TOTAL]]/Alquileres[[#This Row],[HABITACIONES]]</f>
        <v>1200</v>
      </c>
    </row>
    <row r="30" spans="1:13" x14ac:dyDescent="0.3">
      <c r="A30" t="s">
        <v>258</v>
      </c>
      <c r="B30" t="s">
        <v>199</v>
      </c>
      <c r="C30" s="1">
        <v>1250</v>
      </c>
      <c r="D30" s="7">
        <v>1</v>
      </c>
      <c r="E30" s="1">
        <v>40</v>
      </c>
      <c r="F30" t="s">
        <v>25</v>
      </c>
      <c r="H30" t="s">
        <v>312</v>
      </c>
      <c r="I30" t="s">
        <v>326</v>
      </c>
      <c r="K30" s="2">
        <f>Alquileres[[#This Row],[COSTE GARJE]]+Alquileres[[#This Row],[COSTE]]</f>
        <v>1250</v>
      </c>
      <c r="L30" s="2">
        <f>Alquileres[[#This Row],[COSTE TOTAL]]/Alquileres[[#This Row],[METROS CUADRADOS]]</f>
        <v>31.25</v>
      </c>
      <c r="M30" s="2">
        <f>Alquileres[[#This Row],[COSTE TOTAL]]/Alquileres[[#This Row],[HABITACIONES]]</f>
        <v>1250</v>
      </c>
    </row>
    <row r="31" spans="1:13" x14ac:dyDescent="0.3">
      <c r="A31" t="s">
        <v>216</v>
      </c>
      <c r="B31" t="s">
        <v>199</v>
      </c>
      <c r="C31" s="1">
        <v>2200</v>
      </c>
      <c r="D31" s="7" t="s">
        <v>23</v>
      </c>
      <c r="E31" s="1" t="s">
        <v>101</v>
      </c>
      <c r="F31" t="s">
        <v>316</v>
      </c>
      <c r="G31" t="s">
        <v>311</v>
      </c>
      <c r="H31" t="s">
        <v>315</v>
      </c>
      <c r="I31" t="s">
        <v>326</v>
      </c>
      <c r="K31" s="2">
        <f>Alquileres[[#This Row],[COSTE GARJE]]+Alquileres[[#This Row],[COSTE]]</f>
        <v>2200</v>
      </c>
      <c r="L31" s="2">
        <f>Alquileres[[#This Row],[COSTE TOTAL]]/Alquileres[[#This Row],[METROS CUADRADOS]]</f>
        <v>23.157894736842106</v>
      </c>
      <c r="M31" s="2">
        <f>Alquileres[[#This Row],[COSTE TOTAL]]/Alquileres[[#This Row],[HABITACIONES]]</f>
        <v>1100</v>
      </c>
    </row>
    <row r="32" spans="1:13" x14ac:dyDescent="0.3">
      <c r="A32" t="s">
        <v>141</v>
      </c>
      <c r="B32" t="s">
        <v>113</v>
      </c>
      <c r="C32" s="1">
        <v>800</v>
      </c>
      <c r="D32" s="7" t="s">
        <v>23</v>
      </c>
      <c r="E32" s="1" t="s">
        <v>43</v>
      </c>
      <c r="F32" t="s">
        <v>327</v>
      </c>
      <c r="G32" t="s">
        <v>311</v>
      </c>
      <c r="H32" t="s">
        <v>315</v>
      </c>
      <c r="I32" t="s">
        <v>326</v>
      </c>
      <c r="K32" s="2">
        <f>Alquileres[[#This Row],[COSTE GARJE]]+Alquileres[[#This Row],[COSTE]]</f>
        <v>800</v>
      </c>
      <c r="L32" s="2">
        <f>Alquileres[[#This Row],[COSTE TOTAL]]/Alquileres[[#This Row],[METROS CUADRADOS]]</f>
        <v>10.666666666666666</v>
      </c>
      <c r="M32" s="2">
        <f>Alquileres[[#This Row],[COSTE TOTAL]]/Alquileres[[#This Row],[HABITACIONES]]</f>
        <v>400</v>
      </c>
    </row>
    <row r="33" spans="1:13" x14ac:dyDescent="0.3">
      <c r="A33" t="s">
        <v>134</v>
      </c>
      <c r="B33" t="s">
        <v>113</v>
      </c>
      <c r="C33" s="1">
        <v>1250</v>
      </c>
      <c r="D33" s="7" t="s">
        <v>23</v>
      </c>
      <c r="E33" s="1" t="s">
        <v>33</v>
      </c>
      <c r="F33" t="s">
        <v>316</v>
      </c>
      <c r="G33" t="s">
        <v>310</v>
      </c>
      <c r="H33" t="s">
        <v>315</v>
      </c>
      <c r="I33" t="s">
        <v>326</v>
      </c>
      <c r="K33" s="2">
        <f>Alquileres[[#This Row],[COSTE GARJE]]+Alquileres[[#This Row],[COSTE]]</f>
        <v>1250</v>
      </c>
      <c r="L33" s="2">
        <f>Alquileres[[#This Row],[COSTE TOTAL]]/Alquileres[[#This Row],[METROS CUADRADOS]]</f>
        <v>13.888888888888889</v>
      </c>
      <c r="M33" s="2">
        <f>Alquileres[[#This Row],[COSTE TOTAL]]/Alquileres[[#This Row],[HABITACIONES]]</f>
        <v>625</v>
      </c>
    </row>
    <row r="34" spans="1:13" x14ac:dyDescent="0.3">
      <c r="A34" t="s">
        <v>186</v>
      </c>
      <c r="B34" t="s">
        <v>113</v>
      </c>
      <c r="C34" s="1">
        <v>990</v>
      </c>
      <c r="D34" s="7" t="s">
        <v>23</v>
      </c>
      <c r="E34" s="1" t="s">
        <v>69</v>
      </c>
      <c r="F34" t="s">
        <v>284</v>
      </c>
      <c r="G34" t="s">
        <v>310</v>
      </c>
      <c r="H34" t="s">
        <v>315</v>
      </c>
      <c r="I34" t="s">
        <v>326</v>
      </c>
      <c r="K34" s="2">
        <f>Alquileres[[#This Row],[COSTE GARJE]]+Alquileres[[#This Row],[COSTE]]</f>
        <v>990</v>
      </c>
      <c r="L34" s="2">
        <f>Alquileres[[#This Row],[COSTE TOTAL]]/Alquileres[[#This Row],[METROS CUADRADOS]]</f>
        <v>11.647058823529411</v>
      </c>
      <c r="M34" s="2">
        <f>Alquileres[[#This Row],[COSTE TOTAL]]/Alquileres[[#This Row],[HABITACIONES]]</f>
        <v>495</v>
      </c>
    </row>
    <row r="35" spans="1:13" x14ac:dyDescent="0.3">
      <c r="A35" t="s">
        <v>285</v>
      </c>
      <c r="B35" t="s">
        <v>199</v>
      </c>
      <c r="C35" s="1">
        <v>850</v>
      </c>
      <c r="D35" s="7" t="s">
        <v>40</v>
      </c>
      <c r="E35" s="1" t="s">
        <v>50</v>
      </c>
      <c r="F35" t="s">
        <v>318</v>
      </c>
      <c r="G35" t="s">
        <v>311</v>
      </c>
      <c r="H35" t="s">
        <v>315</v>
      </c>
      <c r="I35" t="s">
        <v>326</v>
      </c>
      <c r="K35" s="2">
        <f>Alquileres[[#This Row],[COSTE GARJE]]+Alquileres[[#This Row],[COSTE]]</f>
        <v>850</v>
      </c>
      <c r="L35" s="2">
        <f>Alquileres[[#This Row],[COSTE TOTAL]]/Alquileres[[#This Row],[METROS CUADRADOS]]</f>
        <v>21.25</v>
      </c>
      <c r="M35" s="2">
        <f>Alquileres[[#This Row],[COSTE TOTAL]]/Alquileres[[#This Row],[HABITACIONES]]</f>
        <v>850</v>
      </c>
    </row>
    <row r="36" spans="1:13" x14ac:dyDescent="0.3">
      <c r="A36" t="s">
        <v>150</v>
      </c>
      <c r="B36" t="s">
        <v>113</v>
      </c>
      <c r="C36" s="1">
        <v>800</v>
      </c>
      <c r="D36" s="7" t="s">
        <v>23</v>
      </c>
      <c r="E36" s="1" t="s">
        <v>151</v>
      </c>
      <c r="F36" t="s">
        <v>319</v>
      </c>
      <c r="G36" t="s">
        <v>310</v>
      </c>
      <c r="H36" t="s">
        <v>312</v>
      </c>
      <c r="I36" t="s">
        <v>326</v>
      </c>
      <c r="K36" s="2">
        <f>Alquileres[[#This Row],[COSTE GARJE]]+Alquileres[[#This Row],[COSTE]]</f>
        <v>800</v>
      </c>
      <c r="L36" s="2">
        <f>Alquileres[[#This Row],[COSTE TOTAL]]/Alquileres[[#This Row],[METROS CUADRADOS]]</f>
        <v>10.810810810810811</v>
      </c>
      <c r="M36" s="2">
        <f>Alquileres[[#This Row],[COSTE TOTAL]]/Alquileres[[#This Row],[HABITACIONES]]</f>
        <v>400</v>
      </c>
    </row>
    <row r="37" spans="1:13" x14ac:dyDescent="0.3">
      <c r="A37" t="s">
        <v>150</v>
      </c>
      <c r="B37" t="s">
        <v>113</v>
      </c>
      <c r="C37" s="1">
        <v>1200</v>
      </c>
      <c r="D37" s="7" t="s">
        <v>30</v>
      </c>
      <c r="E37" s="1" t="s">
        <v>158</v>
      </c>
      <c r="F37" t="s">
        <v>320</v>
      </c>
      <c r="G37" t="s">
        <v>310</v>
      </c>
      <c r="H37" t="s">
        <v>315</v>
      </c>
      <c r="I37" t="s">
        <v>326</v>
      </c>
      <c r="K37" s="2">
        <f>Alquileres[[#This Row],[COSTE GARJE]]+Alquileres[[#This Row],[COSTE]]</f>
        <v>1200</v>
      </c>
      <c r="L37" s="2">
        <f>Alquileres[[#This Row],[COSTE TOTAL]]/Alquileres[[#This Row],[METROS CUADRADOS]]</f>
        <v>12.244897959183673</v>
      </c>
      <c r="M37" s="2">
        <f>Alquileres[[#This Row],[COSTE TOTAL]]/Alquileres[[#This Row],[HABITACIONES]]</f>
        <v>300</v>
      </c>
    </row>
    <row r="38" spans="1:13" x14ac:dyDescent="0.3">
      <c r="A38" t="s">
        <v>150</v>
      </c>
      <c r="B38" t="s">
        <v>113</v>
      </c>
      <c r="C38" s="1">
        <v>900</v>
      </c>
      <c r="D38" s="7" t="s">
        <v>27</v>
      </c>
      <c r="E38" s="1" t="s">
        <v>162</v>
      </c>
      <c r="F38" t="s">
        <v>319</v>
      </c>
      <c r="G38" t="s">
        <v>310</v>
      </c>
      <c r="H38" t="s">
        <v>312</v>
      </c>
      <c r="I38" t="s">
        <v>326</v>
      </c>
      <c r="K38" s="2">
        <f>Alquileres[[#This Row],[COSTE GARJE]]+Alquileres[[#This Row],[COSTE]]</f>
        <v>900</v>
      </c>
      <c r="L38" s="2">
        <f>Alquileres[[#This Row],[COSTE TOTAL]]/Alquileres[[#This Row],[METROS CUADRADOS]]</f>
        <v>10.843373493975903</v>
      </c>
      <c r="M38" s="2">
        <f>Alquileres[[#This Row],[COSTE TOTAL]]/Alquileres[[#This Row],[HABITACIONES]]</f>
        <v>300</v>
      </c>
    </row>
    <row r="39" spans="1:13" x14ac:dyDescent="0.3">
      <c r="A39" t="s">
        <v>150</v>
      </c>
      <c r="B39" t="s">
        <v>113</v>
      </c>
      <c r="C39" s="1">
        <v>1100</v>
      </c>
      <c r="D39" s="7" t="s">
        <v>27</v>
      </c>
      <c r="E39" s="1" t="s">
        <v>170</v>
      </c>
      <c r="F39" t="s">
        <v>316</v>
      </c>
      <c r="G39" t="s">
        <v>310</v>
      </c>
      <c r="H39" t="s">
        <v>315</v>
      </c>
      <c r="I39" t="s">
        <v>326</v>
      </c>
      <c r="K39" s="2">
        <f>Alquileres[[#This Row],[COSTE GARJE]]+Alquileres[[#This Row],[COSTE]]</f>
        <v>1100</v>
      </c>
      <c r="L39" s="2">
        <f>Alquileres[[#This Row],[COSTE TOTAL]]/Alquileres[[#This Row],[METROS CUADRADOS]]</f>
        <v>12.64367816091954</v>
      </c>
      <c r="M39" s="2">
        <f>Alquileres[[#This Row],[COSTE TOTAL]]/Alquileres[[#This Row],[HABITACIONES]]</f>
        <v>366.66666666666669</v>
      </c>
    </row>
    <row r="40" spans="1:13" x14ac:dyDescent="0.3">
      <c r="A40" t="s">
        <v>32</v>
      </c>
      <c r="B40" t="s">
        <v>29</v>
      </c>
      <c r="C40" s="1">
        <v>850</v>
      </c>
      <c r="D40" s="7" t="s">
        <v>27</v>
      </c>
      <c r="E40" s="1" t="s">
        <v>33</v>
      </c>
      <c r="F40" t="s">
        <v>318</v>
      </c>
      <c r="G40" t="s">
        <v>310</v>
      </c>
      <c r="H40" t="s">
        <v>315</v>
      </c>
      <c r="I40" t="s">
        <v>8</v>
      </c>
      <c r="K40" s="2">
        <f>Alquileres[[#This Row],[COSTE GARJE]]+Alquileres[[#This Row],[COSTE]]</f>
        <v>850</v>
      </c>
      <c r="L40" s="2">
        <f>Alquileres[[#This Row],[COSTE TOTAL]]/Alquileres[[#This Row],[METROS CUADRADOS]]</f>
        <v>9.4444444444444446</v>
      </c>
      <c r="M40" s="2">
        <f>Alquileres[[#This Row],[COSTE TOTAL]]/Alquileres[[#This Row],[HABITACIONES]]</f>
        <v>283.33333333333331</v>
      </c>
    </row>
    <row r="41" spans="1:13" x14ac:dyDescent="0.3">
      <c r="A41" t="s">
        <v>135</v>
      </c>
      <c r="B41" t="s">
        <v>113</v>
      </c>
      <c r="C41" s="1">
        <v>700</v>
      </c>
      <c r="D41" s="7" t="s">
        <v>40</v>
      </c>
      <c r="E41" s="1" t="s">
        <v>48</v>
      </c>
      <c r="F41" t="s">
        <v>319</v>
      </c>
      <c r="G41" t="s">
        <v>310</v>
      </c>
      <c r="H41" t="s">
        <v>314</v>
      </c>
      <c r="I41" t="s">
        <v>8</v>
      </c>
      <c r="K41" s="2">
        <f>Alquileres[[#This Row],[COSTE GARJE]]+Alquileres[[#This Row],[COSTE]]</f>
        <v>700</v>
      </c>
      <c r="L41" s="2">
        <f>Alquileres[[#This Row],[COSTE TOTAL]]/Alquileres[[#This Row],[METROS CUADRADOS]]</f>
        <v>12.727272727272727</v>
      </c>
      <c r="M41" s="2">
        <f>Alquileres[[#This Row],[COSTE TOTAL]]/Alquileres[[#This Row],[HABITACIONES]]</f>
        <v>700</v>
      </c>
    </row>
    <row r="42" spans="1:13" x14ac:dyDescent="0.3">
      <c r="A42" t="s">
        <v>135</v>
      </c>
      <c r="B42" t="s">
        <v>113</v>
      </c>
      <c r="C42" s="1">
        <v>675</v>
      </c>
      <c r="D42" s="7" t="s">
        <v>40</v>
      </c>
      <c r="E42" s="1" t="s">
        <v>48</v>
      </c>
      <c r="F42" t="s">
        <v>319</v>
      </c>
      <c r="G42" t="s">
        <v>310</v>
      </c>
      <c r="H42" t="s">
        <v>315</v>
      </c>
      <c r="I42" t="s">
        <v>8</v>
      </c>
      <c r="K42" s="2">
        <f>Alquileres[[#This Row],[COSTE GARJE]]+Alquileres[[#This Row],[COSTE]]</f>
        <v>675</v>
      </c>
      <c r="L42" s="2">
        <f>Alquileres[[#This Row],[COSTE TOTAL]]/Alquileres[[#This Row],[METROS CUADRADOS]]</f>
        <v>12.272727272727273</v>
      </c>
      <c r="M42" s="2">
        <f>Alquileres[[#This Row],[COSTE TOTAL]]/Alquileres[[#This Row],[HABITACIONES]]</f>
        <v>675</v>
      </c>
    </row>
    <row r="43" spans="1:13" x14ac:dyDescent="0.3">
      <c r="A43" t="s">
        <v>22</v>
      </c>
      <c r="B43" t="s">
        <v>29</v>
      </c>
      <c r="C43" s="1">
        <v>650</v>
      </c>
      <c r="D43" s="7" t="s">
        <v>23</v>
      </c>
      <c r="E43" s="1" t="s">
        <v>24</v>
      </c>
      <c r="F43" t="s">
        <v>318</v>
      </c>
      <c r="G43" t="s">
        <v>310</v>
      </c>
      <c r="H43" t="s">
        <v>315</v>
      </c>
      <c r="I43" t="s">
        <v>326</v>
      </c>
      <c r="K43" s="2">
        <f>Alquileres[[#This Row],[COSTE GARJE]]+Alquileres[[#This Row],[COSTE]]</f>
        <v>650</v>
      </c>
      <c r="L43" s="2">
        <f>Alquileres[[#This Row],[COSTE TOTAL]]/Alquileres[[#This Row],[METROS CUADRADOS]]</f>
        <v>6.132075471698113</v>
      </c>
      <c r="M43" s="2">
        <f>Alquileres[[#This Row],[COSTE TOTAL]]/Alquileres[[#This Row],[HABITACIONES]]</f>
        <v>325</v>
      </c>
    </row>
    <row r="44" spans="1:13" x14ac:dyDescent="0.3">
      <c r="A44" t="s">
        <v>70</v>
      </c>
      <c r="B44" t="s">
        <v>29</v>
      </c>
      <c r="C44" s="1">
        <v>670</v>
      </c>
      <c r="D44" s="7" t="s">
        <v>23</v>
      </c>
      <c r="E44" s="1" t="s">
        <v>64</v>
      </c>
      <c r="F44" t="s">
        <v>319</v>
      </c>
      <c r="G44" t="s">
        <v>310</v>
      </c>
      <c r="H44" t="s">
        <v>314</v>
      </c>
      <c r="I44" t="s">
        <v>8</v>
      </c>
      <c r="K44" s="2">
        <f>Alquileres[[#This Row],[COSTE GARJE]]+Alquileres[[#This Row],[COSTE]]</f>
        <v>670</v>
      </c>
      <c r="L44" s="2">
        <f>Alquileres[[#This Row],[COSTE TOTAL]]/Alquileres[[#This Row],[METROS CUADRADOS]]</f>
        <v>10.307692307692308</v>
      </c>
      <c r="M44" s="2">
        <f>Alquileres[[#This Row],[COSTE TOTAL]]/Alquileres[[#This Row],[HABITACIONES]]</f>
        <v>335</v>
      </c>
    </row>
    <row r="45" spans="1:13" x14ac:dyDescent="0.3">
      <c r="A45" t="s">
        <v>65</v>
      </c>
      <c r="B45" t="s">
        <v>111</v>
      </c>
      <c r="C45" s="1">
        <v>750</v>
      </c>
      <c r="D45" s="7" t="s">
        <v>27</v>
      </c>
      <c r="E45" s="1" t="s">
        <v>33</v>
      </c>
      <c r="F45" t="s">
        <v>318</v>
      </c>
      <c r="G45" t="s">
        <v>310</v>
      </c>
      <c r="H45" t="s">
        <v>315</v>
      </c>
      <c r="I45" t="s">
        <v>326</v>
      </c>
      <c r="K45" s="2">
        <f>Alquileres[[#This Row],[COSTE GARJE]]+Alquileres[[#This Row],[COSTE]]</f>
        <v>750</v>
      </c>
      <c r="L45" s="2">
        <f>Alquileres[[#This Row],[COSTE TOTAL]]/Alquileres[[#This Row],[METROS CUADRADOS]]</f>
        <v>8.3333333333333339</v>
      </c>
      <c r="M45" s="2">
        <f>Alquileres[[#This Row],[COSTE TOTAL]]/Alquileres[[#This Row],[HABITACIONES]]</f>
        <v>250</v>
      </c>
    </row>
    <row r="46" spans="1:13" x14ac:dyDescent="0.3">
      <c r="A46" t="s">
        <v>166</v>
      </c>
      <c r="B46" t="s">
        <v>113</v>
      </c>
      <c r="C46" s="1">
        <v>1300</v>
      </c>
      <c r="D46" s="7" t="s">
        <v>27</v>
      </c>
      <c r="E46" s="1" t="s">
        <v>35</v>
      </c>
      <c r="F46" t="s">
        <v>322</v>
      </c>
      <c r="G46" t="s">
        <v>310</v>
      </c>
      <c r="H46" t="s">
        <v>315</v>
      </c>
      <c r="I46" t="s">
        <v>8</v>
      </c>
      <c r="K46" s="2">
        <f>Alquileres[[#This Row],[COSTE GARJE]]+Alquileres[[#This Row],[COSTE]]</f>
        <v>1300</v>
      </c>
      <c r="L46" s="2">
        <f>Alquileres[[#This Row],[COSTE TOTAL]]/Alquileres[[#This Row],[METROS CUADRADOS]]</f>
        <v>13</v>
      </c>
      <c r="M46" s="2">
        <f>Alquileres[[#This Row],[COSTE TOTAL]]/Alquileres[[#This Row],[HABITACIONES]]</f>
        <v>433.33333333333331</v>
      </c>
    </row>
    <row r="47" spans="1:13" x14ac:dyDescent="0.3">
      <c r="A47" t="s">
        <v>190</v>
      </c>
      <c r="B47" t="s">
        <v>113</v>
      </c>
      <c r="C47" s="1">
        <v>1950</v>
      </c>
      <c r="D47" s="7" t="s">
        <v>27</v>
      </c>
      <c r="E47" s="1" t="s">
        <v>191</v>
      </c>
      <c r="F47" t="s">
        <v>321</v>
      </c>
      <c r="G47" t="s">
        <v>310</v>
      </c>
      <c r="H47" t="s">
        <v>315</v>
      </c>
      <c r="I47" t="s">
        <v>8</v>
      </c>
      <c r="K47" s="2">
        <f>Alquileres[[#This Row],[COSTE GARJE]]+Alquileres[[#This Row],[COSTE]]</f>
        <v>1950</v>
      </c>
      <c r="L47" s="2">
        <f>Alquileres[[#This Row],[COSTE TOTAL]]/Alquileres[[#This Row],[METROS CUADRADOS]]</f>
        <v>14.661654135338345</v>
      </c>
      <c r="M47" s="2">
        <f>Alquileres[[#This Row],[COSTE TOTAL]]/Alquileres[[#This Row],[HABITACIONES]]</f>
        <v>650</v>
      </c>
    </row>
    <row r="48" spans="1:13" x14ac:dyDescent="0.3">
      <c r="A48" t="s">
        <v>275</v>
      </c>
      <c r="B48" t="s">
        <v>199</v>
      </c>
      <c r="C48" s="1">
        <v>1050</v>
      </c>
      <c r="D48" s="7" t="s">
        <v>23</v>
      </c>
      <c r="E48" s="1" t="s">
        <v>43</v>
      </c>
      <c r="F48" t="s">
        <v>319</v>
      </c>
      <c r="G48" t="s">
        <v>310</v>
      </c>
      <c r="H48" t="s">
        <v>315</v>
      </c>
      <c r="I48" t="s">
        <v>326</v>
      </c>
      <c r="K48" s="2">
        <f>Alquileres[[#This Row],[COSTE GARJE]]+Alquileres[[#This Row],[COSTE]]</f>
        <v>1050</v>
      </c>
      <c r="L48" s="2">
        <f>Alquileres[[#This Row],[COSTE TOTAL]]/Alquileres[[#This Row],[METROS CUADRADOS]]</f>
        <v>14</v>
      </c>
      <c r="M48" s="2">
        <f>Alquileres[[#This Row],[COSTE TOTAL]]/Alquileres[[#This Row],[HABITACIONES]]</f>
        <v>525</v>
      </c>
    </row>
    <row r="49" spans="1:13" x14ac:dyDescent="0.3">
      <c r="A49" t="s">
        <v>136</v>
      </c>
      <c r="B49" t="s">
        <v>113</v>
      </c>
      <c r="C49" s="1">
        <v>940</v>
      </c>
      <c r="D49" s="7" t="s">
        <v>27</v>
      </c>
      <c r="E49" s="1" t="s">
        <v>137</v>
      </c>
      <c r="F49" t="s">
        <v>316</v>
      </c>
      <c r="G49" t="s">
        <v>310</v>
      </c>
      <c r="H49" t="s">
        <v>315</v>
      </c>
      <c r="I49" t="s">
        <v>8</v>
      </c>
      <c r="K49" s="2">
        <f>Alquileres[[#This Row],[COSTE GARJE]]+Alquileres[[#This Row],[COSTE]]</f>
        <v>940</v>
      </c>
      <c r="L49" s="2">
        <f>Alquileres[[#This Row],[COSTE TOTAL]]/Alquileres[[#This Row],[METROS CUADRADOS]]</f>
        <v>9.6907216494845354</v>
      </c>
      <c r="M49" s="2">
        <f>Alquileres[[#This Row],[COSTE TOTAL]]/Alquileres[[#This Row],[HABITACIONES]]</f>
        <v>313.33333333333331</v>
      </c>
    </row>
    <row r="50" spans="1:13" x14ac:dyDescent="0.3">
      <c r="A50" t="s">
        <v>136</v>
      </c>
      <c r="B50" t="s">
        <v>113</v>
      </c>
      <c r="C50" s="1">
        <v>695</v>
      </c>
      <c r="D50" s="7" t="s">
        <v>40</v>
      </c>
      <c r="E50" s="1" t="s">
        <v>41</v>
      </c>
      <c r="F50" t="s">
        <v>316</v>
      </c>
      <c r="G50" t="s">
        <v>310</v>
      </c>
      <c r="H50" t="s">
        <v>315</v>
      </c>
      <c r="I50" t="s">
        <v>8</v>
      </c>
      <c r="K50" s="2">
        <f>Alquileres[[#This Row],[COSTE GARJE]]+Alquileres[[#This Row],[COSTE]]</f>
        <v>695</v>
      </c>
      <c r="L50" s="2">
        <f>Alquileres[[#This Row],[COSTE TOTAL]]/Alquileres[[#This Row],[METROS CUADRADOS]]</f>
        <v>13.113207547169811</v>
      </c>
      <c r="M50" s="2">
        <f>Alquileres[[#This Row],[COSTE TOTAL]]/Alquileres[[#This Row],[HABITACIONES]]</f>
        <v>695</v>
      </c>
    </row>
    <row r="51" spans="1:13" x14ac:dyDescent="0.3">
      <c r="A51" t="s">
        <v>136</v>
      </c>
      <c r="B51" t="s">
        <v>113</v>
      </c>
      <c r="C51" s="1">
        <v>840</v>
      </c>
      <c r="D51" s="7" t="s">
        <v>23</v>
      </c>
      <c r="E51" s="1" t="s">
        <v>143</v>
      </c>
      <c r="F51" t="s">
        <v>316</v>
      </c>
      <c r="G51" t="s">
        <v>310</v>
      </c>
      <c r="H51" t="s">
        <v>315</v>
      </c>
      <c r="I51" t="s">
        <v>8</v>
      </c>
      <c r="K51" s="2">
        <f>Alquileres[[#This Row],[COSTE GARJE]]+Alquileres[[#This Row],[COSTE]]</f>
        <v>840</v>
      </c>
      <c r="L51" s="2">
        <f>Alquileres[[#This Row],[COSTE TOTAL]]/Alquileres[[#This Row],[METROS CUADRADOS]]</f>
        <v>10</v>
      </c>
      <c r="M51" s="2">
        <f>Alquileres[[#This Row],[COSTE TOTAL]]/Alquileres[[#This Row],[HABITACIONES]]</f>
        <v>420</v>
      </c>
    </row>
    <row r="52" spans="1:13" x14ac:dyDescent="0.3">
      <c r="A52" t="s">
        <v>189</v>
      </c>
      <c r="B52" t="s">
        <v>113</v>
      </c>
      <c r="C52" s="1">
        <v>860</v>
      </c>
      <c r="D52" s="7" t="s">
        <v>27</v>
      </c>
      <c r="E52" s="1" t="s">
        <v>33</v>
      </c>
      <c r="F52" t="s">
        <v>316</v>
      </c>
      <c r="G52" t="s">
        <v>310</v>
      </c>
      <c r="H52" t="s">
        <v>315</v>
      </c>
      <c r="I52" t="s">
        <v>326</v>
      </c>
      <c r="K52" s="2">
        <f>Alquileres[[#This Row],[COSTE GARJE]]+Alquileres[[#This Row],[COSTE]]</f>
        <v>860</v>
      </c>
      <c r="L52" s="2">
        <f>Alquileres[[#This Row],[COSTE TOTAL]]/Alquileres[[#This Row],[METROS CUADRADOS]]</f>
        <v>9.5555555555555554</v>
      </c>
      <c r="M52" s="2">
        <f>Alquileres[[#This Row],[COSTE TOTAL]]/Alquileres[[#This Row],[HABITACIONES]]</f>
        <v>286.66666666666669</v>
      </c>
    </row>
    <row r="53" spans="1:13" x14ac:dyDescent="0.3">
      <c r="A53" t="s">
        <v>179</v>
      </c>
      <c r="B53" t="s">
        <v>113</v>
      </c>
      <c r="C53" s="1">
        <v>1300</v>
      </c>
      <c r="D53" s="7" t="s">
        <v>30</v>
      </c>
      <c r="E53" s="1" t="s">
        <v>43</v>
      </c>
      <c r="F53" t="s">
        <v>284</v>
      </c>
      <c r="G53" t="s">
        <v>311</v>
      </c>
      <c r="H53" t="s">
        <v>315</v>
      </c>
      <c r="I53" t="s">
        <v>326</v>
      </c>
      <c r="K53" s="2">
        <f>Alquileres[[#This Row],[COSTE GARJE]]+Alquileres[[#This Row],[COSTE]]</f>
        <v>1300</v>
      </c>
      <c r="L53" s="2">
        <f>Alquileres[[#This Row],[COSTE TOTAL]]/Alquileres[[#This Row],[METROS CUADRADOS]]</f>
        <v>17.333333333333332</v>
      </c>
      <c r="M53" s="2">
        <f>Alquileres[[#This Row],[COSTE TOTAL]]/Alquileres[[#This Row],[HABITACIONES]]</f>
        <v>325</v>
      </c>
    </row>
    <row r="54" spans="1:13" x14ac:dyDescent="0.3">
      <c r="A54" t="s">
        <v>161</v>
      </c>
      <c r="B54" t="s">
        <v>113</v>
      </c>
      <c r="C54" s="1">
        <v>1500</v>
      </c>
      <c r="D54" s="7" t="s">
        <v>27</v>
      </c>
      <c r="E54" s="1" t="s">
        <v>45</v>
      </c>
      <c r="F54" t="s">
        <v>316</v>
      </c>
      <c r="G54" t="s">
        <v>310</v>
      </c>
      <c r="H54" t="s">
        <v>315</v>
      </c>
      <c r="I54" t="s">
        <v>8</v>
      </c>
      <c r="K54" s="2">
        <f>Alquileres[[#This Row],[COSTE GARJE]]+Alquileres[[#This Row],[COSTE]]</f>
        <v>1500</v>
      </c>
      <c r="L54" s="2">
        <f>Alquileres[[#This Row],[COSTE TOTAL]]/Alquileres[[#This Row],[METROS CUADRADOS]]</f>
        <v>11.904761904761905</v>
      </c>
      <c r="M54" s="2">
        <f>Alquileres[[#This Row],[COSTE TOTAL]]/Alquileres[[#This Row],[HABITACIONES]]</f>
        <v>500</v>
      </c>
    </row>
    <row r="55" spans="1:13" x14ac:dyDescent="0.3">
      <c r="A55" t="s">
        <v>46</v>
      </c>
      <c r="B55" t="s">
        <v>29</v>
      </c>
      <c r="C55" s="1">
        <v>650</v>
      </c>
      <c r="D55" s="7" t="s">
        <v>27</v>
      </c>
      <c r="E55" s="1" t="s">
        <v>39</v>
      </c>
      <c r="F55" t="s">
        <v>316</v>
      </c>
      <c r="G55" t="s">
        <v>310</v>
      </c>
      <c r="H55" t="s">
        <v>315</v>
      </c>
      <c r="I55" t="s">
        <v>8</v>
      </c>
      <c r="K55" s="2">
        <f>Alquileres[[#This Row],[COSTE GARJE]]+Alquileres[[#This Row],[COSTE]]</f>
        <v>650</v>
      </c>
      <c r="L55" s="2">
        <f>Alquileres[[#This Row],[COSTE TOTAL]]/Alquileres[[#This Row],[METROS CUADRADOS]]</f>
        <v>9.2857142857142865</v>
      </c>
      <c r="M55" s="2">
        <f>Alquileres[[#This Row],[COSTE TOTAL]]/Alquileres[[#This Row],[HABITACIONES]]</f>
        <v>216.66666666666666</v>
      </c>
    </row>
    <row r="56" spans="1:13" x14ac:dyDescent="0.3">
      <c r="A56" t="s">
        <v>93</v>
      </c>
      <c r="B56" t="s">
        <v>29</v>
      </c>
      <c r="C56" s="1">
        <v>800</v>
      </c>
      <c r="D56" s="7" t="s">
        <v>30</v>
      </c>
      <c r="E56" s="1" t="s">
        <v>33</v>
      </c>
      <c r="F56" t="s">
        <v>323</v>
      </c>
      <c r="G56" t="s">
        <v>310</v>
      </c>
      <c r="H56" t="s">
        <v>315</v>
      </c>
      <c r="I56" t="s">
        <v>8</v>
      </c>
      <c r="K56" s="2">
        <f>Alquileres[[#This Row],[COSTE GARJE]]+Alquileres[[#This Row],[COSTE]]</f>
        <v>800</v>
      </c>
      <c r="L56" s="2">
        <f>Alquileres[[#This Row],[COSTE TOTAL]]/Alquileres[[#This Row],[METROS CUADRADOS]]</f>
        <v>8.8888888888888893</v>
      </c>
      <c r="M56" s="2">
        <f>Alquileres[[#This Row],[COSTE TOTAL]]/Alquileres[[#This Row],[HABITACIONES]]</f>
        <v>200</v>
      </c>
    </row>
    <row r="57" spans="1:13" x14ac:dyDescent="0.3">
      <c r="A57" t="s">
        <v>163</v>
      </c>
      <c r="B57" t="s">
        <v>113</v>
      </c>
      <c r="C57" s="1">
        <v>925</v>
      </c>
      <c r="D57" s="7" t="s">
        <v>40</v>
      </c>
      <c r="E57" s="1" t="s">
        <v>67</v>
      </c>
      <c r="F57" t="s">
        <v>319</v>
      </c>
      <c r="G57" t="s">
        <v>310</v>
      </c>
      <c r="H57" t="s">
        <v>314</v>
      </c>
      <c r="I57" t="s">
        <v>293</v>
      </c>
      <c r="J57">
        <v>50</v>
      </c>
      <c r="K57" s="2">
        <f>Alquileres[[#This Row],[COSTE GARJE]]+Alquileres[[#This Row],[COSTE]]</f>
        <v>975</v>
      </c>
      <c r="L57" s="2">
        <f>Alquileres[[#This Row],[COSTE TOTAL]]/Alquileres[[#This Row],[METROS CUADRADOS]]</f>
        <v>16.25</v>
      </c>
      <c r="M57" s="2">
        <f>Alquileres[[#This Row],[COSTE TOTAL]]/Alquileres[[#This Row],[HABITACIONES]]</f>
        <v>975</v>
      </c>
    </row>
    <row r="58" spans="1:13" x14ac:dyDescent="0.3">
      <c r="A58" t="s">
        <v>62</v>
      </c>
      <c r="B58" t="s">
        <v>29</v>
      </c>
      <c r="C58" s="1">
        <v>900</v>
      </c>
      <c r="D58" s="7" t="s">
        <v>27</v>
      </c>
      <c r="E58" s="1" t="s">
        <v>35</v>
      </c>
      <c r="F58" t="s">
        <v>321</v>
      </c>
      <c r="G58" t="s">
        <v>310</v>
      </c>
      <c r="H58" t="s">
        <v>315</v>
      </c>
      <c r="I58" t="s">
        <v>8</v>
      </c>
      <c r="K58" s="2">
        <f>Alquileres[[#This Row],[COSTE GARJE]]+Alquileres[[#This Row],[COSTE]]</f>
        <v>900</v>
      </c>
      <c r="L58" s="2">
        <f>Alquileres[[#This Row],[COSTE TOTAL]]/Alquileres[[#This Row],[METROS CUADRADOS]]</f>
        <v>9</v>
      </c>
      <c r="M58" s="2">
        <f>Alquileres[[#This Row],[COSTE TOTAL]]/Alquileres[[#This Row],[HABITACIONES]]</f>
        <v>300</v>
      </c>
    </row>
    <row r="59" spans="1:13" x14ac:dyDescent="0.3">
      <c r="A59" t="s">
        <v>83</v>
      </c>
      <c r="B59" t="s">
        <v>29</v>
      </c>
      <c r="C59" s="1">
        <v>730</v>
      </c>
      <c r="D59" s="7" t="s">
        <v>40</v>
      </c>
      <c r="E59" s="1" t="s">
        <v>105</v>
      </c>
      <c r="F59" t="s">
        <v>284</v>
      </c>
      <c r="G59" t="s">
        <v>310</v>
      </c>
      <c r="H59" t="s">
        <v>315</v>
      </c>
      <c r="I59" t="s">
        <v>8</v>
      </c>
      <c r="K59" s="2">
        <f>Alquileres[[#This Row],[COSTE GARJE]]+Alquileres[[#This Row],[COSTE]]</f>
        <v>730</v>
      </c>
      <c r="L59" s="2">
        <f>Alquileres[[#This Row],[COSTE TOTAL]]/Alquileres[[#This Row],[METROS CUADRADOS]]</f>
        <v>10.895522388059701</v>
      </c>
      <c r="M59" s="2">
        <f>Alquileres[[#This Row],[COSTE TOTAL]]/Alquileres[[#This Row],[HABITACIONES]]</f>
        <v>730</v>
      </c>
    </row>
    <row r="60" spans="1:13" x14ac:dyDescent="0.3">
      <c r="A60" t="s">
        <v>83</v>
      </c>
      <c r="B60" t="s">
        <v>29</v>
      </c>
      <c r="C60" s="1">
        <v>690</v>
      </c>
      <c r="D60" s="7" t="s">
        <v>40</v>
      </c>
      <c r="E60" s="1" t="s">
        <v>43</v>
      </c>
      <c r="F60" t="s">
        <v>318</v>
      </c>
      <c r="G60" t="s">
        <v>310</v>
      </c>
      <c r="H60" t="s">
        <v>315</v>
      </c>
      <c r="I60" t="s">
        <v>8</v>
      </c>
      <c r="K60" s="2">
        <f>Alquileres[[#This Row],[COSTE GARJE]]+Alquileres[[#This Row],[COSTE]]</f>
        <v>690</v>
      </c>
      <c r="L60" s="2">
        <f>Alquileres[[#This Row],[COSTE TOTAL]]/Alquileres[[#This Row],[METROS CUADRADOS]]</f>
        <v>9.1999999999999993</v>
      </c>
      <c r="M60" s="2">
        <f>Alquileres[[#This Row],[COSTE TOTAL]]/Alquileres[[#This Row],[HABITACIONES]]</f>
        <v>690</v>
      </c>
    </row>
    <row r="61" spans="1:13" x14ac:dyDescent="0.3">
      <c r="A61" t="s">
        <v>26</v>
      </c>
      <c r="B61" t="s">
        <v>29</v>
      </c>
      <c r="C61" s="1">
        <v>850</v>
      </c>
      <c r="D61" s="7" t="s">
        <v>27</v>
      </c>
      <c r="E61" s="1" t="s">
        <v>24</v>
      </c>
      <c r="F61" t="s">
        <v>316</v>
      </c>
      <c r="G61" t="s">
        <v>310</v>
      </c>
      <c r="H61" t="s">
        <v>315</v>
      </c>
      <c r="I61" t="s">
        <v>8</v>
      </c>
      <c r="K61" s="2">
        <f>Alquileres[[#This Row],[COSTE GARJE]]+Alquileres[[#This Row],[COSTE]]</f>
        <v>850</v>
      </c>
      <c r="L61" s="2">
        <f>Alquileres[[#This Row],[COSTE TOTAL]]/Alquileres[[#This Row],[METROS CUADRADOS]]</f>
        <v>8.0188679245283012</v>
      </c>
      <c r="M61" s="2">
        <f>Alquileres[[#This Row],[COSTE TOTAL]]/Alquileres[[#This Row],[HABITACIONES]]</f>
        <v>283.33333333333331</v>
      </c>
    </row>
    <row r="62" spans="1:13" x14ac:dyDescent="0.3">
      <c r="A62" t="s">
        <v>185</v>
      </c>
      <c r="B62" t="s">
        <v>113</v>
      </c>
      <c r="C62" s="1">
        <v>675</v>
      </c>
      <c r="D62" s="7" t="s">
        <v>27</v>
      </c>
      <c r="E62" s="1" t="s">
        <v>39</v>
      </c>
      <c r="F62" t="s">
        <v>316</v>
      </c>
      <c r="G62" t="s">
        <v>311</v>
      </c>
      <c r="H62" t="s">
        <v>315</v>
      </c>
      <c r="I62" t="s">
        <v>326</v>
      </c>
      <c r="K62" s="2">
        <f>Alquileres[[#This Row],[COSTE GARJE]]+Alquileres[[#This Row],[COSTE]]</f>
        <v>675</v>
      </c>
      <c r="L62" s="2">
        <f>Alquileres[[#This Row],[COSTE TOTAL]]/Alquileres[[#This Row],[METROS CUADRADOS]]</f>
        <v>9.6428571428571423</v>
      </c>
      <c r="M62" s="2">
        <f>Alquileres[[#This Row],[COSTE TOTAL]]/Alquileres[[#This Row],[HABITACIONES]]</f>
        <v>225</v>
      </c>
    </row>
    <row r="63" spans="1:13" x14ac:dyDescent="0.3">
      <c r="A63" t="s">
        <v>261</v>
      </c>
      <c r="B63" t="s">
        <v>199</v>
      </c>
      <c r="C63" s="1">
        <v>1750</v>
      </c>
      <c r="D63" s="7" t="s">
        <v>23</v>
      </c>
      <c r="E63" s="1" t="s">
        <v>225</v>
      </c>
      <c r="F63" t="s">
        <v>316</v>
      </c>
      <c r="G63" t="s">
        <v>310</v>
      </c>
      <c r="H63" t="s">
        <v>315</v>
      </c>
      <c r="I63" t="s">
        <v>8</v>
      </c>
      <c r="K63" s="2">
        <f>Alquileres[[#This Row],[COSTE GARJE]]+Alquileres[[#This Row],[COSTE]]</f>
        <v>1750</v>
      </c>
      <c r="L63" s="2">
        <f>Alquileres[[#This Row],[COSTE TOTAL]]/Alquileres[[#This Row],[METROS CUADRADOS]]</f>
        <v>19.662921348314608</v>
      </c>
      <c r="M63" s="2">
        <f>Alquileres[[#This Row],[COSTE TOTAL]]/Alquileres[[#This Row],[HABITACIONES]]</f>
        <v>875</v>
      </c>
    </row>
    <row r="64" spans="1:13" x14ac:dyDescent="0.3">
      <c r="A64" t="s">
        <v>196</v>
      </c>
      <c r="B64" t="s">
        <v>113</v>
      </c>
      <c r="C64" s="1">
        <v>1600</v>
      </c>
      <c r="D64" s="7" t="s">
        <v>27</v>
      </c>
      <c r="E64" s="1" t="s">
        <v>197</v>
      </c>
      <c r="F64" t="s">
        <v>316</v>
      </c>
      <c r="G64" t="s">
        <v>310</v>
      </c>
      <c r="H64" t="s">
        <v>315</v>
      </c>
      <c r="I64" t="s">
        <v>8</v>
      </c>
      <c r="K64" s="2">
        <f>Alquileres[[#This Row],[COSTE GARJE]]+Alquileres[[#This Row],[COSTE]]</f>
        <v>1600</v>
      </c>
      <c r="L64" s="2">
        <f>Alquileres[[#This Row],[COSTE TOTAL]]/Alquileres[[#This Row],[METROS CUADRADOS]]</f>
        <v>14.035087719298245</v>
      </c>
      <c r="M64" s="2">
        <f>Alquileres[[#This Row],[COSTE TOTAL]]/Alquileres[[#This Row],[HABITACIONES]]</f>
        <v>533.33333333333337</v>
      </c>
    </row>
    <row r="65" spans="1:13" x14ac:dyDescent="0.3">
      <c r="A65" t="s">
        <v>217</v>
      </c>
      <c r="B65" t="s">
        <v>199</v>
      </c>
      <c r="C65" s="1">
        <v>1450</v>
      </c>
      <c r="D65" s="7" t="s">
        <v>40</v>
      </c>
      <c r="E65" s="1" t="s">
        <v>218</v>
      </c>
      <c r="F65" t="s">
        <v>318</v>
      </c>
      <c r="G65" t="s">
        <v>310</v>
      </c>
      <c r="H65" t="s">
        <v>315</v>
      </c>
      <c r="I65" t="s">
        <v>326</v>
      </c>
      <c r="K65" s="2">
        <f>Alquileres[[#This Row],[COSTE GARJE]]+Alquileres[[#This Row],[COSTE]]</f>
        <v>1450</v>
      </c>
      <c r="L65" s="2">
        <f>Alquileres[[#This Row],[COSTE TOTAL]]/Alquileres[[#This Row],[METROS CUADRADOS]]</f>
        <v>25</v>
      </c>
      <c r="M65" s="2">
        <f>Alquileres[[#This Row],[COSTE TOTAL]]/Alquileres[[#This Row],[HABITACIONES]]</f>
        <v>1450</v>
      </c>
    </row>
    <row r="66" spans="1:13" x14ac:dyDescent="0.3">
      <c r="A66" t="s">
        <v>127</v>
      </c>
      <c r="B66" t="s">
        <v>113</v>
      </c>
      <c r="C66" s="1">
        <v>1000</v>
      </c>
      <c r="D66" s="7" t="s">
        <v>27</v>
      </c>
      <c r="E66" s="1" t="s">
        <v>128</v>
      </c>
      <c r="F66" t="s">
        <v>318</v>
      </c>
      <c r="G66" t="s">
        <v>311</v>
      </c>
      <c r="H66" t="s">
        <v>315</v>
      </c>
      <c r="I66" t="s">
        <v>326</v>
      </c>
      <c r="K66" s="2">
        <f>Alquileres[[#This Row],[COSTE GARJE]]+Alquileres[[#This Row],[COSTE]]</f>
        <v>1000</v>
      </c>
      <c r="L66" s="2">
        <f>Alquileres[[#This Row],[COSTE TOTAL]]/Alquileres[[#This Row],[METROS CUADRADOS]]</f>
        <v>10.869565217391305</v>
      </c>
      <c r="M66" s="2">
        <f>Alquileres[[#This Row],[COSTE TOTAL]]/Alquileres[[#This Row],[HABITACIONES]]</f>
        <v>333.33333333333331</v>
      </c>
    </row>
    <row r="67" spans="1:13" x14ac:dyDescent="0.3">
      <c r="A67" t="s">
        <v>140</v>
      </c>
      <c r="B67" t="s">
        <v>113</v>
      </c>
      <c r="C67" s="1">
        <v>1150</v>
      </c>
      <c r="D67" s="7" t="s">
        <v>30</v>
      </c>
      <c r="E67" s="1" t="s">
        <v>109</v>
      </c>
      <c r="F67" t="s">
        <v>321</v>
      </c>
      <c r="G67" t="s">
        <v>310</v>
      </c>
      <c r="H67" t="s">
        <v>315</v>
      </c>
      <c r="I67" t="s">
        <v>8</v>
      </c>
      <c r="K67" s="2">
        <f>Alquileres[[#This Row],[COSTE GARJE]]+Alquileres[[#This Row],[COSTE]]</f>
        <v>1150</v>
      </c>
      <c r="L67" s="2">
        <f>Alquileres[[#This Row],[COSTE TOTAL]]/Alquileres[[#This Row],[METROS CUADRADOS]]</f>
        <v>10.454545454545455</v>
      </c>
      <c r="M67" s="2">
        <f>Alquileres[[#This Row],[COSTE TOTAL]]/Alquileres[[#This Row],[HABITACIONES]]</f>
        <v>287.5</v>
      </c>
    </row>
    <row r="68" spans="1:13" x14ac:dyDescent="0.3">
      <c r="A68" t="s">
        <v>66</v>
      </c>
      <c r="B68" t="s">
        <v>29</v>
      </c>
      <c r="C68" s="1">
        <v>600</v>
      </c>
      <c r="D68" s="7" t="s">
        <v>40</v>
      </c>
      <c r="E68" s="1" t="s">
        <v>67</v>
      </c>
      <c r="F68" t="s">
        <v>284</v>
      </c>
      <c r="G68" t="s">
        <v>310</v>
      </c>
      <c r="H68" t="s">
        <v>314</v>
      </c>
      <c r="I68" t="s">
        <v>8</v>
      </c>
      <c r="K68" s="2">
        <f>Alquileres[[#This Row],[COSTE GARJE]]+Alquileres[[#This Row],[COSTE]]</f>
        <v>600</v>
      </c>
      <c r="L68" s="2">
        <f>Alquileres[[#This Row],[COSTE TOTAL]]/Alquileres[[#This Row],[METROS CUADRADOS]]</f>
        <v>10</v>
      </c>
      <c r="M68" s="2">
        <f>Alquileres[[#This Row],[COSTE TOTAL]]/Alquileres[[#This Row],[HABITACIONES]]</f>
        <v>600</v>
      </c>
    </row>
    <row r="69" spans="1:13" x14ac:dyDescent="0.3">
      <c r="A69" t="s">
        <v>117</v>
      </c>
      <c r="B69" t="s">
        <v>113</v>
      </c>
      <c r="C69" s="1">
        <v>950</v>
      </c>
      <c r="D69" s="7" t="s">
        <v>40</v>
      </c>
      <c r="E69" s="1" t="s">
        <v>39</v>
      </c>
      <c r="F69" t="s">
        <v>318</v>
      </c>
      <c r="G69" t="s">
        <v>310</v>
      </c>
      <c r="H69" t="s">
        <v>315</v>
      </c>
      <c r="I69" t="s">
        <v>293</v>
      </c>
      <c r="J69">
        <v>90</v>
      </c>
      <c r="K69" s="2">
        <f>Alquileres[[#This Row],[COSTE GARJE]]+Alquileres[[#This Row],[COSTE]]</f>
        <v>1040</v>
      </c>
      <c r="L69" s="2">
        <f>Alquileres[[#This Row],[COSTE TOTAL]]/Alquileres[[#This Row],[METROS CUADRADOS]]</f>
        <v>14.857142857142858</v>
      </c>
      <c r="M69" s="2">
        <f>Alquileres[[#This Row],[COSTE TOTAL]]/Alquileres[[#This Row],[HABITACIONES]]</f>
        <v>1040</v>
      </c>
    </row>
    <row r="70" spans="1:13" x14ac:dyDescent="0.3">
      <c r="A70" t="s">
        <v>263</v>
      </c>
      <c r="B70" t="s">
        <v>199</v>
      </c>
      <c r="C70" s="1">
        <v>2790</v>
      </c>
      <c r="D70" s="7" t="s">
        <v>23</v>
      </c>
      <c r="E70" s="1" t="s">
        <v>264</v>
      </c>
      <c r="F70" t="s">
        <v>284</v>
      </c>
      <c r="G70" t="s">
        <v>310</v>
      </c>
      <c r="H70" t="s">
        <v>315</v>
      </c>
      <c r="I70" t="s">
        <v>293</v>
      </c>
      <c r="J70">
        <v>80</v>
      </c>
      <c r="K70" s="2">
        <f>Alquileres[[#This Row],[COSTE GARJE]]+Alquileres[[#This Row],[COSTE]]</f>
        <v>2870</v>
      </c>
      <c r="L70" s="2">
        <f>Alquileres[[#This Row],[COSTE TOTAL]]/Alquileres[[#This Row],[METROS CUADRADOS]]</f>
        <v>47.049180327868854</v>
      </c>
      <c r="M70" s="2">
        <f>Alquileres[[#This Row],[COSTE TOTAL]]/Alquileres[[#This Row],[HABITACIONES]]</f>
        <v>1435</v>
      </c>
    </row>
    <row r="71" spans="1:13" x14ac:dyDescent="0.3">
      <c r="A71" t="s">
        <v>263</v>
      </c>
      <c r="B71" t="s">
        <v>199</v>
      </c>
      <c r="C71" s="1">
        <v>2418</v>
      </c>
      <c r="D71" s="7" t="s">
        <v>40</v>
      </c>
      <c r="E71" s="1" t="s">
        <v>286</v>
      </c>
      <c r="F71" t="s">
        <v>316</v>
      </c>
      <c r="G71" t="s">
        <v>310</v>
      </c>
      <c r="H71" t="s">
        <v>315</v>
      </c>
      <c r="I71" t="s">
        <v>293</v>
      </c>
      <c r="J71">
        <v>80</v>
      </c>
      <c r="K71" s="2">
        <f>Alquileres[[#This Row],[COSTE GARJE]]+Alquileres[[#This Row],[COSTE]]</f>
        <v>2498</v>
      </c>
      <c r="L71" s="2">
        <f>Alquileres[[#This Row],[COSTE TOTAL]]/Alquileres[[#This Row],[METROS CUADRADOS]]</f>
        <v>48.03846153846154</v>
      </c>
      <c r="M71" s="2">
        <f>Alquileres[[#This Row],[COSTE TOTAL]]/Alquileres[[#This Row],[HABITACIONES]]</f>
        <v>2498</v>
      </c>
    </row>
    <row r="72" spans="1:13" x14ac:dyDescent="0.3">
      <c r="A72" t="s">
        <v>138</v>
      </c>
      <c r="B72" t="s">
        <v>113</v>
      </c>
      <c r="C72" s="1">
        <v>725</v>
      </c>
      <c r="D72" s="7" t="s">
        <v>27</v>
      </c>
      <c r="E72" s="1" t="s">
        <v>33</v>
      </c>
      <c r="F72" t="s">
        <v>320</v>
      </c>
      <c r="G72" t="s">
        <v>310</v>
      </c>
      <c r="H72" t="s">
        <v>315</v>
      </c>
      <c r="I72" t="s">
        <v>326</v>
      </c>
      <c r="K72" s="2">
        <f>Alquileres[[#This Row],[COSTE GARJE]]+Alquileres[[#This Row],[COSTE]]</f>
        <v>725</v>
      </c>
      <c r="L72" s="2">
        <f>Alquileres[[#This Row],[COSTE TOTAL]]/Alquileres[[#This Row],[METROS CUADRADOS]]</f>
        <v>8.0555555555555554</v>
      </c>
      <c r="M72" s="2">
        <f>Alquileres[[#This Row],[COSTE TOTAL]]/Alquileres[[#This Row],[HABITACIONES]]</f>
        <v>241.66666666666666</v>
      </c>
    </row>
    <row r="73" spans="1:13" x14ac:dyDescent="0.3">
      <c r="A73" t="s">
        <v>38</v>
      </c>
      <c r="B73" t="s">
        <v>29</v>
      </c>
      <c r="C73" s="1">
        <v>750</v>
      </c>
      <c r="D73" s="7" t="s">
        <v>23</v>
      </c>
      <c r="E73" s="1" t="s">
        <v>39</v>
      </c>
      <c r="F73" t="s">
        <v>316</v>
      </c>
      <c r="G73" t="s">
        <v>310</v>
      </c>
      <c r="H73" t="s">
        <v>315</v>
      </c>
      <c r="I73" t="s">
        <v>326</v>
      </c>
      <c r="K73" s="2">
        <f>Alquileres[[#This Row],[COSTE GARJE]]+Alquileres[[#This Row],[COSTE]]</f>
        <v>750</v>
      </c>
      <c r="L73" s="2">
        <f>Alquileres[[#This Row],[COSTE TOTAL]]/Alquileres[[#This Row],[METROS CUADRADOS]]</f>
        <v>10.714285714285714</v>
      </c>
      <c r="M73" s="2">
        <f>Alquileres[[#This Row],[COSTE TOTAL]]/Alquileres[[#This Row],[HABITACIONES]]</f>
        <v>375</v>
      </c>
    </row>
    <row r="74" spans="1:13" x14ac:dyDescent="0.3">
      <c r="A74" t="s">
        <v>38</v>
      </c>
      <c r="B74" t="s">
        <v>29</v>
      </c>
      <c r="C74" s="1">
        <v>650</v>
      </c>
      <c r="D74" s="7" t="s">
        <v>40</v>
      </c>
      <c r="E74" s="1" t="s">
        <v>41</v>
      </c>
      <c r="F74" t="s">
        <v>318</v>
      </c>
      <c r="G74" t="s">
        <v>310</v>
      </c>
      <c r="H74" t="s">
        <v>315</v>
      </c>
      <c r="I74" t="s">
        <v>326</v>
      </c>
      <c r="K74" s="2">
        <f>Alquileres[[#This Row],[COSTE GARJE]]+Alquileres[[#This Row],[COSTE]]</f>
        <v>650</v>
      </c>
      <c r="L74" s="2">
        <f>Alquileres[[#This Row],[COSTE TOTAL]]/Alquileres[[#This Row],[METROS CUADRADOS]]</f>
        <v>12.264150943396226</v>
      </c>
      <c r="M74" s="2">
        <f>Alquileres[[#This Row],[COSTE TOTAL]]/Alquileres[[#This Row],[HABITACIONES]]</f>
        <v>650</v>
      </c>
    </row>
    <row r="75" spans="1:13" x14ac:dyDescent="0.3">
      <c r="A75" t="s">
        <v>248</v>
      </c>
      <c r="B75" t="s">
        <v>199</v>
      </c>
      <c r="C75" s="1">
        <v>1200</v>
      </c>
      <c r="D75" s="7" t="s">
        <v>40</v>
      </c>
      <c r="E75" s="1" t="s">
        <v>243</v>
      </c>
      <c r="F75" t="s">
        <v>284</v>
      </c>
      <c r="G75" t="s">
        <v>311</v>
      </c>
      <c r="H75" t="s">
        <v>314</v>
      </c>
      <c r="I75" t="s">
        <v>326</v>
      </c>
      <c r="K75" s="2">
        <f>Alquileres[[#This Row],[COSTE GARJE]]+Alquileres[[#This Row],[COSTE]]</f>
        <v>1200</v>
      </c>
      <c r="L75" s="2">
        <f>Alquileres[[#This Row],[COSTE TOTAL]]/Alquileres[[#This Row],[METROS CUADRADOS]]</f>
        <v>26.666666666666668</v>
      </c>
      <c r="M75" s="2">
        <f>Alquileres[[#This Row],[COSTE TOTAL]]/Alquileres[[#This Row],[HABITACIONES]]</f>
        <v>1200</v>
      </c>
    </row>
    <row r="76" spans="1:13" x14ac:dyDescent="0.3">
      <c r="A76" t="s">
        <v>246</v>
      </c>
      <c r="B76" t="s">
        <v>199</v>
      </c>
      <c r="C76" s="1">
        <v>1350</v>
      </c>
      <c r="D76" s="7" t="s">
        <v>40</v>
      </c>
      <c r="E76" s="1" t="s">
        <v>133</v>
      </c>
      <c r="F76" t="s">
        <v>318</v>
      </c>
      <c r="G76" t="s">
        <v>310</v>
      </c>
      <c r="H76" t="s">
        <v>314</v>
      </c>
      <c r="I76" t="s">
        <v>326</v>
      </c>
      <c r="K76" s="2">
        <f>Alquileres[[#This Row],[COSTE GARJE]]+Alquileres[[#This Row],[COSTE]]</f>
        <v>1350</v>
      </c>
      <c r="L76" s="2">
        <f>Alquileres[[#This Row],[COSTE TOTAL]]/Alquileres[[#This Row],[METROS CUADRADOS]]</f>
        <v>32.142857142857146</v>
      </c>
      <c r="M76" s="2">
        <f>Alquileres[[#This Row],[COSTE TOTAL]]/Alquileres[[#This Row],[HABITACIONES]]</f>
        <v>1350</v>
      </c>
    </row>
    <row r="77" spans="1:13" x14ac:dyDescent="0.3">
      <c r="A77" t="s">
        <v>221</v>
      </c>
      <c r="B77" t="s">
        <v>199</v>
      </c>
      <c r="C77" s="1">
        <v>1200</v>
      </c>
      <c r="D77" s="7" t="s">
        <v>40</v>
      </c>
      <c r="E77" s="1" t="s">
        <v>67</v>
      </c>
      <c r="F77" t="s">
        <v>284</v>
      </c>
      <c r="G77" t="s">
        <v>310</v>
      </c>
      <c r="H77" t="s">
        <v>315</v>
      </c>
      <c r="I77" t="s">
        <v>326</v>
      </c>
      <c r="K77" s="2">
        <f>Alquileres[[#This Row],[COSTE GARJE]]+Alquileres[[#This Row],[COSTE]]</f>
        <v>1200</v>
      </c>
      <c r="L77" s="2">
        <f>Alquileres[[#This Row],[COSTE TOTAL]]/Alquileres[[#This Row],[METROS CUADRADOS]]</f>
        <v>20</v>
      </c>
      <c r="M77" s="2">
        <f>Alquileres[[#This Row],[COSTE TOTAL]]/Alquileres[[#This Row],[HABITACIONES]]</f>
        <v>1200</v>
      </c>
    </row>
    <row r="78" spans="1:13" x14ac:dyDescent="0.3">
      <c r="A78" t="s">
        <v>252</v>
      </c>
      <c r="B78" t="s">
        <v>199</v>
      </c>
      <c r="C78" s="1">
        <v>1500</v>
      </c>
      <c r="D78" s="7" t="s">
        <v>23</v>
      </c>
      <c r="E78" s="1" t="s">
        <v>67</v>
      </c>
      <c r="F78" t="s">
        <v>318</v>
      </c>
      <c r="G78" t="s">
        <v>310</v>
      </c>
      <c r="H78" t="s">
        <v>314</v>
      </c>
      <c r="I78" t="s">
        <v>326</v>
      </c>
      <c r="K78" s="2">
        <f>Alquileres[[#This Row],[COSTE GARJE]]+Alquileres[[#This Row],[COSTE]]</f>
        <v>1500</v>
      </c>
      <c r="L78" s="2">
        <f>Alquileres[[#This Row],[COSTE TOTAL]]/Alquileres[[#This Row],[METROS CUADRADOS]]</f>
        <v>25</v>
      </c>
      <c r="M78" s="2">
        <f>Alquileres[[#This Row],[COSTE TOTAL]]/Alquileres[[#This Row],[HABITACIONES]]</f>
        <v>750</v>
      </c>
    </row>
    <row r="79" spans="1:13" x14ac:dyDescent="0.3">
      <c r="A79" t="s">
        <v>222</v>
      </c>
      <c r="B79" t="s">
        <v>199</v>
      </c>
      <c r="C79" s="1">
        <v>1650</v>
      </c>
      <c r="D79" s="7" t="s">
        <v>23</v>
      </c>
      <c r="E79" s="1" t="s">
        <v>223</v>
      </c>
      <c r="F79" t="s">
        <v>320</v>
      </c>
      <c r="G79" t="s">
        <v>310</v>
      </c>
      <c r="H79" t="s">
        <v>315</v>
      </c>
      <c r="I79" t="s">
        <v>326</v>
      </c>
      <c r="K79" s="2">
        <f>Alquileres[[#This Row],[COSTE GARJE]]+Alquileres[[#This Row],[COSTE]]</f>
        <v>1650</v>
      </c>
      <c r="L79" s="2">
        <f>Alquileres[[#This Row],[COSTE TOTAL]]/Alquileres[[#This Row],[METROS CUADRADOS]]</f>
        <v>20.121951219512194</v>
      </c>
      <c r="M79" s="2">
        <f>Alquileres[[#This Row],[COSTE TOTAL]]/Alquileres[[#This Row],[HABITACIONES]]</f>
        <v>825</v>
      </c>
    </row>
    <row r="80" spans="1:13" x14ac:dyDescent="0.3">
      <c r="A80" t="s">
        <v>232</v>
      </c>
      <c r="B80" t="s">
        <v>199</v>
      </c>
      <c r="C80" s="1">
        <v>1600</v>
      </c>
      <c r="D80" s="7" t="s">
        <v>23</v>
      </c>
      <c r="E80" s="1" t="s">
        <v>110</v>
      </c>
      <c r="F80" t="s">
        <v>316</v>
      </c>
      <c r="G80" t="s">
        <v>310</v>
      </c>
      <c r="H80" t="s">
        <v>315</v>
      </c>
      <c r="I80" t="s">
        <v>326</v>
      </c>
      <c r="K80" s="2">
        <f>Alquileres[[#This Row],[COSTE GARJE]]+Alquileres[[#This Row],[COSTE]]</f>
        <v>1600</v>
      </c>
      <c r="L80" s="2">
        <f>Alquileres[[#This Row],[COSTE TOTAL]]/Alquileres[[#This Row],[METROS CUADRADOS]]</f>
        <v>18.604651162790699</v>
      </c>
      <c r="M80" s="2">
        <f>Alquileres[[#This Row],[COSTE TOTAL]]/Alquileres[[#This Row],[HABITACIONES]]</f>
        <v>800</v>
      </c>
    </row>
    <row r="81" spans="1:13" x14ac:dyDescent="0.3">
      <c r="A81" t="s">
        <v>205</v>
      </c>
      <c r="B81" t="s">
        <v>199</v>
      </c>
      <c r="C81" s="1">
        <v>950</v>
      </c>
      <c r="D81" s="7" t="s">
        <v>40</v>
      </c>
      <c r="E81" s="1" t="s">
        <v>206</v>
      </c>
      <c r="F81" t="s">
        <v>316</v>
      </c>
      <c r="G81" t="s">
        <v>310</v>
      </c>
      <c r="H81" t="s">
        <v>315</v>
      </c>
      <c r="I81" t="s">
        <v>326</v>
      </c>
      <c r="K81" s="2">
        <f>Alquileres[[#This Row],[COSTE GARJE]]+Alquileres[[#This Row],[COSTE]]</f>
        <v>950</v>
      </c>
      <c r="L81" s="2">
        <f>Alquileres[[#This Row],[COSTE TOTAL]]/Alquileres[[#This Row],[METROS CUADRADOS]]</f>
        <v>19.387755102040817</v>
      </c>
      <c r="M81" s="2">
        <f>Alquileres[[#This Row],[COSTE TOTAL]]/Alquileres[[#This Row],[HABITACIONES]]</f>
        <v>950</v>
      </c>
    </row>
    <row r="82" spans="1:13" x14ac:dyDescent="0.3">
      <c r="A82" t="s">
        <v>237</v>
      </c>
      <c r="B82" t="s">
        <v>199</v>
      </c>
      <c r="C82" s="1">
        <v>3500</v>
      </c>
      <c r="D82" s="7" t="s">
        <v>23</v>
      </c>
      <c r="E82" s="1" t="s">
        <v>191</v>
      </c>
      <c r="F82" t="s">
        <v>319</v>
      </c>
      <c r="G82" t="s">
        <v>310</v>
      </c>
      <c r="H82" t="s">
        <v>315</v>
      </c>
      <c r="I82" t="s">
        <v>326</v>
      </c>
      <c r="K82" s="2">
        <f>Alquileres[[#This Row],[COSTE GARJE]]+Alquileres[[#This Row],[COSTE]]</f>
        <v>3500</v>
      </c>
      <c r="L82" s="2">
        <f>Alquileres[[#This Row],[COSTE TOTAL]]/Alquileres[[#This Row],[METROS CUADRADOS]]</f>
        <v>26.315789473684209</v>
      </c>
      <c r="M82" s="2">
        <f>Alquileres[[#This Row],[COSTE TOTAL]]/Alquileres[[#This Row],[HABITACIONES]]</f>
        <v>1750</v>
      </c>
    </row>
    <row r="83" spans="1:13" x14ac:dyDescent="0.3">
      <c r="A83" t="s">
        <v>257</v>
      </c>
      <c r="B83" t="s">
        <v>199</v>
      </c>
      <c r="C83" s="1">
        <v>1800</v>
      </c>
      <c r="D83" s="7" t="s">
        <v>23</v>
      </c>
      <c r="E83" s="1" t="s">
        <v>67</v>
      </c>
      <c r="F83" t="s">
        <v>318</v>
      </c>
      <c r="G83" t="s">
        <v>310</v>
      </c>
      <c r="H83" t="s">
        <v>315</v>
      </c>
      <c r="I83" t="s">
        <v>326</v>
      </c>
      <c r="K83" s="2">
        <f>Alquileres[[#This Row],[COSTE GARJE]]+Alquileres[[#This Row],[COSTE]]</f>
        <v>1800</v>
      </c>
      <c r="L83" s="2">
        <f>Alquileres[[#This Row],[COSTE TOTAL]]/Alquileres[[#This Row],[METROS CUADRADOS]]</f>
        <v>30</v>
      </c>
      <c r="M83" s="2">
        <f>Alquileres[[#This Row],[COSTE TOTAL]]/Alquileres[[#This Row],[HABITACIONES]]</f>
        <v>900</v>
      </c>
    </row>
    <row r="84" spans="1:13" x14ac:dyDescent="0.3">
      <c r="A84" t="s">
        <v>256</v>
      </c>
      <c r="B84" t="s">
        <v>199</v>
      </c>
      <c r="C84" s="1">
        <v>1350</v>
      </c>
      <c r="D84" s="7" t="s">
        <v>23</v>
      </c>
      <c r="E84" s="1" t="s">
        <v>39</v>
      </c>
      <c r="F84" t="s">
        <v>320</v>
      </c>
      <c r="G84" t="s">
        <v>311</v>
      </c>
      <c r="H84" t="s">
        <v>315</v>
      </c>
      <c r="I84" t="s">
        <v>326</v>
      </c>
      <c r="K84" s="2">
        <f>Alquileres[[#This Row],[COSTE GARJE]]+Alquileres[[#This Row],[COSTE]]</f>
        <v>1350</v>
      </c>
      <c r="L84" s="2">
        <f>Alquileres[[#This Row],[COSTE TOTAL]]/Alquileres[[#This Row],[METROS CUADRADOS]]</f>
        <v>19.285714285714285</v>
      </c>
      <c r="M84" s="2">
        <f>Alquileres[[#This Row],[COSTE TOTAL]]/Alquileres[[#This Row],[HABITACIONES]]</f>
        <v>675</v>
      </c>
    </row>
    <row r="85" spans="1:13" x14ac:dyDescent="0.3">
      <c r="A85" t="s">
        <v>269</v>
      </c>
      <c r="B85" t="s">
        <v>199</v>
      </c>
      <c r="C85" s="1">
        <v>2325</v>
      </c>
      <c r="D85" s="7" t="s">
        <v>40</v>
      </c>
      <c r="E85" s="1" t="s">
        <v>270</v>
      </c>
      <c r="F85" t="s">
        <v>316</v>
      </c>
      <c r="G85" t="s">
        <v>310</v>
      </c>
      <c r="H85" t="s">
        <v>315</v>
      </c>
      <c r="I85" t="s">
        <v>293</v>
      </c>
      <c r="J85">
        <v>80</v>
      </c>
      <c r="K85" s="2">
        <f>Alquileres[[#This Row],[COSTE GARJE]]+Alquileres[[#This Row],[COSTE]]</f>
        <v>2405</v>
      </c>
      <c r="L85" s="2">
        <f>Alquileres[[#This Row],[COSTE TOTAL]]/Alquileres[[#This Row],[METROS CUADRADOS]]</f>
        <v>44.537037037037038</v>
      </c>
      <c r="M85" s="2">
        <f>Alquileres[[#This Row],[COSTE TOTAL]]/Alquileres[[#This Row],[HABITACIONES]]</f>
        <v>2405</v>
      </c>
    </row>
    <row r="86" spans="1:13" x14ac:dyDescent="0.3">
      <c r="A86" t="s">
        <v>242</v>
      </c>
      <c r="B86" t="s">
        <v>199</v>
      </c>
      <c r="C86" s="1">
        <v>1000</v>
      </c>
      <c r="D86" s="7" t="s">
        <v>40</v>
      </c>
      <c r="E86" s="1" t="s">
        <v>243</v>
      </c>
      <c r="F86" t="s">
        <v>316</v>
      </c>
      <c r="G86" t="s">
        <v>310</v>
      </c>
      <c r="H86" t="s">
        <v>315</v>
      </c>
      <c r="I86" t="s">
        <v>326</v>
      </c>
      <c r="K86" s="2">
        <f>Alquileres[[#This Row],[COSTE GARJE]]+Alquileres[[#This Row],[COSTE]]</f>
        <v>1000</v>
      </c>
      <c r="L86" s="2">
        <f>Alquileres[[#This Row],[COSTE TOTAL]]/Alquileres[[#This Row],[METROS CUADRADOS]]</f>
        <v>22.222222222222221</v>
      </c>
      <c r="M86" s="2">
        <f>Alquileres[[#This Row],[COSTE TOTAL]]/Alquileres[[#This Row],[HABITACIONES]]</f>
        <v>1000</v>
      </c>
    </row>
    <row r="87" spans="1:13" x14ac:dyDescent="0.3">
      <c r="A87" t="s">
        <v>288</v>
      </c>
      <c r="B87" t="s">
        <v>199</v>
      </c>
      <c r="C87" s="1">
        <v>3240</v>
      </c>
      <c r="D87" s="7" t="s">
        <v>27</v>
      </c>
      <c r="E87" s="1" t="s">
        <v>24</v>
      </c>
      <c r="F87" t="s">
        <v>322</v>
      </c>
      <c r="G87" t="s">
        <v>310</v>
      </c>
      <c r="H87" t="s">
        <v>315</v>
      </c>
      <c r="I87" t="s">
        <v>326</v>
      </c>
      <c r="K87" s="2">
        <f>Alquileres[[#This Row],[COSTE GARJE]]+Alquileres[[#This Row],[COSTE]]</f>
        <v>3240</v>
      </c>
      <c r="L87" s="2">
        <f>Alquileres[[#This Row],[COSTE TOTAL]]/Alquileres[[#This Row],[METROS CUADRADOS]]</f>
        <v>30.566037735849058</v>
      </c>
      <c r="M87" s="2">
        <f>Alquileres[[#This Row],[COSTE TOTAL]]/Alquileres[[#This Row],[HABITACIONES]]</f>
        <v>1080</v>
      </c>
    </row>
    <row r="88" spans="1:13" x14ac:dyDescent="0.3">
      <c r="A88" t="s">
        <v>226</v>
      </c>
      <c r="B88" t="s">
        <v>199</v>
      </c>
      <c r="C88" s="1">
        <v>950</v>
      </c>
      <c r="D88" s="7" t="s">
        <v>40</v>
      </c>
      <c r="E88" s="1" t="s">
        <v>227</v>
      </c>
      <c r="F88" t="s">
        <v>284</v>
      </c>
      <c r="G88" t="s">
        <v>310</v>
      </c>
      <c r="H88" t="s">
        <v>314</v>
      </c>
      <c r="I88" t="s">
        <v>326</v>
      </c>
      <c r="K88" s="2">
        <f>Alquileres[[#This Row],[COSTE GARJE]]+Alquileres[[#This Row],[COSTE]]</f>
        <v>950</v>
      </c>
      <c r="L88" s="2">
        <f>Alquileres[[#This Row],[COSTE TOTAL]]/Alquileres[[#This Row],[METROS CUADRADOS]]</f>
        <v>31.666666666666668</v>
      </c>
      <c r="M88" s="2">
        <f>Alquileres[[#This Row],[COSTE TOTAL]]/Alquileres[[#This Row],[HABITACIONES]]</f>
        <v>950</v>
      </c>
    </row>
    <row r="89" spans="1:13" x14ac:dyDescent="0.3">
      <c r="A89" t="s">
        <v>266</v>
      </c>
      <c r="B89" t="s">
        <v>199</v>
      </c>
      <c r="C89" s="1">
        <v>2000</v>
      </c>
      <c r="D89" s="7" t="s">
        <v>40</v>
      </c>
      <c r="E89" s="1" t="s">
        <v>267</v>
      </c>
      <c r="F89" t="s">
        <v>319</v>
      </c>
      <c r="G89" t="s">
        <v>311</v>
      </c>
      <c r="H89" t="s">
        <v>314</v>
      </c>
      <c r="I89" t="s">
        <v>326</v>
      </c>
      <c r="K89" s="2">
        <f>Alquileres[[#This Row],[COSTE GARJE]]+Alquileres[[#This Row],[COSTE]]</f>
        <v>2000</v>
      </c>
      <c r="L89" s="2">
        <f>Alquileres[[#This Row],[COSTE TOTAL]]/Alquileres[[#This Row],[METROS CUADRADOS]]</f>
        <v>25.316455696202532</v>
      </c>
      <c r="M89" s="2">
        <f>Alquileres[[#This Row],[COSTE TOTAL]]/Alquileres[[#This Row],[HABITACIONES]]</f>
        <v>2000</v>
      </c>
    </row>
    <row r="90" spans="1:13" x14ac:dyDescent="0.3">
      <c r="A90" t="s">
        <v>236</v>
      </c>
      <c r="B90" t="s">
        <v>199</v>
      </c>
      <c r="C90" s="1">
        <v>1200</v>
      </c>
      <c r="D90" s="7" t="s">
        <v>23</v>
      </c>
      <c r="E90" s="1" t="s">
        <v>158</v>
      </c>
      <c r="F90" t="s">
        <v>316</v>
      </c>
      <c r="G90" t="s">
        <v>310</v>
      </c>
      <c r="H90" t="s">
        <v>315</v>
      </c>
      <c r="I90" t="s">
        <v>326</v>
      </c>
      <c r="K90" s="2">
        <f>Alquileres[[#This Row],[COSTE GARJE]]+Alquileres[[#This Row],[COSTE]]</f>
        <v>1200</v>
      </c>
      <c r="L90" s="2">
        <f>Alquileres[[#This Row],[COSTE TOTAL]]/Alquileres[[#This Row],[METROS CUADRADOS]]</f>
        <v>12.244897959183673</v>
      </c>
      <c r="M90" s="2">
        <f>Alquileres[[#This Row],[COSTE TOTAL]]/Alquileres[[#This Row],[HABITACIONES]]</f>
        <v>600</v>
      </c>
    </row>
    <row r="91" spans="1:13" x14ac:dyDescent="0.3">
      <c r="A91" t="s">
        <v>253</v>
      </c>
      <c r="B91" t="s">
        <v>199</v>
      </c>
      <c r="C91" s="1">
        <v>1200</v>
      </c>
      <c r="D91" s="7" t="s">
        <v>40</v>
      </c>
      <c r="E91" s="1" t="s">
        <v>124</v>
      </c>
      <c r="F91" t="s">
        <v>284</v>
      </c>
      <c r="G91" t="s">
        <v>310</v>
      </c>
      <c r="H91" t="s">
        <v>315</v>
      </c>
      <c r="I91" t="s">
        <v>326</v>
      </c>
      <c r="K91" s="2">
        <f>Alquileres[[#This Row],[COSTE GARJE]]+Alquileres[[#This Row],[COSTE]]</f>
        <v>1200</v>
      </c>
      <c r="L91" s="2">
        <f>Alquileres[[#This Row],[COSTE TOTAL]]/Alquileres[[#This Row],[METROS CUADRADOS]]</f>
        <v>21.428571428571427</v>
      </c>
      <c r="M91" s="2">
        <f>Alquileres[[#This Row],[COSTE TOTAL]]/Alquileres[[#This Row],[HABITACIONES]]</f>
        <v>1200</v>
      </c>
    </row>
    <row r="92" spans="1:13" x14ac:dyDescent="0.3">
      <c r="A92" t="s">
        <v>271</v>
      </c>
      <c r="B92" t="s">
        <v>199</v>
      </c>
      <c r="C92" s="1">
        <v>1990</v>
      </c>
      <c r="D92" s="7" t="s">
        <v>40</v>
      </c>
      <c r="E92" s="1" t="s">
        <v>272</v>
      </c>
      <c r="F92" t="s">
        <v>319</v>
      </c>
      <c r="G92" t="s">
        <v>310</v>
      </c>
      <c r="H92" t="s">
        <v>314</v>
      </c>
      <c r="I92" t="s">
        <v>293</v>
      </c>
      <c r="J92">
        <v>150</v>
      </c>
      <c r="K92" s="2">
        <f>Alquileres[[#This Row],[COSTE GARJE]]+Alquileres[[#This Row],[COSTE]]</f>
        <v>2140</v>
      </c>
      <c r="L92" s="2">
        <f>Alquileres[[#This Row],[COSTE TOTAL]]/Alquileres[[#This Row],[METROS CUADRADOS]]</f>
        <v>18.608695652173914</v>
      </c>
      <c r="M92" s="2">
        <f>Alquileres[[#This Row],[COSTE TOTAL]]/Alquileres[[#This Row],[HABITACIONES]]</f>
        <v>2140</v>
      </c>
    </row>
    <row r="93" spans="1:13" x14ac:dyDescent="0.3">
      <c r="A93" t="s">
        <v>239</v>
      </c>
      <c r="B93" t="s">
        <v>199</v>
      </c>
      <c r="C93" s="1">
        <v>3200</v>
      </c>
      <c r="D93" s="7" t="s">
        <v>40</v>
      </c>
      <c r="E93" s="1" t="s">
        <v>33</v>
      </c>
      <c r="F93" t="s">
        <v>319</v>
      </c>
      <c r="G93" t="s">
        <v>310</v>
      </c>
      <c r="H93" t="s">
        <v>315</v>
      </c>
      <c r="I93" t="s">
        <v>326</v>
      </c>
      <c r="K93" s="2">
        <f>Alquileres[[#This Row],[COSTE GARJE]]+Alquileres[[#This Row],[COSTE]]</f>
        <v>3200</v>
      </c>
      <c r="L93" s="2">
        <f>Alquileres[[#This Row],[COSTE TOTAL]]/Alquileres[[#This Row],[METROS CUADRADOS]]</f>
        <v>35.555555555555557</v>
      </c>
      <c r="M93" s="2">
        <f>Alquileres[[#This Row],[COSTE TOTAL]]/Alquileres[[#This Row],[HABITACIONES]]</f>
        <v>3200</v>
      </c>
    </row>
    <row r="94" spans="1:13" x14ac:dyDescent="0.3">
      <c r="A94" t="s">
        <v>239</v>
      </c>
      <c r="B94" t="s">
        <v>199</v>
      </c>
      <c r="C94" s="1">
        <v>3700</v>
      </c>
      <c r="D94" s="7" t="s">
        <v>23</v>
      </c>
      <c r="E94" s="1" t="s">
        <v>230</v>
      </c>
      <c r="F94" t="s">
        <v>321</v>
      </c>
      <c r="G94" t="s">
        <v>310</v>
      </c>
      <c r="H94" t="s">
        <v>315</v>
      </c>
      <c r="I94" t="s">
        <v>326</v>
      </c>
      <c r="K94" s="2">
        <f>Alquileres[[#This Row],[COSTE GARJE]]+Alquileres[[#This Row],[COSTE]]</f>
        <v>3700</v>
      </c>
      <c r="L94" s="2">
        <f>Alquileres[[#This Row],[COSTE TOTAL]]/Alquileres[[#This Row],[METROS CUADRADOS]]</f>
        <v>36.633663366336634</v>
      </c>
      <c r="M94" s="2">
        <f>Alquileres[[#This Row],[COSTE TOTAL]]/Alquileres[[#This Row],[HABITACIONES]]</f>
        <v>1850</v>
      </c>
    </row>
    <row r="95" spans="1:13" x14ac:dyDescent="0.3">
      <c r="A95" t="s">
        <v>239</v>
      </c>
      <c r="B95" t="s">
        <v>199</v>
      </c>
      <c r="C95" s="1">
        <v>5500</v>
      </c>
      <c r="D95" s="7" t="s">
        <v>27</v>
      </c>
      <c r="E95" s="1" t="s">
        <v>289</v>
      </c>
      <c r="F95" t="s">
        <v>318</v>
      </c>
      <c r="G95" t="s">
        <v>310</v>
      </c>
      <c r="H95" t="s">
        <v>315</v>
      </c>
      <c r="I95" t="s">
        <v>326</v>
      </c>
      <c r="K95" s="2">
        <f>Alquileres[[#This Row],[COSTE GARJE]]+Alquileres[[#This Row],[COSTE]]</f>
        <v>5500</v>
      </c>
      <c r="L95" s="2">
        <f>Alquileres[[#This Row],[COSTE TOTAL]]/Alquileres[[#This Row],[METROS CUADRADOS]]</f>
        <v>27.918781725888326</v>
      </c>
      <c r="M95" s="2">
        <f>Alquileres[[#This Row],[COSTE TOTAL]]/Alquileres[[#This Row],[HABITACIONES]]</f>
        <v>1833.3333333333333</v>
      </c>
    </row>
    <row r="96" spans="1:13" x14ac:dyDescent="0.3">
      <c r="A96" t="s">
        <v>281</v>
      </c>
      <c r="B96" t="s">
        <v>199</v>
      </c>
      <c r="C96" s="1">
        <v>1650</v>
      </c>
      <c r="D96" s="7" t="s">
        <v>30</v>
      </c>
      <c r="E96" s="1" t="s">
        <v>282</v>
      </c>
      <c r="F96" t="s">
        <v>320</v>
      </c>
      <c r="G96" t="s">
        <v>310</v>
      </c>
      <c r="H96" t="s">
        <v>315</v>
      </c>
      <c r="I96" t="s">
        <v>8</v>
      </c>
      <c r="K96" s="2">
        <f>Alquileres[[#This Row],[COSTE GARJE]]+Alquileres[[#This Row],[COSTE]]</f>
        <v>1650</v>
      </c>
      <c r="L96" s="2">
        <f>Alquileres[[#This Row],[COSTE TOTAL]]/Alquileres[[#This Row],[METROS CUADRADOS]]</f>
        <v>14.102564102564102</v>
      </c>
      <c r="M96" s="2">
        <f>Alquileres[[#This Row],[COSTE TOTAL]]/Alquileres[[#This Row],[HABITACIONES]]</f>
        <v>412.5</v>
      </c>
    </row>
    <row r="97" spans="1:13" x14ac:dyDescent="0.3">
      <c r="A97" t="s">
        <v>259</v>
      </c>
      <c r="B97" t="s">
        <v>199</v>
      </c>
      <c r="C97" s="1">
        <v>960</v>
      </c>
      <c r="D97" s="7" t="s">
        <v>23</v>
      </c>
      <c r="E97" s="1" t="s">
        <v>260</v>
      </c>
      <c r="F97" t="s">
        <v>284</v>
      </c>
      <c r="G97" t="s">
        <v>310</v>
      </c>
      <c r="H97" t="s">
        <v>315</v>
      </c>
      <c r="I97" t="s">
        <v>326</v>
      </c>
      <c r="K97" s="2">
        <f>Alquileres[[#This Row],[COSTE GARJE]]+Alquileres[[#This Row],[COSTE]]</f>
        <v>960</v>
      </c>
      <c r="L97" s="2">
        <f>Alquileres[[#This Row],[COSTE TOTAL]]/Alquileres[[#This Row],[METROS CUADRADOS]]</f>
        <v>20</v>
      </c>
      <c r="M97" s="2">
        <f>Alquileres[[#This Row],[COSTE TOTAL]]/Alquileres[[#This Row],[HABITACIONES]]</f>
        <v>480</v>
      </c>
    </row>
    <row r="98" spans="1:13" x14ac:dyDescent="0.3">
      <c r="A98" t="s">
        <v>250</v>
      </c>
      <c r="B98" t="s">
        <v>199</v>
      </c>
      <c r="C98" s="1">
        <v>1750</v>
      </c>
      <c r="D98" s="7" t="s">
        <v>23</v>
      </c>
      <c r="E98" s="1" t="s">
        <v>33</v>
      </c>
      <c r="F98" t="s">
        <v>322</v>
      </c>
      <c r="G98" t="s">
        <v>310</v>
      </c>
      <c r="H98" t="s">
        <v>314</v>
      </c>
      <c r="I98" t="s">
        <v>326</v>
      </c>
      <c r="K98" s="2">
        <f>Alquileres[[#This Row],[COSTE GARJE]]+Alquileres[[#This Row],[COSTE]]</f>
        <v>1750</v>
      </c>
      <c r="L98" s="2">
        <f>Alquileres[[#This Row],[COSTE TOTAL]]/Alquileres[[#This Row],[METROS CUADRADOS]]</f>
        <v>19.444444444444443</v>
      </c>
      <c r="M98" s="2">
        <f>Alquileres[[#This Row],[COSTE TOTAL]]/Alquileres[[#This Row],[HABITACIONES]]</f>
        <v>875</v>
      </c>
    </row>
    <row r="99" spans="1:13" x14ac:dyDescent="0.3">
      <c r="A99" t="s">
        <v>250</v>
      </c>
      <c r="B99" t="s">
        <v>199</v>
      </c>
      <c r="C99" s="1">
        <v>1750</v>
      </c>
      <c r="D99" s="7" t="s">
        <v>23</v>
      </c>
      <c r="E99" s="1" t="s">
        <v>103</v>
      </c>
      <c r="F99" t="s">
        <v>320</v>
      </c>
      <c r="G99" t="s">
        <v>310</v>
      </c>
      <c r="H99" t="s">
        <v>315</v>
      </c>
      <c r="I99" t="s">
        <v>326</v>
      </c>
      <c r="K99" s="2">
        <f>Alquileres[[#This Row],[COSTE GARJE]]+Alquileres[[#This Row],[COSTE]]</f>
        <v>1750</v>
      </c>
      <c r="L99" s="2">
        <f>Alquileres[[#This Row],[COSTE TOTAL]]/Alquileres[[#This Row],[METROS CUADRADOS]]</f>
        <v>21.875</v>
      </c>
      <c r="M99" s="2">
        <f>Alquileres[[#This Row],[COSTE TOTAL]]/Alquileres[[#This Row],[HABITACIONES]]</f>
        <v>875</v>
      </c>
    </row>
    <row r="100" spans="1:13" x14ac:dyDescent="0.3">
      <c r="A100" t="s">
        <v>262</v>
      </c>
      <c r="B100" t="s">
        <v>199</v>
      </c>
      <c r="C100" s="1">
        <v>1650</v>
      </c>
      <c r="D100" s="7" t="s">
        <v>27</v>
      </c>
      <c r="E100" s="1" t="s">
        <v>151</v>
      </c>
      <c r="F100" t="s">
        <v>316</v>
      </c>
      <c r="G100" t="s">
        <v>311</v>
      </c>
      <c r="H100" t="s">
        <v>315</v>
      </c>
      <c r="I100" t="s">
        <v>326</v>
      </c>
      <c r="K100" s="2">
        <f>Alquileres[[#This Row],[COSTE GARJE]]+Alquileres[[#This Row],[COSTE]]</f>
        <v>1650</v>
      </c>
      <c r="L100" s="2">
        <f>Alquileres[[#This Row],[COSTE TOTAL]]/Alquileres[[#This Row],[METROS CUADRADOS]]</f>
        <v>22.297297297297298</v>
      </c>
      <c r="M100" s="2">
        <f>Alquileres[[#This Row],[COSTE TOTAL]]/Alquileres[[#This Row],[HABITACIONES]]</f>
        <v>550</v>
      </c>
    </row>
    <row r="101" spans="1:13" x14ac:dyDescent="0.3">
      <c r="A101" t="s">
        <v>273</v>
      </c>
      <c r="B101" t="s">
        <v>199</v>
      </c>
      <c r="C101" s="1">
        <v>2850</v>
      </c>
      <c r="D101" s="7" t="s">
        <v>40</v>
      </c>
      <c r="E101" s="1" t="s">
        <v>274</v>
      </c>
      <c r="F101" t="s">
        <v>318</v>
      </c>
      <c r="G101" t="s">
        <v>311</v>
      </c>
      <c r="H101" t="s">
        <v>315</v>
      </c>
      <c r="I101" t="s">
        <v>326</v>
      </c>
      <c r="K101" s="2">
        <f>Alquileres[[#This Row],[COSTE GARJE]]+Alquileres[[#This Row],[COSTE]]</f>
        <v>2850</v>
      </c>
      <c r="L101" s="2">
        <f>Alquileres[[#This Row],[COSTE TOTAL]]/Alquileres[[#This Row],[METROS CUADRADOS]]</f>
        <v>17.272727272727273</v>
      </c>
      <c r="M101" s="2">
        <f>Alquileres[[#This Row],[COSTE TOTAL]]/Alquileres[[#This Row],[HABITACIONES]]</f>
        <v>2850</v>
      </c>
    </row>
    <row r="102" spans="1:13" x14ac:dyDescent="0.3">
      <c r="A102" t="s">
        <v>229</v>
      </c>
      <c r="B102" t="s">
        <v>199</v>
      </c>
      <c r="C102" s="1">
        <v>2500</v>
      </c>
      <c r="D102" s="7" t="s">
        <v>27</v>
      </c>
      <c r="E102" s="1" t="s">
        <v>230</v>
      </c>
      <c r="F102" t="s">
        <v>323</v>
      </c>
      <c r="G102" t="s">
        <v>310</v>
      </c>
      <c r="H102" t="s">
        <v>314</v>
      </c>
      <c r="I102" t="s">
        <v>326</v>
      </c>
      <c r="K102" s="2">
        <f>Alquileres[[#This Row],[COSTE GARJE]]+Alquileres[[#This Row],[COSTE]]</f>
        <v>2500</v>
      </c>
      <c r="L102" s="2">
        <f>Alquileres[[#This Row],[COSTE TOTAL]]/Alquileres[[#This Row],[METROS CUADRADOS]]</f>
        <v>24.752475247524753</v>
      </c>
      <c r="M102" s="2">
        <f>Alquileres[[#This Row],[COSTE TOTAL]]/Alquileres[[#This Row],[HABITACIONES]]</f>
        <v>833.33333333333337</v>
      </c>
    </row>
    <row r="103" spans="1:13" x14ac:dyDescent="0.3">
      <c r="A103" t="s">
        <v>174</v>
      </c>
      <c r="B103" t="s">
        <v>113</v>
      </c>
      <c r="C103" s="1">
        <v>950</v>
      </c>
      <c r="D103" s="7" t="s">
        <v>23</v>
      </c>
      <c r="E103" s="1" t="s">
        <v>67</v>
      </c>
      <c r="F103" t="s">
        <v>284</v>
      </c>
      <c r="G103" t="s">
        <v>311</v>
      </c>
      <c r="H103" t="s">
        <v>315</v>
      </c>
      <c r="I103" t="s">
        <v>326</v>
      </c>
      <c r="K103" s="2">
        <f>Alquileres[[#This Row],[COSTE GARJE]]+Alquileres[[#This Row],[COSTE]]</f>
        <v>950</v>
      </c>
      <c r="L103" s="2">
        <f>Alquileres[[#This Row],[COSTE TOTAL]]/Alquileres[[#This Row],[METROS CUADRADOS]]</f>
        <v>15.833333333333334</v>
      </c>
      <c r="M103" s="2">
        <f>Alquileres[[#This Row],[COSTE TOTAL]]/Alquileres[[#This Row],[HABITACIONES]]</f>
        <v>475</v>
      </c>
    </row>
    <row r="104" spans="1:13" x14ac:dyDescent="0.3">
      <c r="A104" t="s">
        <v>153</v>
      </c>
      <c r="B104" t="s">
        <v>113</v>
      </c>
      <c r="C104" s="1">
        <v>950</v>
      </c>
      <c r="D104" s="7" t="s">
        <v>23</v>
      </c>
      <c r="E104" s="1" t="s">
        <v>143</v>
      </c>
      <c r="F104" t="s">
        <v>316</v>
      </c>
      <c r="G104" t="s">
        <v>311</v>
      </c>
      <c r="H104" t="s">
        <v>315</v>
      </c>
      <c r="I104" t="s">
        <v>326</v>
      </c>
      <c r="K104" s="2">
        <f>Alquileres[[#This Row],[COSTE GARJE]]+Alquileres[[#This Row],[COSTE]]</f>
        <v>950</v>
      </c>
      <c r="L104" s="2">
        <f>Alquileres[[#This Row],[COSTE TOTAL]]/Alquileres[[#This Row],[METROS CUADRADOS]]</f>
        <v>11.30952380952381</v>
      </c>
      <c r="M104" s="2">
        <f>Alquileres[[#This Row],[COSTE TOTAL]]/Alquileres[[#This Row],[HABITACIONES]]</f>
        <v>475</v>
      </c>
    </row>
    <row r="105" spans="1:13" x14ac:dyDescent="0.3">
      <c r="A105" t="s">
        <v>120</v>
      </c>
      <c r="B105" t="s">
        <v>113</v>
      </c>
      <c r="C105" s="1">
        <v>850</v>
      </c>
      <c r="D105" s="7" t="s">
        <v>40</v>
      </c>
      <c r="E105" s="1" t="s">
        <v>121</v>
      </c>
      <c r="F105" t="s">
        <v>318</v>
      </c>
      <c r="G105" t="s">
        <v>310</v>
      </c>
      <c r="H105" t="s">
        <v>314</v>
      </c>
      <c r="I105" t="s">
        <v>326</v>
      </c>
      <c r="K105" s="2">
        <f>Alquileres[[#This Row],[COSTE GARJE]]+Alquileres[[#This Row],[COSTE]]</f>
        <v>850</v>
      </c>
      <c r="L105" s="2">
        <f>Alquileres[[#This Row],[COSTE TOTAL]]/Alquileres[[#This Row],[METROS CUADRADOS]]</f>
        <v>12.5</v>
      </c>
      <c r="M105" s="2">
        <f>Alquileres[[#This Row],[COSTE TOTAL]]/Alquileres[[#This Row],[HABITACIONES]]</f>
        <v>850</v>
      </c>
    </row>
    <row r="106" spans="1:13" x14ac:dyDescent="0.3">
      <c r="A106" t="s">
        <v>120</v>
      </c>
      <c r="B106" t="s">
        <v>113</v>
      </c>
      <c r="C106" s="1">
        <v>850</v>
      </c>
      <c r="D106" s="7" t="s">
        <v>40</v>
      </c>
      <c r="E106" s="1" t="s">
        <v>125</v>
      </c>
      <c r="F106" t="s">
        <v>318</v>
      </c>
      <c r="G106" t="s">
        <v>310</v>
      </c>
      <c r="H106" t="s">
        <v>315</v>
      </c>
      <c r="I106" t="s">
        <v>326</v>
      </c>
      <c r="K106" s="2">
        <f>Alquileres[[#This Row],[COSTE GARJE]]+Alquileres[[#This Row],[COSTE]]</f>
        <v>850</v>
      </c>
      <c r="L106" s="2">
        <f>Alquileres[[#This Row],[COSTE TOTAL]]/Alquileres[[#This Row],[METROS CUADRADOS]]</f>
        <v>12.878787878787879</v>
      </c>
      <c r="M106" s="2">
        <f>Alquileres[[#This Row],[COSTE TOTAL]]/Alquileres[[#This Row],[HABITACIONES]]</f>
        <v>850</v>
      </c>
    </row>
    <row r="107" spans="1:13" x14ac:dyDescent="0.3">
      <c r="A107" t="s">
        <v>177</v>
      </c>
      <c r="B107" t="s">
        <v>113</v>
      </c>
      <c r="C107" s="1">
        <v>1200</v>
      </c>
      <c r="D107" s="7" t="s">
        <v>23</v>
      </c>
      <c r="E107" s="1" t="s">
        <v>105</v>
      </c>
      <c r="F107" t="s">
        <v>284</v>
      </c>
      <c r="G107" t="s">
        <v>310</v>
      </c>
      <c r="H107" t="s">
        <v>315</v>
      </c>
      <c r="I107" t="s">
        <v>8</v>
      </c>
      <c r="K107" s="2">
        <f>Alquileres[[#This Row],[COSTE GARJE]]+Alquileres[[#This Row],[COSTE]]</f>
        <v>1200</v>
      </c>
      <c r="L107" s="2">
        <f>Alquileres[[#This Row],[COSTE TOTAL]]/Alquileres[[#This Row],[METROS CUADRADOS]]</f>
        <v>17.910447761194028</v>
      </c>
      <c r="M107" s="2">
        <f>Alquileres[[#This Row],[COSTE TOTAL]]/Alquileres[[#This Row],[HABITACIONES]]</f>
        <v>600</v>
      </c>
    </row>
    <row r="108" spans="1:13" x14ac:dyDescent="0.3">
      <c r="A108" t="s">
        <v>182</v>
      </c>
      <c r="B108" t="s">
        <v>113</v>
      </c>
      <c r="C108" s="1">
        <v>1800</v>
      </c>
      <c r="D108" s="7" t="s">
        <v>27</v>
      </c>
      <c r="E108" s="1" t="s">
        <v>183</v>
      </c>
      <c r="F108" t="s">
        <v>318</v>
      </c>
      <c r="G108" t="s">
        <v>310</v>
      </c>
      <c r="H108" t="s">
        <v>315</v>
      </c>
      <c r="I108" t="s">
        <v>293</v>
      </c>
      <c r="J108">
        <v>125</v>
      </c>
      <c r="K108" s="2">
        <f>Alquileres[[#This Row],[COSTE GARJE]]+Alquileres[[#This Row],[COSTE]]</f>
        <v>1925</v>
      </c>
      <c r="L108" s="2">
        <f>Alquileres[[#This Row],[COSTE TOTAL]]/Alquileres[[#This Row],[METROS CUADRADOS]]</f>
        <v>13.652482269503546</v>
      </c>
      <c r="M108" s="2">
        <f>Alquileres[[#This Row],[COSTE TOTAL]]/Alquileres[[#This Row],[HABITACIONES]]</f>
        <v>641.66666666666663</v>
      </c>
    </row>
    <row r="109" spans="1:13" x14ac:dyDescent="0.3">
      <c r="A109" t="s">
        <v>228</v>
      </c>
      <c r="B109" t="s">
        <v>199</v>
      </c>
      <c r="C109" s="1">
        <v>1550</v>
      </c>
      <c r="D109" s="7" t="s">
        <v>23</v>
      </c>
      <c r="E109" s="1" t="s">
        <v>103</v>
      </c>
      <c r="F109" t="s">
        <v>320</v>
      </c>
      <c r="G109" t="s">
        <v>310</v>
      </c>
      <c r="H109" t="s">
        <v>315</v>
      </c>
      <c r="I109" t="s">
        <v>326</v>
      </c>
      <c r="K109" s="2">
        <f>Alquileres[[#This Row],[COSTE GARJE]]+Alquileres[[#This Row],[COSTE]]</f>
        <v>1550</v>
      </c>
      <c r="L109" s="2">
        <f>Alquileres[[#This Row],[COSTE TOTAL]]/Alquileres[[#This Row],[METROS CUADRADOS]]</f>
        <v>19.375</v>
      </c>
      <c r="M109" s="2">
        <f>Alquileres[[#This Row],[COSTE TOTAL]]/Alquileres[[#This Row],[HABITACIONES]]</f>
        <v>775</v>
      </c>
    </row>
    <row r="110" spans="1:13" x14ac:dyDescent="0.3">
      <c r="A110" t="s">
        <v>278</v>
      </c>
      <c r="B110" t="s">
        <v>199</v>
      </c>
      <c r="C110" s="1">
        <v>1000</v>
      </c>
      <c r="D110" s="7" t="s">
        <v>40</v>
      </c>
      <c r="E110" s="1" t="s">
        <v>39</v>
      </c>
      <c r="F110" t="s">
        <v>284</v>
      </c>
      <c r="G110" t="s">
        <v>310</v>
      </c>
      <c r="H110" t="s">
        <v>314</v>
      </c>
      <c r="I110" t="s">
        <v>326</v>
      </c>
      <c r="K110" s="2">
        <f>Alquileres[[#This Row],[COSTE GARJE]]+Alquileres[[#This Row],[COSTE]]</f>
        <v>1000</v>
      </c>
      <c r="L110" s="2">
        <f>Alquileres[[#This Row],[COSTE TOTAL]]/Alquileres[[#This Row],[METROS CUADRADOS]]</f>
        <v>14.285714285714286</v>
      </c>
      <c r="M110" s="2">
        <f>Alquileres[[#This Row],[COSTE TOTAL]]/Alquileres[[#This Row],[HABITACIONES]]</f>
        <v>1000</v>
      </c>
    </row>
    <row r="111" spans="1:13" x14ac:dyDescent="0.3">
      <c r="A111" t="s">
        <v>181</v>
      </c>
      <c r="B111" t="s">
        <v>113</v>
      </c>
      <c r="C111" s="1">
        <v>850</v>
      </c>
      <c r="D111" s="7" t="s">
        <v>23</v>
      </c>
      <c r="E111" s="1" t="s">
        <v>39</v>
      </c>
      <c r="F111" t="s">
        <v>323</v>
      </c>
      <c r="G111" t="s">
        <v>310</v>
      </c>
      <c r="H111" t="s">
        <v>315</v>
      </c>
      <c r="I111" t="s">
        <v>326</v>
      </c>
      <c r="K111" s="2">
        <f>Alquileres[[#This Row],[COSTE GARJE]]+Alquileres[[#This Row],[COSTE]]</f>
        <v>850</v>
      </c>
      <c r="L111" s="2">
        <f>Alquileres[[#This Row],[COSTE TOTAL]]/Alquileres[[#This Row],[METROS CUADRADOS]]</f>
        <v>12.142857142857142</v>
      </c>
      <c r="M111" s="2">
        <f>Alquileres[[#This Row],[COSTE TOTAL]]/Alquileres[[#This Row],[HABITACIONES]]</f>
        <v>425</v>
      </c>
    </row>
    <row r="112" spans="1:13" x14ac:dyDescent="0.3">
      <c r="A112" t="s">
        <v>115</v>
      </c>
      <c r="B112" t="s">
        <v>113</v>
      </c>
      <c r="C112" s="1">
        <v>750</v>
      </c>
      <c r="D112" s="7" t="s">
        <v>23</v>
      </c>
      <c r="E112" s="1" t="s">
        <v>64</v>
      </c>
      <c r="F112" t="s">
        <v>318</v>
      </c>
      <c r="G112" t="s">
        <v>311</v>
      </c>
      <c r="H112" t="s">
        <v>315</v>
      </c>
      <c r="I112" t="s">
        <v>326</v>
      </c>
      <c r="K112" s="2">
        <f>Alquileres[[#This Row],[COSTE GARJE]]+Alquileres[[#This Row],[COSTE]]</f>
        <v>750</v>
      </c>
      <c r="L112" s="2">
        <f>Alquileres[[#This Row],[COSTE TOTAL]]/Alquileres[[#This Row],[METROS CUADRADOS]]</f>
        <v>11.538461538461538</v>
      </c>
      <c r="M112" s="2">
        <f>Alquileres[[#This Row],[COSTE TOTAL]]/Alquileres[[#This Row],[HABITACIONES]]</f>
        <v>375</v>
      </c>
    </row>
    <row r="113" spans="1:13" x14ac:dyDescent="0.3">
      <c r="A113" t="s">
        <v>58</v>
      </c>
      <c r="B113" t="s">
        <v>29</v>
      </c>
      <c r="C113" s="1">
        <v>800</v>
      </c>
      <c r="D113" s="7" t="s">
        <v>27</v>
      </c>
      <c r="E113" s="1" t="s">
        <v>59</v>
      </c>
      <c r="F113" t="s">
        <v>319</v>
      </c>
      <c r="G113" t="s">
        <v>310</v>
      </c>
      <c r="H113" t="s">
        <v>315</v>
      </c>
      <c r="I113" t="s">
        <v>326</v>
      </c>
      <c r="K113" s="2">
        <f>Alquileres[[#This Row],[COSTE GARJE]]+Alquileres[[#This Row],[COSTE]]</f>
        <v>800</v>
      </c>
      <c r="L113" s="2">
        <f>Alquileres[[#This Row],[COSTE TOTAL]]/Alquileres[[#This Row],[METROS CUADRADOS]]</f>
        <v>9.8765432098765427</v>
      </c>
      <c r="M113" s="2">
        <f>Alquileres[[#This Row],[COSTE TOTAL]]/Alquileres[[#This Row],[HABITACIONES]]</f>
        <v>266.66666666666669</v>
      </c>
    </row>
    <row r="114" spans="1:13" x14ac:dyDescent="0.3">
      <c r="A114" t="s">
        <v>77</v>
      </c>
      <c r="B114" t="s">
        <v>29</v>
      </c>
      <c r="C114" s="1">
        <v>550</v>
      </c>
      <c r="D114" s="7" t="s">
        <v>40</v>
      </c>
      <c r="E114" s="1" t="s">
        <v>64</v>
      </c>
      <c r="F114" t="s">
        <v>284</v>
      </c>
      <c r="G114" t="s">
        <v>310</v>
      </c>
      <c r="H114" t="s">
        <v>315</v>
      </c>
      <c r="I114" t="s">
        <v>326</v>
      </c>
      <c r="K114" s="2">
        <f>Alquileres[[#This Row],[COSTE GARJE]]+Alquileres[[#This Row],[COSTE]]</f>
        <v>550</v>
      </c>
      <c r="L114" s="2">
        <f>Alquileres[[#This Row],[COSTE TOTAL]]/Alquileres[[#This Row],[METROS CUADRADOS]]</f>
        <v>8.4615384615384617</v>
      </c>
      <c r="M114" s="2">
        <f>Alquileres[[#This Row],[COSTE TOTAL]]/Alquileres[[#This Row],[HABITACIONES]]</f>
        <v>550</v>
      </c>
    </row>
    <row r="115" spans="1:13" x14ac:dyDescent="0.3">
      <c r="A115" t="s">
        <v>180</v>
      </c>
      <c r="B115" t="s">
        <v>113</v>
      </c>
      <c r="C115" s="1">
        <v>700</v>
      </c>
      <c r="D115" s="7" t="s">
        <v>27</v>
      </c>
      <c r="E115" s="1" t="s">
        <v>39</v>
      </c>
      <c r="F115" t="s">
        <v>327</v>
      </c>
      <c r="G115" t="s">
        <v>311</v>
      </c>
      <c r="H115" t="s">
        <v>315</v>
      </c>
      <c r="I115" t="s">
        <v>326</v>
      </c>
      <c r="K115" s="2">
        <f>Alquileres[[#This Row],[COSTE GARJE]]+Alquileres[[#This Row],[COSTE]]</f>
        <v>700</v>
      </c>
      <c r="L115" s="2">
        <f>Alquileres[[#This Row],[COSTE TOTAL]]/Alquileres[[#This Row],[METROS CUADRADOS]]</f>
        <v>10</v>
      </c>
      <c r="M115" s="2">
        <f>Alquileres[[#This Row],[COSTE TOTAL]]/Alquileres[[#This Row],[HABITACIONES]]</f>
        <v>233.33333333333334</v>
      </c>
    </row>
    <row r="116" spans="1:13" x14ac:dyDescent="0.3">
      <c r="A116" t="s">
        <v>123</v>
      </c>
      <c r="B116" t="s">
        <v>113</v>
      </c>
      <c r="C116" s="1">
        <v>1100</v>
      </c>
      <c r="D116" s="7" t="s">
        <v>40</v>
      </c>
      <c r="E116" s="1" t="s">
        <v>124</v>
      </c>
      <c r="F116" t="s">
        <v>319</v>
      </c>
      <c r="G116" t="s">
        <v>310</v>
      </c>
      <c r="H116" t="s">
        <v>315</v>
      </c>
      <c r="I116" t="s">
        <v>326</v>
      </c>
      <c r="K116" s="2">
        <f>Alquileres[[#This Row],[COSTE GARJE]]+Alquileres[[#This Row],[COSTE]]</f>
        <v>1100</v>
      </c>
      <c r="L116" s="2">
        <f>Alquileres[[#This Row],[COSTE TOTAL]]/Alquileres[[#This Row],[METROS CUADRADOS]]</f>
        <v>19.642857142857142</v>
      </c>
      <c r="M116" s="2">
        <f>Alquileres[[#This Row],[COSTE TOTAL]]/Alquileres[[#This Row],[HABITACIONES]]</f>
        <v>1100</v>
      </c>
    </row>
    <row r="117" spans="1:13" x14ac:dyDescent="0.3">
      <c r="A117" t="s">
        <v>63</v>
      </c>
      <c r="B117" t="s">
        <v>29</v>
      </c>
      <c r="C117" s="1">
        <v>600</v>
      </c>
      <c r="D117" s="7" t="s">
        <v>40</v>
      </c>
      <c r="E117" s="1" t="s">
        <v>64</v>
      </c>
      <c r="F117" t="s">
        <v>317</v>
      </c>
      <c r="G117" t="s">
        <v>310</v>
      </c>
      <c r="H117" t="s">
        <v>315</v>
      </c>
      <c r="I117" t="s">
        <v>326</v>
      </c>
      <c r="K117" s="2">
        <f>Alquileres[[#This Row],[COSTE GARJE]]+Alquileres[[#This Row],[COSTE]]</f>
        <v>600</v>
      </c>
      <c r="L117" s="2">
        <f>Alquileres[[#This Row],[COSTE TOTAL]]/Alquileres[[#This Row],[METROS CUADRADOS]]</f>
        <v>9.2307692307692299</v>
      </c>
      <c r="M117" s="2">
        <f>Alquileres[[#This Row],[COSTE TOTAL]]/Alquileres[[#This Row],[HABITACIONES]]</f>
        <v>600</v>
      </c>
    </row>
    <row r="118" spans="1:13" x14ac:dyDescent="0.3">
      <c r="A118" t="s">
        <v>178</v>
      </c>
      <c r="B118" t="s">
        <v>113</v>
      </c>
      <c r="C118" s="1">
        <v>950</v>
      </c>
      <c r="D118" s="7" t="s">
        <v>23</v>
      </c>
      <c r="E118" s="1" t="s">
        <v>67</v>
      </c>
      <c r="F118" t="s">
        <v>318</v>
      </c>
      <c r="G118" t="s">
        <v>310</v>
      </c>
      <c r="H118" t="s">
        <v>315</v>
      </c>
      <c r="I118" t="s">
        <v>326</v>
      </c>
      <c r="K118" s="2">
        <f>Alquileres[[#This Row],[COSTE GARJE]]+Alquileres[[#This Row],[COSTE]]</f>
        <v>950</v>
      </c>
      <c r="L118" s="2">
        <f>Alquileres[[#This Row],[COSTE TOTAL]]/Alquileres[[#This Row],[METROS CUADRADOS]]</f>
        <v>15.833333333333334</v>
      </c>
      <c r="M118" s="2">
        <f>Alquileres[[#This Row],[COSTE TOTAL]]/Alquileres[[#This Row],[HABITACIONES]]</f>
        <v>475</v>
      </c>
    </row>
    <row r="119" spans="1:13" x14ac:dyDescent="0.3">
      <c r="A119" t="s">
        <v>175</v>
      </c>
      <c r="B119" t="s">
        <v>113</v>
      </c>
      <c r="C119" s="1">
        <v>1400</v>
      </c>
      <c r="D119" s="7" t="s">
        <v>23</v>
      </c>
      <c r="E119" s="1" t="s">
        <v>176</v>
      </c>
      <c r="F119" t="s">
        <v>316</v>
      </c>
      <c r="G119" t="s">
        <v>310</v>
      </c>
      <c r="H119" t="s">
        <v>314</v>
      </c>
      <c r="I119" t="s">
        <v>326</v>
      </c>
      <c r="K119" s="2">
        <f>Alquileres[[#This Row],[COSTE GARJE]]+Alquileres[[#This Row],[COSTE]]</f>
        <v>1400</v>
      </c>
      <c r="L119" s="2">
        <f>Alquileres[[#This Row],[COSTE TOTAL]]/Alquileres[[#This Row],[METROS CUADRADOS]]</f>
        <v>19.444444444444443</v>
      </c>
      <c r="M119" s="2">
        <f>Alquileres[[#This Row],[COSTE TOTAL]]/Alquileres[[#This Row],[HABITACIONES]]</f>
        <v>700</v>
      </c>
    </row>
    <row r="120" spans="1:13" x14ac:dyDescent="0.3">
      <c r="A120" t="s">
        <v>47</v>
      </c>
      <c r="B120" t="s">
        <v>29</v>
      </c>
      <c r="C120" s="1">
        <v>650</v>
      </c>
      <c r="D120" s="7" t="s">
        <v>40</v>
      </c>
      <c r="E120" s="1" t="s">
        <v>48</v>
      </c>
      <c r="F120" t="s">
        <v>316</v>
      </c>
      <c r="G120" t="s">
        <v>310</v>
      </c>
      <c r="H120" t="s">
        <v>315</v>
      </c>
      <c r="I120" t="s">
        <v>293</v>
      </c>
      <c r="J120">
        <v>50</v>
      </c>
      <c r="K120" s="2">
        <f>Alquileres[[#This Row],[COSTE GARJE]]+Alquileres[[#This Row],[COSTE]]</f>
        <v>700</v>
      </c>
      <c r="L120" s="2">
        <f>Alquileres[[#This Row],[COSTE TOTAL]]/Alquileres[[#This Row],[METROS CUADRADOS]]</f>
        <v>12.727272727272727</v>
      </c>
      <c r="M120" s="2">
        <f>Alquileres[[#This Row],[COSTE TOTAL]]/Alquileres[[#This Row],[HABITACIONES]]</f>
        <v>700</v>
      </c>
    </row>
    <row r="121" spans="1:13" x14ac:dyDescent="0.3">
      <c r="A121" t="s">
        <v>144</v>
      </c>
      <c r="B121" t="s">
        <v>113</v>
      </c>
      <c r="C121" s="1">
        <v>900</v>
      </c>
      <c r="D121" s="7" t="s">
        <v>40</v>
      </c>
      <c r="E121" s="1" t="s">
        <v>108</v>
      </c>
      <c r="F121" t="s">
        <v>321</v>
      </c>
      <c r="G121" t="s">
        <v>310</v>
      </c>
      <c r="H121" t="s">
        <v>315</v>
      </c>
      <c r="I121" t="s">
        <v>326</v>
      </c>
      <c r="K121" s="2">
        <f>Alquileres[[#This Row],[COSTE GARJE]]+Alquileres[[#This Row],[COSTE]]</f>
        <v>900</v>
      </c>
      <c r="L121" s="2">
        <f>Alquileres[[#This Row],[COSTE TOTAL]]/Alquileres[[#This Row],[METROS CUADRADOS]]</f>
        <v>14.0625</v>
      </c>
      <c r="M121" s="2">
        <f>Alquileres[[#This Row],[COSTE TOTAL]]/Alquileres[[#This Row],[HABITACIONES]]</f>
        <v>900</v>
      </c>
    </row>
    <row r="122" spans="1:13" x14ac:dyDescent="0.3">
      <c r="A122" t="s">
        <v>42</v>
      </c>
      <c r="B122" t="s">
        <v>29</v>
      </c>
      <c r="C122" s="1">
        <v>750</v>
      </c>
      <c r="D122" s="7" t="s">
        <v>23</v>
      </c>
      <c r="E122" s="1" t="s">
        <v>43</v>
      </c>
      <c r="F122" t="s">
        <v>316</v>
      </c>
      <c r="G122" t="s">
        <v>310</v>
      </c>
      <c r="H122" t="s">
        <v>315</v>
      </c>
      <c r="I122" t="s">
        <v>8</v>
      </c>
      <c r="K122" s="2">
        <f>Alquileres[[#This Row],[COSTE GARJE]]+Alquileres[[#This Row],[COSTE]]</f>
        <v>750</v>
      </c>
      <c r="L122" s="2">
        <f>Alquileres[[#This Row],[COSTE TOTAL]]/Alquileres[[#This Row],[METROS CUADRADOS]]</f>
        <v>10</v>
      </c>
      <c r="M122" s="2">
        <f>Alquileres[[#This Row],[COSTE TOTAL]]/Alquileres[[#This Row],[HABITACIONES]]</f>
        <v>375</v>
      </c>
    </row>
    <row r="123" spans="1:13" x14ac:dyDescent="0.3">
      <c r="A123" t="s">
        <v>75</v>
      </c>
      <c r="B123" t="s">
        <v>29</v>
      </c>
      <c r="C123" s="1">
        <v>550</v>
      </c>
      <c r="D123" s="7" t="s">
        <v>40</v>
      </c>
      <c r="E123" s="1" t="s">
        <v>100</v>
      </c>
      <c r="F123" t="s">
        <v>316</v>
      </c>
      <c r="G123" t="s">
        <v>311</v>
      </c>
      <c r="H123" t="s">
        <v>315</v>
      </c>
      <c r="I123" t="s">
        <v>326</v>
      </c>
      <c r="K123" s="2">
        <f>Alquileres[[#This Row],[COSTE GARJE]]+Alquileres[[#This Row],[COSTE]]</f>
        <v>550</v>
      </c>
      <c r="L123" s="2">
        <f>Alquileres[[#This Row],[COSTE TOTAL]]/Alquileres[[#This Row],[METROS CUADRADOS]]</f>
        <v>9.3220338983050848</v>
      </c>
      <c r="M123" s="2">
        <f>Alquileres[[#This Row],[COSTE TOTAL]]/Alquileres[[#This Row],[HABITACIONES]]</f>
        <v>550</v>
      </c>
    </row>
    <row r="124" spans="1:13" x14ac:dyDescent="0.3">
      <c r="A124" t="s">
        <v>129</v>
      </c>
      <c r="B124" t="s">
        <v>113</v>
      </c>
      <c r="C124" s="1">
        <v>1450</v>
      </c>
      <c r="D124" s="7" t="s">
        <v>23</v>
      </c>
      <c r="E124" s="1" t="s">
        <v>130</v>
      </c>
      <c r="F124" t="s">
        <v>284</v>
      </c>
      <c r="G124" t="s">
        <v>310</v>
      </c>
      <c r="H124" t="s">
        <v>314</v>
      </c>
      <c r="I124" t="s">
        <v>293</v>
      </c>
      <c r="J124">
        <v>150</v>
      </c>
      <c r="K124" s="2">
        <f>Alquileres[[#This Row],[COSTE GARJE]]+Alquileres[[#This Row],[COSTE]]</f>
        <v>1600</v>
      </c>
      <c r="L124" s="2">
        <f>Alquileres[[#This Row],[COSTE TOTAL]]/Alquileres[[#This Row],[METROS CUADRADOS]]</f>
        <v>17.204301075268816</v>
      </c>
      <c r="M124" s="2">
        <f>Alquileres[[#This Row],[COSTE TOTAL]]/Alquileres[[#This Row],[HABITACIONES]]</f>
        <v>800</v>
      </c>
    </row>
    <row r="125" spans="1:13" x14ac:dyDescent="0.3">
      <c r="A125" t="s">
        <v>155</v>
      </c>
      <c r="B125" t="s">
        <v>113</v>
      </c>
      <c r="C125" s="1">
        <v>1200</v>
      </c>
      <c r="D125" s="7" t="s">
        <v>23</v>
      </c>
      <c r="E125" s="1" t="s">
        <v>109</v>
      </c>
      <c r="F125" t="s">
        <v>320</v>
      </c>
      <c r="G125" t="s">
        <v>310</v>
      </c>
      <c r="H125" t="s">
        <v>315</v>
      </c>
      <c r="I125" t="s">
        <v>8</v>
      </c>
      <c r="K125" s="2">
        <f>Alquileres[[#This Row],[COSTE GARJE]]+Alquileres[[#This Row],[COSTE]]</f>
        <v>1200</v>
      </c>
      <c r="L125" s="2">
        <f>Alquileres[[#This Row],[COSTE TOTAL]]/Alquileres[[#This Row],[METROS CUADRADOS]]</f>
        <v>10.909090909090908</v>
      </c>
      <c r="M125" s="2">
        <f>Alquileres[[#This Row],[COSTE TOTAL]]/Alquileres[[#This Row],[HABITACIONES]]</f>
        <v>600</v>
      </c>
    </row>
    <row r="126" spans="1:13" x14ac:dyDescent="0.3">
      <c r="A126" t="s">
        <v>145</v>
      </c>
      <c r="B126" t="s">
        <v>113</v>
      </c>
      <c r="C126" s="1">
        <v>2400</v>
      </c>
      <c r="D126" s="7" t="s">
        <v>30</v>
      </c>
      <c r="E126" s="1" t="s">
        <v>146</v>
      </c>
      <c r="F126" t="s">
        <v>320</v>
      </c>
      <c r="G126" t="s">
        <v>310</v>
      </c>
      <c r="H126" t="s">
        <v>315</v>
      </c>
      <c r="I126" t="s">
        <v>8</v>
      </c>
      <c r="K126" s="2">
        <f>Alquileres[[#This Row],[COSTE GARJE]]+Alquileres[[#This Row],[COSTE]]</f>
        <v>2400</v>
      </c>
      <c r="L126" s="2">
        <f>Alquileres[[#This Row],[COSTE TOTAL]]/Alquileres[[#This Row],[METROS CUADRADOS]]</f>
        <v>10</v>
      </c>
      <c r="M126" s="2">
        <f>Alquileres[[#This Row],[COSTE TOTAL]]/Alquileres[[#This Row],[HABITACIONES]]</f>
        <v>600</v>
      </c>
    </row>
    <row r="127" spans="1:13" x14ac:dyDescent="0.3">
      <c r="A127" t="s">
        <v>132</v>
      </c>
      <c r="B127" t="s">
        <v>113</v>
      </c>
      <c r="C127" s="1">
        <v>825</v>
      </c>
      <c r="D127" s="7" t="s">
        <v>40</v>
      </c>
      <c r="E127" s="1" t="s">
        <v>133</v>
      </c>
      <c r="F127" t="s">
        <v>318</v>
      </c>
      <c r="G127" t="s">
        <v>310</v>
      </c>
      <c r="H127" t="s">
        <v>315</v>
      </c>
      <c r="I127" t="s">
        <v>326</v>
      </c>
      <c r="K127" s="2">
        <f>Alquileres[[#This Row],[COSTE GARJE]]+Alquileres[[#This Row],[COSTE]]</f>
        <v>825</v>
      </c>
      <c r="L127" s="2">
        <f>Alquileres[[#This Row],[COSTE TOTAL]]/Alquileres[[#This Row],[METROS CUADRADOS]]</f>
        <v>19.642857142857142</v>
      </c>
      <c r="M127" s="2">
        <f>Alquileres[[#This Row],[COSTE TOTAL]]/Alquileres[[#This Row],[HABITACIONES]]</f>
        <v>825</v>
      </c>
    </row>
    <row r="128" spans="1:13" x14ac:dyDescent="0.3">
      <c r="A128" t="s">
        <v>49</v>
      </c>
      <c r="B128" t="s">
        <v>29</v>
      </c>
      <c r="C128" s="1">
        <v>430</v>
      </c>
      <c r="D128" s="7" t="s">
        <v>40</v>
      </c>
      <c r="E128" s="1" t="s">
        <v>50</v>
      </c>
      <c r="F128" t="s">
        <v>284</v>
      </c>
      <c r="G128" t="s">
        <v>311</v>
      </c>
      <c r="H128" t="s">
        <v>315</v>
      </c>
      <c r="I128" t="s">
        <v>8</v>
      </c>
      <c r="K128" s="2">
        <f>Alquileres[[#This Row],[COSTE GARJE]]+Alquileres[[#This Row],[COSTE]]</f>
        <v>430</v>
      </c>
      <c r="L128" s="2">
        <f>Alquileres[[#This Row],[COSTE TOTAL]]/Alquileres[[#This Row],[METROS CUADRADOS]]</f>
        <v>10.75</v>
      </c>
      <c r="M128" s="2">
        <f>Alquileres[[#This Row],[COSTE TOTAL]]/Alquileres[[#This Row],[HABITACIONES]]</f>
        <v>430</v>
      </c>
    </row>
    <row r="129" spans="1:13" x14ac:dyDescent="0.3">
      <c r="A129" t="s">
        <v>53</v>
      </c>
      <c r="B129" t="s">
        <v>29</v>
      </c>
      <c r="C129" s="1">
        <v>900</v>
      </c>
      <c r="D129" s="7" t="s">
        <v>54</v>
      </c>
      <c r="E129" s="1" t="s">
        <v>55</v>
      </c>
      <c r="F129" t="s">
        <v>321</v>
      </c>
      <c r="G129" t="s">
        <v>310</v>
      </c>
      <c r="H129" t="s">
        <v>315</v>
      </c>
      <c r="I129" t="s">
        <v>8</v>
      </c>
      <c r="K129" s="2">
        <f>Alquileres[[#This Row],[COSTE GARJE]]+Alquileres[[#This Row],[COSTE]]</f>
        <v>900</v>
      </c>
      <c r="L129" s="2">
        <f>Alquileres[[#This Row],[COSTE TOTAL]]/Alquileres[[#This Row],[METROS CUADRADOS]]</f>
        <v>4.1474654377880187</v>
      </c>
      <c r="M129" s="2">
        <f>Alquileres[[#This Row],[COSTE TOTAL]]/Alquileres[[#This Row],[HABITACIONES]]</f>
        <v>180</v>
      </c>
    </row>
    <row r="130" spans="1:13" x14ac:dyDescent="0.3">
      <c r="A130" t="s">
        <v>53</v>
      </c>
      <c r="B130" t="s">
        <v>29</v>
      </c>
      <c r="C130" s="1">
        <v>950</v>
      </c>
      <c r="D130" s="7" t="s">
        <v>27</v>
      </c>
      <c r="E130" s="1" t="s">
        <v>61</v>
      </c>
      <c r="F130" t="s">
        <v>322</v>
      </c>
      <c r="G130" t="s">
        <v>310</v>
      </c>
      <c r="H130" t="s">
        <v>315</v>
      </c>
      <c r="I130" t="s">
        <v>8</v>
      </c>
      <c r="K130" s="2">
        <f>Alquileres[[#This Row],[COSTE GARJE]]+Alquileres[[#This Row],[COSTE]]</f>
        <v>950</v>
      </c>
      <c r="L130" s="2">
        <f>Alquileres[[#This Row],[COSTE TOTAL]]/Alquileres[[#This Row],[METROS CUADRADOS]]</f>
        <v>7.916666666666667</v>
      </c>
      <c r="M130" s="2">
        <f>Alquileres[[#This Row],[COSTE TOTAL]]/Alquileres[[#This Row],[HABITACIONES]]</f>
        <v>316.66666666666669</v>
      </c>
    </row>
    <row r="131" spans="1:13" x14ac:dyDescent="0.3">
      <c r="A131" t="s">
        <v>53</v>
      </c>
      <c r="B131" t="s">
        <v>29</v>
      </c>
      <c r="C131" s="1">
        <v>600</v>
      </c>
      <c r="D131" s="7" t="s">
        <v>23</v>
      </c>
      <c r="E131" s="1" t="s">
        <v>43</v>
      </c>
      <c r="F131" t="s">
        <v>319</v>
      </c>
      <c r="G131" t="s">
        <v>310</v>
      </c>
      <c r="H131" t="s">
        <v>315</v>
      </c>
      <c r="I131" t="s">
        <v>8</v>
      </c>
      <c r="K131" s="2">
        <f>Alquileres[[#This Row],[COSTE GARJE]]+Alquileres[[#This Row],[COSTE]]</f>
        <v>600</v>
      </c>
      <c r="L131" s="2">
        <f>Alquileres[[#This Row],[COSTE TOTAL]]/Alquileres[[#This Row],[METROS CUADRADOS]]</f>
        <v>8</v>
      </c>
      <c r="M131" s="2">
        <f>Alquileres[[#This Row],[COSTE TOTAL]]/Alquileres[[#This Row],[HABITACIONES]]</f>
        <v>300</v>
      </c>
    </row>
    <row r="132" spans="1:13" x14ac:dyDescent="0.3">
      <c r="A132" t="s">
        <v>53</v>
      </c>
      <c r="B132" t="s">
        <v>29</v>
      </c>
      <c r="C132" s="1">
        <v>850</v>
      </c>
      <c r="D132" s="7" t="s">
        <v>30</v>
      </c>
      <c r="E132" s="1" t="s">
        <v>61</v>
      </c>
      <c r="F132" t="s">
        <v>320</v>
      </c>
      <c r="G132" t="s">
        <v>310</v>
      </c>
      <c r="H132" t="s">
        <v>315</v>
      </c>
      <c r="I132" t="s">
        <v>8</v>
      </c>
      <c r="K132" s="2">
        <f>Alquileres[[#This Row],[COSTE GARJE]]+Alquileres[[#This Row],[COSTE]]</f>
        <v>850</v>
      </c>
      <c r="L132" s="2">
        <f>Alquileres[[#This Row],[COSTE TOTAL]]/Alquileres[[#This Row],[METROS CUADRADOS]]</f>
        <v>7.083333333333333</v>
      </c>
      <c r="M132" s="2">
        <f>Alquileres[[#This Row],[COSTE TOTAL]]/Alquileres[[#This Row],[HABITACIONES]]</f>
        <v>212.5</v>
      </c>
    </row>
    <row r="133" spans="1:13" x14ac:dyDescent="0.3">
      <c r="A133" t="s">
        <v>53</v>
      </c>
      <c r="B133" t="s">
        <v>29</v>
      </c>
      <c r="C133" s="1">
        <v>850</v>
      </c>
      <c r="D133" s="7" t="s">
        <v>40</v>
      </c>
      <c r="E133" s="1" t="s">
        <v>72</v>
      </c>
      <c r="F133" t="s">
        <v>328</v>
      </c>
      <c r="G133" t="s">
        <v>310</v>
      </c>
      <c r="H133" t="s">
        <v>315</v>
      </c>
      <c r="I133" t="s">
        <v>8</v>
      </c>
      <c r="K133" s="2">
        <f>Alquileres[[#This Row],[COSTE GARJE]]+Alquileres[[#This Row],[COSTE]]</f>
        <v>850</v>
      </c>
      <c r="L133" s="2">
        <f>Alquileres[[#This Row],[COSTE TOTAL]]/Alquileres[[#This Row],[METROS CUADRADOS]]</f>
        <v>8.5858585858585865</v>
      </c>
      <c r="M133" s="2">
        <f>Alquileres[[#This Row],[COSTE TOTAL]]/Alquileres[[#This Row],[HABITACIONES]]</f>
        <v>850</v>
      </c>
    </row>
    <row r="134" spans="1:13" x14ac:dyDescent="0.3">
      <c r="A134" t="s">
        <v>53</v>
      </c>
      <c r="B134" t="s">
        <v>29</v>
      </c>
      <c r="C134" s="1">
        <v>625</v>
      </c>
      <c r="D134" s="7" t="s">
        <v>40</v>
      </c>
      <c r="E134" s="1" t="s">
        <v>67</v>
      </c>
      <c r="F134" t="s">
        <v>320</v>
      </c>
      <c r="G134" t="s">
        <v>310</v>
      </c>
      <c r="H134" t="s">
        <v>315</v>
      </c>
      <c r="I134" t="s">
        <v>326</v>
      </c>
      <c r="K134" s="2">
        <f>Alquileres[[#This Row],[COSTE GARJE]]+Alquileres[[#This Row],[COSTE]]</f>
        <v>625</v>
      </c>
      <c r="L134" s="2">
        <f>Alquileres[[#This Row],[COSTE TOTAL]]/Alquileres[[#This Row],[METROS CUADRADOS]]</f>
        <v>10.416666666666666</v>
      </c>
      <c r="M134" s="2">
        <f>Alquileres[[#This Row],[COSTE TOTAL]]/Alquileres[[#This Row],[HABITACIONES]]</f>
        <v>625</v>
      </c>
    </row>
    <row r="135" spans="1:13" x14ac:dyDescent="0.3">
      <c r="A135" t="s">
        <v>53</v>
      </c>
      <c r="B135" t="s">
        <v>29</v>
      </c>
      <c r="C135" s="1">
        <v>1200</v>
      </c>
      <c r="D135" s="7" t="s">
        <v>30</v>
      </c>
      <c r="E135" s="1" t="s">
        <v>102</v>
      </c>
      <c r="F135" t="s">
        <v>318</v>
      </c>
      <c r="G135" t="s">
        <v>310</v>
      </c>
      <c r="H135" t="s">
        <v>315</v>
      </c>
      <c r="I135" t="s">
        <v>326</v>
      </c>
      <c r="K135" s="2">
        <f>Alquileres[[#This Row],[COSTE GARJE]]+Alquileres[[#This Row],[COSTE]]</f>
        <v>1200</v>
      </c>
      <c r="L135" s="2">
        <f>Alquileres[[#This Row],[COSTE TOTAL]]/Alquileres[[#This Row],[METROS CUADRADOS]]</f>
        <v>8.2758620689655178</v>
      </c>
      <c r="M135" s="2">
        <f>Alquileres[[#This Row],[COSTE TOTAL]]/Alquileres[[#This Row],[HABITACIONES]]</f>
        <v>300</v>
      </c>
    </row>
    <row r="136" spans="1:13" x14ac:dyDescent="0.3">
      <c r="A136" t="s">
        <v>53</v>
      </c>
      <c r="B136" t="s">
        <v>29</v>
      </c>
      <c r="C136" s="1">
        <v>600</v>
      </c>
      <c r="D136" s="7" t="s">
        <v>40</v>
      </c>
      <c r="E136" s="1" t="s">
        <v>48</v>
      </c>
      <c r="F136" t="s">
        <v>284</v>
      </c>
      <c r="G136" t="s">
        <v>311</v>
      </c>
      <c r="H136" t="s">
        <v>315</v>
      </c>
      <c r="I136" t="s">
        <v>326</v>
      </c>
      <c r="K136" s="2">
        <f>Alquileres[[#This Row],[COSTE GARJE]]+Alquileres[[#This Row],[COSTE]]</f>
        <v>600</v>
      </c>
      <c r="L136" s="2">
        <f>Alquileres[[#This Row],[COSTE TOTAL]]/Alquileres[[#This Row],[METROS CUADRADOS]]</f>
        <v>10.909090909090908</v>
      </c>
      <c r="M136" s="2">
        <f>Alquileres[[#This Row],[COSTE TOTAL]]/Alquileres[[#This Row],[HABITACIONES]]</f>
        <v>600</v>
      </c>
    </row>
    <row r="137" spans="1:13" x14ac:dyDescent="0.3">
      <c r="A137" t="s">
        <v>53</v>
      </c>
      <c r="B137" t="s">
        <v>29</v>
      </c>
      <c r="C137" s="1">
        <v>850</v>
      </c>
      <c r="D137" s="7" t="s">
        <v>23</v>
      </c>
      <c r="E137" s="1" t="s">
        <v>101</v>
      </c>
      <c r="F137" t="s">
        <v>318</v>
      </c>
      <c r="G137" t="s">
        <v>310</v>
      </c>
      <c r="H137" t="s">
        <v>315</v>
      </c>
      <c r="I137" t="s">
        <v>8</v>
      </c>
      <c r="K137" s="2">
        <f>Alquileres[[#This Row],[COSTE GARJE]]+Alquileres[[#This Row],[COSTE]]</f>
        <v>850</v>
      </c>
      <c r="L137" s="2">
        <f>Alquileres[[#This Row],[COSTE TOTAL]]/Alquileres[[#This Row],[METROS CUADRADOS]]</f>
        <v>8.9473684210526319</v>
      </c>
      <c r="M137" s="2">
        <f>Alquileres[[#This Row],[COSTE TOTAL]]/Alquileres[[#This Row],[HABITACIONES]]</f>
        <v>425</v>
      </c>
    </row>
    <row r="138" spans="1:13" x14ac:dyDescent="0.3">
      <c r="A138" t="s">
        <v>53</v>
      </c>
      <c r="B138" t="s">
        <v>29</v>
      </c>
      <c r="C138" s="1">
        <v>650</v>
      </c>
      <c r="D138" s="7" t="s">
        <v>27</v>
      </c>
      <c r="E138" s="1" t="s">
        <v>103</v>
      </c>
      <c r="F138" t="s">
        <v>318</v>
      </c>
      <c r="G138" t="s">
        <v>310</v>
      </c>
      <c r="H138" t="s">
        <v>315</v>
      </c>
      <c r="I138" t="s">
        <v>293</v>
      </c>
      <c r="J138">
        <v>990</v>
      </c>
      <c r="K138" s="2">
        <f>Alquileres[[#This Row],[COSTE GARJE]]+Alquileres[[#This Row],[COSTE]]</f>
        <v>1640</v>
      </c>
      <c r="L138" s="2">
        <f>Alquileres[[#This Row],[COSTE TOTAL]]/Alquileres[[#This Row],[METROS CUADRADOS]]</f>
        <v>20.5</v>
      </c>
      <c r="M138" s="2">
        <f>Alquileres[[#This Row],[COSTE TOTAL]]/Alquileres[[#This Row],[HABITACIONES]]</f>
        <v>546.66666666666663</v>
      </c>
    </row>
    <row r="139" spans="1:13" x14ac:dyDescent="0.3">
      <c r="A139" t="s">
        <v>53</v>
      </c>
      <c r="B139" t="s">
        <v>29</v>
      </c>
      <c r="C139" s="1">
        <v>800</v>
      </c>
      <c r="D139" s="7" t="s">
        <v>27</v>
      </c>
      <c r="E139" s="1" t="s">
        <v>35</v>
      </c>
      <c r="F139" t="s">
        <v>320</v>
      </c>
      <c r="G139" t="s">
        <v>310</v>
      </c>
      <c r="H139" t="s">
        <v>315</v>
      </c>
      <c r="I139" t="s">
        <v>8</v>
      </c>
      <c r="K139" s="2">
        <f>Alquileres[[#This Row],[COSTE GARJE]]+Alquileres[[#This Row],[COSTE]]</f>
        <v>800</v>
      </c>
      <c r="L139" s="2">
        <f>Alquileres[[#This Row],[COSTE TOTAL]]/Alquileres[[#This Row],[METROS CUADRADOS]]</f>
        <v>8</v>
      </c>
      <c r="M139" s="2">
        <f>Alquileres[[#This Row],[COSTE TOTAL]]/Alquileres[[#This Row],[HABITACIONES]]</f>
        <v>266.66666666666669</v>
      </c>
    </row>
    <row r="140" spans="1:13" x14ac:dyDescent="0.3">
      <c r="A140" t="s">
        <v>53</v>
      </c>
      <c r="B140" t="s">
        <v>29</v>
      </c>
      <c r="C140" s="1">
        <v>600</v>
      </c>
      <c r="D140" s="7" t="s">
        <v>40</v>
      </c>
      <c r="E140" s="1" t="s">
        <v>67</v>
      </c>
      <c r="F140" t="s">
        <v>318</v>
      </c>
      <c r="G140" t="s">
        <v>310</v>
      </c>
      <c r="H140" t="s">
        <v>315</v>
      </c>
      <c r="I140" t="s">
        <v>8</v>
      </c>
      <c r="K140" s="2">
        <f>Alquileres[[#This Row],[COSTE GARJE]]+Alquileres[[#This Row],[COSTE]]</f>
        <v>600</v>
      </c>
      <c r="L140" s="2">
        <f>Alquileres[[#This Row],[COSTE TOTAL]]/Alquileres[[#This Row],[METROS CUADRADOS]]</f>
        <v>10</v>
      </c>
      <c r="M140" s="2">
        <f>Alquileres[[#This Row],[COSTE TOTAL]]/Alquileres[[#This Row],[HABITACIONES]]</f>
        <v>600</v>
      </c>
    </row>
    <row r="141" spans="1:13" x14ac:dyDescent="0.3">
      <c r="A141" t="s">
        <v>215</v>
      </c>
      <c r="B141" t="s">
        <v>199</v>
      </c>
      <c r="C141" s="1">
        <v>1600</v>
      </c>
      <c r="D141" s="7" t="s">
        <v>27</v>
      </c>
      <c r="E141" s="1" t="s">
        <v>39</v>
      </c>
      <c r="F141" t="s">
        <v>320</v>
      </c>
      <c r="G141" t="s">
        <v>310</v>
      </c>
      <c r="H141" t="s">
        <v>315</v>
      </c>
      <c r="I141" t="s">
        <v>326</v>
      </c>
      <c r="K141" s="2">
        <f>Alquileres[[#This Row],[COSTE GARJE]]+Alquileres[[#This Row],[COSTE]]</f>
        <v>1600</v>
      </c>
      <c r="L141" s="2">
        <f>Alquileres[[#This Row],[COSTE TOTAL]]/Alquileres[[#This Row],[METROS CUADRADOS]]</f>
        <v>22.857142857142858</v>
      </c>
      <c r="M141" s="2">
        <f>Alquileres[[#This Row],[COSTE TOTAL]]/Alquileres[[#This Row],[HABITACIONES]]</f>
        <v>533.33333333333337</v>
      </c>
    </row>
    <row r="142" spans="1:13" x14ac:dyDescent="0.3">
      <c r="A142" t="s">
        <v>213</v>
      </c>
      <c r="B142" t="s">
        <v>199</v>
      </c>
      <c r="C142" s="1">
        <v>2900</v>
      </c>
      <c r="D142" s="7" t="s">
        <v>27</v>
      </c>
      <c r="E142" s="1" t="s">
        <v>214</v>
      </c>
      <c r="F142" t="s">
        <v>318</v>
      </c>
      <c r="G142" t="s">
        <v>310</v>
      </c>
      <c r="H142" t="s">
        <v>315</v>
      </c>
      <c r="I142" t="s">
        <v>326</v>
      </c>
      <c r="K142" s="2">
        <f>Alquileres[[#This Row],[COSTE GARJE]]+Alquileres[[#This Row],[COSTE]]</f>
        <v>2900</v>
      </c>
      <c r="L142" s="2">
        <f>Alquileres[[#This Row],[COSTE TOTAL]]/Alquileres[[#This Row],[METROS CUADRADOS]]</f>
        <v>20.714285714285715</v>
      </c>
      <c r="M142" s="2">
        <f>Alquileres[[#This Row],[COSTE TOTAL]]/Alquileres[[#This Row],[HABITACIONES]]</f>
        <v>966.66666666666663</v>
      </c>
    </row>
    <row r="143" spans="1:13" x14ac:dyDescent="0.3">
      <c r="A143" t="s">
        <v>207</v>
      </c>
      <c r="B143" t="s">
        <v>199</v>
      </c>
      <c r="C143" s="1">
        <v>2150</v>
      </c>
      <c r="D143" s="7" t="s">
        <v>23</v>
      </c>
      <c r="E143" s="1" t="s">
        <v>208</v>
      </c>
      <c r="F143" t="s">
        <v>284</v>
      </c>
      <c r="G143" t="s">
        <v>310</v>
      </c>
      <c r="H143" t="s">
        <v>315</v>
      </c>
      <c r="I143" t="s">
        <v>8</v>
      </c>
      <c r="K143" s="2">
        <f>Alquileres[[#This Row],[COSTE GARJE]]+Alquileres[[#This Row],[COSTE]]</f>
        <v>2150</v>
      </c>
      <c r="L143" s="2">
        <f>Alquileres[[#This Row],[COSTE TOTAL]]/Alquileres[[#This Row],[METROS CUADRADOS]]</f>
        <v>17.479674796747968</v>
      </c>
      <c r="M143" s="2">
        <f>Alquileres[[#This Row],[COSTE TOTAL]]/Alquileres[[#This Row],[HABITACIONES]]</f>
        <v>1075</v>
      </c>
    </row>
    <row r="144" spans="1:13" x14ac:dyDescent="0.3">
      <c r="A144" t="s">
        <v>164</v>
      </c>
      <c r="B144" t="s">
        <v>113</v>
      </c>
      <c r="C144" s="1">
        <v>890</v>
      </c>
      <c r="D144" s="7" t="s">
        <v>27</v>
      </c>
      <c r="E144" s="1" t="s">
        <v>165</v>
      </c>
      <c r="F144" t="s">
        <v>316</v>
      </c>
      <c r="G144" t="s">
        <v>310</v>
      </c>
      <c r="H144" t="s">
        <v>315</v>
      </c>
      <c r="I144" t="s">
        <v>326</v>
      </c>
      <c r="K144" s="2">
        <f>Alquileres[[#This Row],[COSTE GARJE]]+Alquileres[[#This Row],[COSTE]]</f>
        <v>890</v>
      </c>
      <c r="L144" s="2">
        <f>Alquileres[[#This Row],[COSTE TOTAL]]/Alquileres[[#This Row],[METROS CUADRADOS]]</f>
        <v>9.780219780219781</v>
      </c>
      <c r="M144" s="2">
        <f>Alquileres[[#This Row],[COSTE TOTAL]]/Alquileres[[#This Row],[HABITACIONES]]</f>
        <v>296.66666666666669</v>
      </c>
    </row>
    <row r="145" spans="1:13" x14ac:dyDescent="0.3">
      <c r="A145" t="s">
        <v>219</v>
      </c>
      <c r="B145" t="s">
        <v>199</v>
      </c>
      <c r="C145" s="1">
        <v>1550</v>
      </c>
      <c r="D145" s="7" t="s">
        <v>27</v>
      </c>
      <c r="E145" s="1" t="s">
        <v>220</v>
      </c>
      <c r="F145" t="s">
        <v>319</v>
      </c>
      <c r="G145" t="s">
        <v>310</v>
      </c>
      <c r="H145" t="s">
        <v>315</v>
      </c>
      <c r="I145" t="s">
        <v>8</v>
      </c>
      <c r="K145" s="2">
        <f>Alquileres[[#This Row],[COSTE GARJE]]+Alquileres[[#This Row],[COSTE]]</f>
        <v>1550</v>
      </c>
      <c r="L145" s="2">
        <f>Alquileres[[#This Row],[COSTE TOTAL]]/Alquileres[[#This Row],[METROS CUADRADOS]]</f>
        <v>15.048543689320388</v>
      </c>
      <c r="M145" s="2">
        <f>Alquileres[[#This Row],[COSTE TOTAL]]/Alquileres[[#This Row],[HABITACIONES]]</f>
        <v>516.66666666666663</v>
      </c>
    </row>
    <row r="146" spans="1:13" x14ac:dyDescent="0.3">
      <c r="A146" t="s">
        <v>241</v>
      </c>
      <c r="B146" t="s">
        <v>199</v>
      </c>
      <c r="C146" s="1">
        <v>1200</v>
      </c>
      <c r="D146" s="7" t="s">
        <v>27</v>
      </c>
      <c r="E146" s="1" t="s">
        <v>176</v>
      </c>
      <c r="F146" t="s">
        <v>316</v>
      </c>
      <c r="G146" t="s">
        <v>311</v>
      </c>
      <c r="H146" t="s">
        <v>315</v>
      </c>
      <c r="I146" t="s">
        <v>326</v>
      </c>
      <c r="K146" s="2">
        <f>Alquileres[[#This Row],[COSTE GARJE]]+Alquileres[[#This Row],[COSTE]]</f>
        <v>1200</v>
      </c>
      <c r="L146" s="2">
        <f>Alquileres[[#This Row],[COSTE TOTAL]]/Alquileres[[#This Row],[METROS CUADRADOS]]</f>
        <v>16.666666666666668</v>
      </c>
      <c r="M146" s="2">
        <f>Alquileres[[#This Row],[COSTE TOTAL]]/Alquileres[[#This Row],[HABITACIONES]]</f>
        <v>400</v>
      </c>
    </row>
    <row r="147" spans="1:13" x14ac:dyDescent="0.3">
      <c r="A147" t="s">
        <v>149</v>
      </c>
      <c r="B147" t="s">
        <v>113</v>
      </c>
      <c r="C147" s="1">
        <v>1350</v>
      </c>
      <c r="D147" s="7" t="s">
        <v>40</v>
      </c>
      <c r="E147" s="1" t="s">
        <v>33</v>
      </c>
      <c r="F147" t="s">
        <v>316</v>
      </c>
      <c r="G147" t="s">
        <v>310</v>
      </c>
      <c r="H147" t="s">
        <v>315</v>
      </c>
      <c r="I147" t="s">
        <v>326</v>
      </c>
      <c r="K147" s="2">
        <f>Alquileres[[#This Row],[COSTE GARJE]]+Alquileres[[#This Row],[COSTE]]</f>
        <v>1350</v>
      </c>
      <c r="L147" s="2">
        <f>Alquileres[[#This Row],[COSTE TOTAL]]/Alquileres[[#This Row],[METROS CUADRADOS]]</f>
        <v>15</v>
      </c>
      <c r="M147" s="2">
        <f>Alquileres[[#This Row],[COSTE TOTAL]]/Alquileres[[#This Row],[HABITACIONES]]</f>
        <v>1350</v>
      </c>
    </row>
    <row r="148" spans="1:13" x14ac:dyDescent="0.3">
      <c r="A148" t="s">
        <v>224</v>
      </c>
      <c r="B148" t="s">
        <v>199</v>
      </c>
      <c r="C148" s="1">
        <v>1700</v>
      </c>
      <c r="D148" s="7" t="s">
        <v>23</v>
      </c>
      <c r="E148" s="1" t="s">
        <v>225</v>
      </c>
      <c r="F148" t="s">
        <v>316</v>
      </c>
      <c r="G148" t="s">
        <v>310</v>
      </c>
      <c r="H148" t="s">
        <v>315</v>
      </c>
      <c r="I148" t="s">
        <v>8</v>
      </c>
      <c r="K148" s="2">
        <f>Alquileres[[#This Row],[COSTE GARJE]]+Alquileres[[#This Row],[COSTE]]</f>
        <v>1700</v>
      </c>
      <c r="L148" s="2">
        <f>Alquileres[[#This Row],[COSTE TOTAL]]/Alquileres[[#This Row],[METROS CUADRADOS]]</f>
        <v>19.101123595505619</v>
      </c>
      <c r="M148" s="2">
        <f>Alquileres[[#This Row],[COSTE TOTAL]]/Alquileres[[#This Row],[HABITACIONES]]</f>
        <v>850</v>
      </c>
    </row>
    <row r="149" spans="1:13" x14ac:dyDescent="0.3">
      <c r="A149" t="s">
        <v>279</v>
      </c>
      <c r="B149" t="s">
        <v>199</v>
      </c>
      <c r="C149" s="1">
        <v>2280</v>
      </c>
      <c r="D149" s="7" t="s">
        <v>40</v>
      </c>
      <c r="E149" s="1" t="s">
        <v>280</v>
      </c>
      <c r="F149" t="s">
        <v>316</v>
      </c>
      <c r="G149" t="s">
        <v>311</v>
      </c>
      <c r="H149" t="s">
        <v>315</v>
      </c>
      <c r="I149" t="s">
        <v>326</v>
      </c>
      <c r="K149" s="2">
        <f>Alquileres[[#This Row],[COSTE GARJE]]+Alquileres[[#This Row],[COSTE]]</f>
        <v>2280</v>
      </c>
      <c r="L149" s="2">
        <f>Alquileres[[#This Row],[COSTE TOTAL]]/Alquileres[[#This Row],[METROS CUADRADOS]]</f>
        <v>49.565217391304351</v>
      </c>
      <c r="M149" s="2">
        <f>Alquileres[[#This Row],[COSTE TOTAL]]/Alquileres[[#This Row],[HABITACIONES]]</f>
        <v>2280</v>
      </c>
    </row>
    <row r="150" spans="1:13" x14ac:dyDescent="0.3">
      <c r="A150" t="s">
        <v>154</v>
      </c>
      <c r="B150" t="s">
        <v>113</v>
      </c>
      <c r="C150" s="1">
        <v>950</v>
      </c>
      <c r="D150" s="7" t="s">
        <v>23</v>
      </c>
      <c r="E150" s="1" t="s">
        <v>35</v>
      </c>
      <c r="F150" t="s">
        <v>319</v>
      </c>
      <c r="G150" t="s">
        <v>310</v>
      </c>
      <c r="H150" t="s">
        <v>315</v>
      </c>
      <c r="I150" t="s">
        <v>326</v>
      </c>
      <c r="K150" s="2">
        <f>Alquileres[[#This Row],[COSTE GARJE]]+Alquileres[[#This Row],[COSTE]]</f>
        <v>950</v>
      </c>
      <c r="L150" s="2">
        <f>Alquileres[[#This Row],[COSTE TOTAL]]/Alquileres[[#This Row],[METROS CUADRADOS]]</f>
        <v>9.5</v>
      </c>
      <c r="M150" s="2">
        <f>Alquileres[[#This Row],[COSTE TOTAL]]/Alquileres[[#This Row],[HABITACIONES]]</f>
        <v>475</v>
      </c>
    </row>
    <row r="151" spans="1:13" x14ac:dyDescent="0.3">
      <c r="A151" t="s">
        <v>173</v>
      </c>
      <c r="B151" t="s">
        <v>113</v>
      </c>
      <c r="C151" s="1">
        <v>990</v>
      </c>
      <c r="D151" s="7" t="s">
        <v>23</v>
      </c>
      <c r="E151" s="1" t="s">
        <v>35</v>
      </c>
      <c r="F151" t="s">
        <v>316</v>
      </c>
      <c r="G151" t="s">
        <v>310</v>
      </c>
      <c r="H151" t="s">
        <v>315</v>
      </c>
      <c r="I151" t="s">
        <v>326</v>
      </c>
      <c r="K151" s="2">
        <f>Alquileres[[#This Row],[COSTE GARJE]]+Alquileres[[#This Row],[COSTE]]</f>
        <v>990</v>
      </c>
      <c r="L151" s="2">
        <f>Alquileres[[#This Row],[COSTE TOTAL]]/Alquileres[[#This Row],[METROS CUADRADOS]]</f>
        <v>9.9</v>
      </c>
      <c r="M151" s="2">
        <f>Alquileres[[#This Row],[COSTE TOTAL]]/Alquileres[[#This Row],[HABITACIONES]]</f>
        <v>495</v>
      </c>
    </row>
    <row r="152" spans="1:13" x14ac:dyDescent="0.3">
      <c r="A152" t="s">
        <v>112</v>
      </c>
      <c r="B152" t="s">
        <v>113</v>
      </c>
      <c r="C152" s="1">
        <v>850</v>
      </c>
      <c r="D152" s="7" t="s">
        <v>23</v>
      </c>
      <c r="E152" s="1" t="s">
        <v>108</v>
      </c>
      <c r="F152" t="s">
        <v>284</v>
      </c>
      <c r="G152" t="s">
        <v>310</v>
      </c>
      <c r="H152" t="s">
        <v>315</v>
      </c>
      <c r="I152" t="s">
        <v>326</v>
      </c>
      <c r="K152" s="2">
        <f>Alquileres[[#This Row],[COSTE GARJE]]+Alquileres[[#This Row],[COSTE]]</f>
        <v>850</v>
      </c>
      <c r="L152" s="2">
        <f>Alquileres[[#This Row],[COSTE TOTAL]]/Alquileres[[#This Row],[METROS CUADRADOS]]</f>
        <v>13.28125</v>
      </c>
      <c r="M152" s="2">
        <f>Alquileres[[#This Row],[COSTE TOTAL]]/Alquileres[[#This Row],[HABITACIONES]]</f>
        <v>425</v>
      </c>
    </row>
    <row r="153" spans="1:13" x14ac:dyDescent="0.3">
      <c r="A153" t="s">
        <v>68</v>
      </c>
      <c r="B153" t="s">
        <v>29</v>
      </c>
      <c r="C153" s="1">
        <v>700</v>
      </c>
      <c r="D153" s="7" t="s">
        <v>23</v>
      </c>
      <c r="E153" s="1" t="s">
        <v>69</v>
      </c>
      <c r="F153" t="s">
        <v>316</v>
      </c>
      <c r="G153" t="s">
        <v>310</v>
      </c>
      <c r="H153" t="s">
        <v>315</v>
      </c>
      <c r="I153" t="s">
        <v>326</v>
      </c>
      <c r="K153" s="2">
        <f>Alquileres[[#This Row],[COSTE GARJE]]+Alquileres[[#This Row],[COSTE]]</f>
        <v>700</v>
      </c>
      <c r="L153" s="2">
        <f>Alquileres[[#This Row],[COSTE TOTAL]]/Alquileres[[#This Row],[METROS CUADRADOS]]</f>
        <v>8.235294117647058</v>
      </c>
      <c r="M153" s="2">
        <f>Alquileres[[#This Row],[COSTE TOTAL]]/Alquileres[[#This Row],[HABITACIONES]]</f>
        <v>350</v>
      </c>
    </row>
    <row r="154" spans="1:13" x14ac:dyDescent="0.3">
      <c r="A154" t="s">
        <v>37</v>
      </c>
      <c r="B154" t="s">
        <v>29</v>
      </c>
      <c r="C154" s="1">
        <v>780</v>
      </c>
      <c r="D154" s="7" t="s">
        <v>27</v>
      </c>
      <c r="E154" s="1" t="s">
        <v>35</v>
      </c>
      <c r="F154" t="s">
        <v>319</v>
      </c>
      <c r="G154" t="s">
        <v>310</v>
      </c>
      <c r="H154" t="s">
        <v>315</v>
      </c>
      <c r="I154" t="s">
        <v>8</v>
      </c>
      <c r="K154" s="2">
        <f>Alquileres[[#This Row],[COSTE GARJE]]+Alquileres[[#This Row],[COSTE]]</f>
        <v>780</v>
      </c>
      <c r="L154" s="2">
        <f>Alquileres[[#This Row],[COSTE TOTAL]]/Alquileres[[#This Row],[METROS CUADRADOS]]</f>
        <v>7.8</v>
      </c>
      <c r="M154" s="2">
        <f>Alquileres[[#This Row],[COSTE TOTAL]]/Alquileres[[#This Row],[HABITACIONES]]</f>
        <v>260</v>
      </c>
    </row>
    <row r="155" spans="1:13" x14ac:dyDescent="0.3">
      <c r="A155" t="s">
        <v>171</v>
      </c>
      <c r="B155" t="s">
        <v>113</v>
      </c>
      <c r="C155" s="1">
        <v>1450</v>
      </c>
      <c r="D155" s="7" t="s">
        <v>23</v>
      </c>
      <c r="E155" s="1" t="s">
        <v>61</v>
      </c>
      <c r="F155" t="s">
        <v>317</v>
      </c>
      <c r="G155" t="s">
        <v>310</v>
      </c>
      <c r="H155" t="s">
        <v>315</v>
      </c>
      <c r="I155" t="s">
        <v>293</v>
      </c>
      <c r="J155">
        <v>100</v>
      </c>
      <c r="K155" s="2">
        <f>Alquileres[[#This Row],[COSTE GARJE]]+Alquileres[[#This Row],[COSTE]]</f>
        <v>1550</v>
      </c>
      <c r="L155" s="2">
        <f>Alquileres[[#This Row],[COSTE TOTAL]]/Alquileres[[#This Row],[METROS CUADRADOS]]</f>
        <v>12.916666666666666</v>
      </c>
      <c r="M155" s="2">
        <f>Alquileres[[#This Row],[COSTE TOTAL]]/Alquileres[[#This Row],[HABITACIONES]]</f>
        <v>775</v>
      </c>
    </row>
    <row r="156" spans="1:13" x14ac:dyDescent="0.3">
      <c r="A156" t="s">
        <v>171</v>
      </c>
      <c r="B156" t="s">
        <v>113</v>
      </c>
      <c r="C156" s="1">
        <v>1450</v>
      </c>
      <c r="D156" s="7" t="s">
        <v>23</v>
      </c>
      <c r="E156" s="1" t="s">
        <v>61</v>
      </c>
      <c r="F156" t="s">
        <v>317</v>
      </c>
      <c r="G156" t="s">
        <v>310</v>
      </c>
      <c r="H156" t="s">
        <v>315</v>
      </c>
      <c r="I156" t="s">
        <v>326</v>
      </c>
      <c r="K156" s="2">
        <f>Alquileres[[#This Row],[COSTE GARJE]]+Alquileres[[#This Row],[COSTE]]</f>
        <v>1450</v>
      </c>
      <c r="L156" s="2">
        <f>Alquileres[[#This Row],[COSTE TOTAL]]/Alquileres[[#This Row],[METROS CUADRADOS]]</f>
        <v>12.083333333333334</v>
      </c>
      <c r="M156" s="2">
        <f>Alquileres[[#This Row],[COSTE TOTAL]]/Alquileres[[#This Row],[HABITACIONES]]</f>
        <v>725</v>
      </c>
    </row>
    <row r="157" spans="1:13" x14ac:dyDescent="0.3">
      <c r="A157" t="s">
        <v>287</v>
      </c>
      <c r="B157" t="s">
        <v>199</v>
      </c>
      <c r="C157" s="1">
        <v>850</v>
      </c>
      <c r="D157" s="7" t="s">
        <v>23</v>
      </c>
      <c r="E157" s="1" t="s">
        <v>103</v>
      </c>
      <c r="F157" t="s">
        <v>319</v>
      </c>
      <c r="G157" t="s">
        <v>310</v>
      </c>
      <c r="H157" t="s">
        <v>315</v>
      </c>
      <c r="I157" t="s">
        <v>326</v>
      </c>
      <c r="K157" s="2">
        <f>Alquileres[[#This Row],[COSTE GARJE]]+Alquileres[[#This Row],[COSTE]]</f>
        <v>850</v>
      </c>
      <c r="L157" s="2">
        <f>Alquileres[[#This Row],[COSTE TOTAL]]/Alquileres[[#This Row],[METROS CUADRADOS]]</f>
        <v>10.625</v>
      </c>
      <c r="M157" s="2">
        <f>Alquileres[[#This Row],[COSTE TOTAL]]/Alquileres[[#This Row],[HABITACIONES]]</f>
        <v>425</v>
      </c>
    </row>
    <row r="158" spans="1:13" x14ac:dyDescent="0.3">
      <c r="A158" t="s">
        <v>290</v>
      </c>
      <c r="B158" t="s">
        <v>199</v>
      </c>
      <c r="C158" s="1">
        <v>3800</v>
      </c>
      <c r="D158" s="7" t="s">
        <v>23</v>
      </c>
      <c r="E158" s="1" t="s">
        <v>291</v>
      </c>
      <c r="F158" t="s">
        <v>318</v>
      </c>
      <c r="G158" t="s">
        <v>310</v>
      </c>
      <c r="H158" t="s">
        <v>315</v>
      </c>
      <c r="I158" t="s">
        <v>326</v>
      </c>
      <c r="K158" s="2">
        <f>Alquileres[[#This Row],[COSTE GARJE]]+Alquileres[[#This Row],[COSTE]]</f>
        <v>3800</v>
      </c>
      <c r="L158" s="2">
        <f>Alquileres[[#This Row],[COSTE TOTAL]]/Alquileres[[#This Row],[METROS CUADRADOS]]</f>
        <v>31.404958677685951</v>
      </c>
      <c r="M158" s="2">
        <f>Alquileres[[#This Row],[COSTE TOTAL]]/Alquileres[[#This Row],[HABITACIONES]]</f>
        <v>1900</v>
      </c>
    </row>
    <row r="159" spans="1:13" x14ac:dyDescent="0.3">
      <c r="A159" t="s">
        <v>60</v>
      </c>
      <c r="B159" t="s">
        <v>29</v>
      </c>
      <c r="C159" s="1">
        <v>800</v>
      </c>
      <c r="D159" s="7" t="s">
        <v>27</v>
      </c>
      <c r="E159" s="1" t="s">
        <v>35</v>
      </c>
      <c r="F159" t="s">
        <v>321</v>
      </c>
      <c r="G159" t="s">
        <v>310</v>
      </c>
      <c r="H159" t="s">
        <v>315</v>
      </c>
      <c r="I159" t="s">
        <v>8</v>
      </c>
      <c r="K159" s="2">
        <f>Alquileres[[#This Row],[COSTE GARJE]]+Alquileres[[#This Row],[COSTE]]</f>
        <v>800</v>
      </c>
      <c r="L159" s="2">
        <f>Alquileres[[#This Row],[COSTE TOTAL]]/Alquileres[[#This Row],[METROS CUADRADOS]]</f>
        <v>8</v>
      </c>
      <c r="M159" s="2">
        <f>Alquileres[[#This Row],[COSTE TOTAL]]/Alquileres[[#This Row],[HABITACIONES]]</f>
        <v>266.66666666666669</v>
      </c>
    </row>
    <row r="160" spans="1:13" x14ac:dyDescent="0.3">
      <c r="A160" t="s">
        <v>240</v>
      </c>
      <c r="B160" t="s">
        <v>199</v>
      </c>
      <c r="C160" s="1">
        <v>2500</v>
      </c>
      <c r="D160" s="7" t="s">
        <v>27</v>
      </c>
      <c r="E160" s="1" t="s">
        <v>61</v>
      </c>
      <c r="F160" t="s">
        <v>316</v>
      </c>
      <c r="G160" t="s">
        <v>310</v>
      </c>
      <c r="H160" t="s">
        <v>315</v>
      </c>
      <c r="I160" t="s">
        <v>326</v>
      </c>
      <c r="K160" s="2">
        <f>Alquileres[[#This Row],[COSTE GARJE]]+Alquileres[[#This Row],[COSTE]]</f>
        <v>2500</v>
      </c>
      <c r="L160" s="2">
        <f>Alquileres[[#This Row],[COSTE TOTAL]]/Alquileres[[#This Row],[METROS CUADRADOS]]</f>
        <v>20.833333333333332</v>
      </c>
      <c r="M160" s="2">
        <f>Alquileres[[#This Row],[COSTE TOTAL]]/Alquileres[[#This Row],[HABITACIONES]]</f>
        <v>833.33333333333337</v>
      </c>
    </row>
    <row r="161" spans="1:13" x14ac:dyDescent="0.3">
      <c r="A161" t="s">
        <v>238</v>
      </c>
      <c r="B161" t="s">
        <v>199</v>
      </c>
      <c r="C161" s="1">
        <v>2500</v>
      </c>
      <c r="D161" s="7" t="s">
        <v>27</v>
      </c>
      <c r="E161" s="1" t="s">
        <v>61</v>
      </c>
      <c r="F161" t="s">
        <v>316</v>
      </c>
      <c r="G161" t="s">
        <v>310</v>
      </c>
      <c r="H161" t="s">
        <v>315</v>
      </c>
      <c r="I161" t="s">
        <v>326</v>
      </c>
      <c r="K161" s="2">
        <f>Alquileres[[#This Row],[COSTE GARJE]]+Alquileres[[#This Row],[COSTE]]</f>
        <v>2500</v>
      </c>
      <c r="L161" s="2">
        <f>Alquileres[[#This Row],[COSTE TOTAL]]/Alquileres[[#This Row],[METROS CUADRADOS]]</f>
        <v>20.833333333333332</v>
      </c>
      <c r="M161" s="2">
        <f>Alquileres[[#This Row],[COSTE TOTAL]]/Alquileres[[#This Row],[HABITACIONES]]</f>
        <v>833.33333333333337</v>
      </c>
    </row>
    <row r="162" spans="1:13" x14ac:dyDescent="0.3">
      <c r="A162" t="s">
        <v>79</v>
      </c>
      <c r="B162" t="s">
        <v>29</v>
      </c>
      <c r="C162" s="1">
        <v>700</v>
      </c>
      <c r="D162" s="7" t="s">
        <v>23</v>
      </c>
      <c r="E162" s="1" t="s">
        <v>39</v>
      </c>
      <c r="F162" t="s">
        <v>316</v>
      </c>
      <c r="G162" t="s">
        <v>310</v>
      </c>
      <c r="H162" t="s">
        <v>314</v>
      </c>
      <c r="I162" t="s">
        <v>326</v>
      </c>
      <c r="K162" s="2">
        <f>Alquileres[[#This Row],[COSTE GARJE]]+Alquileres[[#This Row],[COSTE]]</f>
        <v>700</v>
      </c>
      <c r="L162" s="2">
        <f>Alquileres[[#This Row],[COSTE TOTAL]]/Alquileres[[#This Row],[METROS CUADRADOS]]</f>
        <v>10</v>
      </c>
      <c r="M162" s="2">
        <f>Alquileres[[#This Row],[COSTE TOTAL]]/Alquileres[[#This Row],[HABITACIONES]]</f>
        <v>350</v>
      </c>
    </row>
    <row r="163" spans="1:13" x14ac:dyDescent="0.3">
      <c r="A163" t="s">
        <v>126</v>
      </c>
      <c r="B163" t="s">
        <v>113</v>
      </c>
      <c r="C163" s="1">
        <v>800</v>
      </c>
      <c r="D163" s="7" t="s">
        <v>23</v>
      </c>
      <c r="E163" s="1" t="s">
        <v>39</v>
      </c>
      <c r="F163" t="s">
        <v>318</v>
      </c>
      <c r="G163" t="s">
        <v>310</v>
      </c>
      <c r="H163" t="s">
        <v>315</v>
      </c>
      <c r="I163" t="s">
        <v>326</v>
      </c>
      <c r="K163" s="2">
        <f>Alquileres[[#This Row],[COSTE GARJE]]+Alquileres[[#This Row],[COSTE]]</f>
        <v>800</v>
      </c>
      <c r="L163" s="2">
        <f>Alquileres[[#This Row],[COSTE TOTAL]]/Alquileres[[#This Row],[METROS CUADRADOS]]</f>
        <v>11.428571428571429</v>
      </c>
      <c r="M163" s="2">
        <f>Alquileres[[#This Row],[COSTE TOTAL]]/Alquileres[[#This Row],[HABITACIONES]]</f>
        <v>400</v>
      </c>
    </row>
    <row r="164" spans="1:13" x14ac:dyDescent="0.3">
      <c r="A164" t="s">
        <v>244</v>
      </c>
      <c r="B164" t="s">
        <v>199</v>
      </c>
      <c r="C164" s="1">
        <v>2900</v>
      </c>
      <c r="D164" s="7" t="s">
        <v>23</v>
      </c>
      <c r="E164" s="1" t="s">
        <v>43</v>
      </c>
      <c r="F164" t="s">
        <v>320</v>
      </c>
      <c r="G164" t="s">
        <v>310</v>
      </c>
      <c r="H164" t="s">
        <v>314</v>
      </c>
      <c r="I164" t="s">
        <v>326</v>
      </c>
      <c r="K164" s="2">
        <f>Alquileres[[#This Row],[COSTE GARJE]]+Alquileres[[#This Row],[COSTE]]</f>
        <v>2900</v>
      </c>
      <c r="L164" s="2">
        <f>Alquileres[[#This Row],[COSTE TOTAL]]/Alquileres[[#This Row],[METROS CUADRADOS]]</f>
        <v>38.666666666666664</v>
      </c>
      <c r="M164" s="2">
        <f>Alquileres[[#This Row],[COSTE TOTAL]]/Alquileres[[#This Row],[HABITACIONES]]</f>
        <v>1450</v>
      </c>
    </row>
    <row r="165" spans="1:13" x14ac:dyDescent="0.3">
      <c r="A165" t="s">
        <v>119</v>
      </c>
      <c r="B165" t="s">
        <v>113</v>
      </c>
      <c r="C165" s="1">
        <v>950</v>
      </c>
      <c r="D165" s="7" t="s">
        <v>23</v>
      </c>
      <c r="E165" s="1" t="s">
        <v>39</v>
      </c>
      <c r="F165" t="s">
        <v>316</v>
      </c>
      <c r="G165" t="s">
        <v>310</v>
      </c>
      <c r="H165" t="s">
        <v>315</v>
      </c>
      <c r="I165" t="s">
        <v>326</v>
      </c>
      <c r="K165" s="2">
        <f>Alquileres[[#This Row],[COSTE GARJE]]+Alquileres[[#This Row],[COSTE]]</f>
        <v>950</v>
      </c>
      <c r="L165" s="2">
        <f>Alquileres[[#This Row],[COSTE TOTAL]]/Alquileres[[#This Row],[METROS CUADRADOS]]</f>
        <v>13.571428571428571</v>
      </c>
      <c r="M165" s="2">
        <f>Alquileres[[#This Row],[COSTE TOTAL]]/Alquileres[[#This Row],[HABITACIONES]]</f>
        <v>475</v>
      </c>
    </row>
    <row r="166" spans="1:13" x14ac:dyDescent="0.3">
      <c r="A166" t="s">
        <v>187</v>
      </c>
      <c r="B166" t="s">
        <v>113</v>
      </c>
      <c r="C166" s="1">
        <v>850</v>
      </c>
      <c r="D166" s="7" t="s">
        <v>30</v>
      </c>
      <c r="E166" s="1" t="s">
        <v>188</v>
      </c>
      <c r="F166" t="s">
        <v>319</v>
      </c>
      <c r="G166" t="s">
        <v>310</v>
      </c>
      <c r="H166" t="s">
        <v>315</v>
      </c>
      <c r="I166" t="s">
        <v>326</v>
      </c>
      <c r="K166" s="2">
        <f>Alquileres[[#This Row],[COSTE GARJE]]+Alquileres[[#This Row],[COSTE]]</f>
        <v>850</v>
      </c>
      <c r="L166" s="2">
        <f>Alquileres[[#This Row],[COSTE TOTAL]]/Alquileres[[#This Row],[METROS CUADRADOS]]</f>
        <v>8.8541666666666661</v>
      </c>
      <c r="M166" s="2">
        <f>Alquileres[[#This Row],[COSTE TOTAL]]/Alquileres[[#This Row],[HABITACIONES]]</f>
        <v>212.5</v>
      </c>
    </row>
    <row r="167" spans="1:13" x14ac:dyDescent="0.3">
      <c r="A167" t="s">
        <v>85</v>
      </c>
      <c r="B167" t="s">
        <v>29</v>
      </c>
      <c r="C167" s="1">
        <v>950</v>
      </c>
      <c r="D167" s="7" t="s">
        <v>27</v>
      </c>
      <c r="E167" s="1" t="s">
        <v>106</v>
      </c>
      <c r="F167" t="s">
        <v>322</v>
      </c>
      <c r="G167" t="s">
        <v>310</v>
      </c>
      <c r="H167" t="s">
        <v>315</v>
      </c>
      <c r="I167" t="s">
        <v>8</v>
      </c>
      <c r="K167" s="2">
        <f>Alquileres[[#This Row],[COSTE GARJE]]+Alquileres[[#This Row],[COSTE]]</f>
        <v>950</v>
      </c>
      <c r="L167" s="2">
        <f>Alquileres[[#This Row],[COSTE TOTAL]]/Alquileres[[#This Row],[METROS CUADRADOS]]</f>
        <v>5.5882352941176467</v>
      </c>
      <c r="M167" s="2">
        <f>Alquileres[[#This Row],[COSTE TOTAL]]/Alquileres[[#This Row],[HABITACIONES]]</f>
        <v>316.66666666666669</v>
      </c>
    </row>
    <row r="168" spans="1:13" x14ac:dyDescent="0.3">
      <c r="A168" t="s">
        <v>85</v>
      </c>
      <c r="B168" t="s">
        <v>29</v>
      </c>
      <c r="C168" s="1">
        <v>700</v>
      </c>
      <c r="D168" s="7" t="s">
        <v>27</v>
      </c>
      <c r="E168" s="1" t="s">
        <v>39</v>
      </c>
      <c r="F168" t="s">
        <v>320</v>
      </c>
      <c r="G168" t="s">
        <v>311</v>
      </c>
      <c r="H168" t="s">
        <v>315</v>
      </c>
      <c r="I168" t="s">
        <v>326</v>
      </c>
      <c r="K168" s="2">
        <f>Alquileres[[#This Row],[COSTE GARJE]]+Alquileres[[#This Row],[COSTE]]</f>
        <v>700</v>
      </c>
      <c r="L168" s="2">
        <f>Alquileres[[#This Row],[COSTE TOTAL]]/Alquileres[[#This Row],[METROS CUADRADOS]]</f>
        <v>10</v>
      </c>
      <c r="M168" s="2">
        <f>Alquileres[[#This Row],[COSTE TOTAL]]/Alquileres[[#This Row],[HABITACIONES]]</f>
        <v>233.33333333333334</v>
      </c>
    </row>
    <row r="169" spans="1:13" x14ac:dyDescent="0.3">
      <c r="A169" t="s">
        <v>247</v>
      </c>
      <c r="B169" t="s">
        <v>199</v>
      </c>
      <c r="C169" s="1">
        <v>1200</v>
      </c>
      <c r="D169" s="7" t="s">
        <v>40</v>
      </c>
      <c r="E169" s="1" t="s">
        <v>48</v>
      </c>
      <c r="F169" t="s">
        <v>319</v>
      </c>
      <c r="G169" t="s">
        <v>310</v>
      </c>
      <c r="H169" t="s">
        <v>314</v>
      </c>
      <c r="I169" t="s">
        <v>326</v>
      </c>
      <c r="K169" s="2">
        <f>Alquileres[[#This Row],[COSTE GARJE]]+Alquileres[[#This Row],[COSTE]]</f>
        <v>1200</v>
      </c>
      <c r="L169" s="2">
        <f>Alquileres[[#This Row],[COSTE TOTAL]]/Alquileres[[#This Row],[METROS CUADRADOS]]</f>
        <v>21.818181818181817</v>
      </c>
      <c r="M169" s="2">
        <f>Alquileres[[#This Row],[COSTE TOTAL]]/Alquileres[[#This Row],[HABITACIONES]]</f>
        <v>1200</v>
      </c>
    </row>
    <row r="170" spans="1:13" x14ac:dyDescent="0.3">
      <c r="A170" t="s">
        <v>247</v>
      </c>
      <c r="B170" t="s">
        <v>199</v>
      </c>
      <c r="C170" s="1">
        <v>1200</v>
      </c>
      <c r="D170" s="7" t="s">
        <v>40</v>
      </c>
      <c r="E170" s="1" t="s">
        <v>48</v>
      </c>
      <c r="F170" t="s">
        <v>319</v>
      </c>
      <c r="G170" t="s">
        <v>310</v>
      </c>
      <c r="H170" t="s">
        <v>314</v>
      </c>
      <c r="I170" t="s">
        <v>326</v>
      </c>
      <c r="K170" s="2">
        <f>Alquileres[[#This Row],[COSTE GARJE]]+Alquileres[[#This Row],[COSTE]]</f>
        <v>1200</v>
      </c>
      <c r="L170" s="2">
        <f>Alquileres[[#This Row],[COSTE TOTAL]]/Alquileres[[#This Row],[METROS CUADRADOS]]</f>
        <v>21.818181818181817</v>
      </c>
      <c r="M170" s="2">
        <f>Alquileres[[#This Row],[COSTE TOTAL]]/Alquileres[[#This Row],[HABITACIONES]]</f>
        <v>1200</v>
      </c>
    </row>
    <row r="171" spans="1:13" x14ac:dyDescent="0.3">
      <c r="A171" t="s">
        <v>82</v>
      </c>
      <c r="B171" t="s">
        <v>29</v>
      </c>
      <c r="C171" s="1">
        <v>850</v>
      </c>
      <c r="D171" s="7" t="s">
        <v>27</v>
      </c>
      <c r="E171" s="1" t="s">
        <v>24</v>
      </c>
      <c r="F171" t="s">
        <v>316</v>
      </c>
      <c r="G171" t="s">
        <v>310</v>
      </c>
      <c r="H171" t="s">
        <v>315</v>
      </c>
      <c r="I171" t="s">
        <v>8</v>
      </c>
      <c r="K171" s="2">
        <f>Alquileres[[#This Row],[COSTE GARJE]]+Alquileres[[#This Row],[COSTE]]</f>
        <v>850</v>
      </c>
      <c r="L171" s="2">
        <f>Alquileres[[#This Row],[COSTE TOTAL]]/Alquileres[[#This Row],[METROS CUADRADOS]]</f>
        <v>8.0188679245283012</v>
      </c>
      <c r="M171" s="2">
        <f>Alquileres[[#This Row],[COSTE TOTAL]]/Alquileres[[#This Row],[HABITACIONES]]</f>
        <v>283.33333333333331</v>
      </c>
    </row>
    <row r="172" spans="1:13" x14ac:dyDescent="0.3">
      <c r="A172" t="s">
        <v>156</v>
      </c>
      <c r="B172" t="s">
        <v>113</v>
      </c>
      <c r="C172" s="1">
        <v>3500</v>
      </c>
      <c r="D172" s="7" t="s">
        <v>27</v>
      </c>
      <c r="E172" s="1" t="s">
        <v>157</v>
      </c>
      <c r="F172" t="s">
        <v>321</v>
      </c>
      <c r="G172" t="s">
        <v>310</v>
      </c>
      <c r="H172" t="s">
        <v>315</v>
      </c>
      <c r="I172" t="s">
        <v>326</v>
      </c>
      <c r="K172" s="2">
        <f>Alquileres[[#This Row],[COSTE GARJE]]+Alquileres[[#This Row],[COSTE]]</f>
        <v>3500</v>
      </c>
      <c r="L172" s="2">
        <f>Alquileres[[#This Row],[COSTE TOTAL]]/Alquileres[[#This Row],[METROS CUADRADOS]]</f>
        <v>27.34375</v>
      </c>
      <c r="M172" s="2">
        <f>Alquileres[[#This Row],[COSTE TOTAL]]/Alquileres[[#This Row],[HABITACIONES]]</f>
        <v>1166.6666666666667</v>
      </c>
    </row>
    <row r="173" spans="1:13" x14ac:dyDescent="0.3">
      <c r="A173" t="s">
        <v>201</v>
      </c>
      <c r="B173" t="s">
        <v>199</v>
      </c>
      <c r="C173" s="1">
        <v>3000</v>
      </c>
      <c r="D173" s="7" t="s">
        <v>23</v>
      </c>
      <c r="E173" s="1" t="s">
        <v>202</v>
      </c>
      <c r="F173" t="s">
        <v>318</v>
      </c>
      <c r="G173" t="s">
        <v>311</v>
      </c>
      <c r="H173" t="s">
        <v>314</v>
      </c>
      <c r="I173" t="s">
        <v>293</v>
      </c>
      <c r="J173">
        <v>250</v>
      </c>
      <c r="K173" s="2">
        <f>Alquileres[[#This Row],[COSTE GARJE]]+Alquileres[[#This Row],[COSTE]]</f>
        <v>3250</v>
      </c>
      <c r="L173" s="2">
        <f>Alquileres[[#This Row],[COSTE TOTAL]]/Alquileres[[#This Row],[METROS CUADRADOS]]</f>
        <v>20.967741935483872</v>
      </c>
      <c r="M173" s="2">
        <f>Alquileres[[#This Row],[COSTE TOTAL]]/Alquileres[[#This Row],[HABITACIONES]]</f>
        <v>1625</v>
      </c>
    </row>
    <row r="174" spans="1:13" x14ac:dyDescent="0.3">
      <c r="A174" t="s">
        <v>201</v>
      </c>
      <c r="B174" t="s">
        <v>199</v>
      </c>
      <c r="C174" s="1">
        <v>1500</v>
      </c>
      <c r="D174" s="7" t="s">
        <v>40</v>
      </c>
      <c r="E174" s="1" t="s">
        <v>39</v>
      </c>
      <c r="F174" t="s">
        <v>318</v>
      </c>
      <c r="G174" t="s">
        <v>310</v>
      </c>
      <c r="H174" t="s">
        <v>315</v>
      </c>
      <c r="I174" t="s">
        <v>326</v>
      </c>
      <c r="K174" s="2">
        <f>Alquileres[[#This Row],[COSTE GARJE]]+Alquileres[[#This Row],[COSTE]]</f>
        <v>1500</v>
      </c>
      <c r="L174" s="2">
        <f>Alquileres[[#This Row],[COSTE TOTAL]]/Alquileres[[#This Row],[METROS CUADRADOS]]</f>
        <v>21.428571428571427</v>
      </c>
      <c r="M174" s="2">
        <f>Alquileres[[#This Row],[COSTE TOTAL]]/Alquileres[[#This Row],[HABITACIONES]]</f>
        <v>1500</v>
      </c>
    </row>
    <row r="175" spans="1:13" x14ac:dyDescent="0.3">
      <c r="A175" t="s">
        <v>147</v>
      </c>
      <c r="B175" t="s">
        <v>113</v>
      </c>
      <c r="C175" s="1">
        <v>800</v>
      </c>
      <c r="D175" s="7" t="s">
        <v>27</v>
      </c>
      <c r="E175" s="1" t="s">
        <v>148</v>
      </c>
      <c r="F175" t="s">
        <v>319</v>
      </c>
      <c r="G175" t="s">
        <v>311</v>
      </c>
      <c r="H175" t="s">
        <v>315</v>
      </c>
      <c r="I175" t="s">
        <v>326</v>
      </c>
      <c r="K175" s="2">
        <f>Alquileres[[#This Row],[COSTE GARJE]]+Alquileres[[#This Row],[COSTE]]</f>
        <v>800</v>
      </c>
      <c r="L175" s="2">
        <f>Alquileres[[#This Row],[COSTE TOTAL]]/Alquileres[[#This Row],[METROS CUADRADOS]]</f>
        <v>12.698412698412698</v>
      </c>
      <c r="M175" s="2">
        <f>Alquileres[[#This Row],[COSTE TOTAL]]/Alquileres[[#This Row],[HABITACIONES]]</f>
        <v>266.66666666666669</v>
      </c>
    </row>
    <row r="176" spans="1:13" x14ac:dyDescent="0.3">
      <c r="A176" t="s">
        <v>147</v>
      </c>
      <c r="B176" t="s">
        <v>113</v>
      </c>
      <c r="C176" s="1">
        <v>950</v>
      </c>
      <c r="D176" s="7" t="s">
        <v>23</v>
      </c>
      <c r="E176" s="1" t="s">
        <v>67</v>
      </c>
      <c r="F176" t="s">
        <v>284</v>
      </c>
      <c r="G176" t="s">
        <v>311</v>
      </c>
      <c r="H176" t="s">
        <v>315</v>
      </c>
      <c r="I176" t="s">
        <v>326</v>
      </c>
      <c r="K176" s="2">
        <f>Alquileres[[#This Row],[COSTE GARJE]]+Alquileres[[#This Row],[COSTE]]</f>
        <v>950</v>
      </c>
      <c r="L176" s="2">
        <f>Alquileres[[#This Row],[COSTE TOTAL]]/Alquileres[[#This Row],[METROS CUADRADOS]]</f>
        <v>15.833333333333334</v>
      </c>
      <c r="M176" s="2">
        <f>Alquileres[[#This Row],[COSTE TOTAL]]/Alquileres[[#This Row],[HABITACIONES]]</f>
        <v>475</v>
      </c>
    </row>
    <row r="177" spans="1:13" x14ac:dyDescent="0.3">
      <c r="A177" t="s">
        <v>97</v>
      </c>
      <c r="B177" t="s">
        <v>29</v>
      </c>
      <c r="C177" s="1">
        <v>520</v>
      </c>
      <c r="D177" s="7" t="s">
        <v>27</v>
      </c>
      <c r="E177" s="1" t="s">
        <v>110</v>
      </c>
      <c r="F177" t="s">
        <v>319</v>
      </c>
      <c r="G177" t="s">
        <v>311</v>
      </c>
      <c r="H177" t="s">
        <v>315</v>
      </c>
      <c r="I177" t="s">
        <v>326</v>
      </c>
      <c r="K177" s="2">
        <f>Alquileres[[#This Row],[COSTE GARJE]]+Alquileres[[#This Row],[COSTE]]</f>
        <v>520</v>
      </c>
      <c r="L177" s="2">
        <f>Alquileres[[#This Row],[COSTE TOTAL]]/Alquileres[[#This Row],[METROS CUADRADOS]]</f>
        <v>6.0465116279069768</v>
      </c>
      <c r="M177" s="2">
        <f>Alquileres[[#This Row],[COSTE TOTAL]]/Alquileres[[#This Row],[HABITACIONES]]</f>
        <v>173.33333333333334</v>
      </c>
    </row>
    <row r="178" spans="1:13" x14ac:dyDescent="0.3">
      <c r="A178" t="s">
        <v>76</v>
      </c>
      <c r="B178" t="s">
        <v>29</v>
      </c>
      <c r="C178" s="1">
        <v>900</v>
      </c>
      <c r="D178" s="7" t="s">
        <v>27</v>
      </c>
      <c r="E178" s="1" t="s">
        <v>101</v>
      </c>
      <c r="F178" t="s">
        <v>316</v>
      </c>
      <c r="G178" t="s">
        <v>311</v>
      </c>
      <c r="H178" t="s">
        <v>315</v>
      </c>
      <c r="I178" t="s">
        <v>8</v>
      </c>
      <c r="K178" s="2">
        <f>Alquileres[[#This Row],[COSTE GARJE]]+Alquileres[[#This Row],[COSTE]]</f>
        <v>900</v>
      </c>
      <c r="L178" s="2">
        <f>Alquileres[[#This Row],[COSTE TOTAL]]/Alquileres[[#This Row],[METROS CUADRADOS]]</f>
        <v>9.473684210526315</v>
      </c>
      <c r="M178" s="2">
        <f>Alquileres[[#This Row],[COSTE TOTAL]]/Alquileres[[#This Row],[HABITACIONES]]</f>
        <v>300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63DC-2B59-4994-8034-234247AC8621}">
  <dimension ref="A13:BH209"/>
  <sheetViews>
    <sheetView tabSelected="1" zoomScale="70" zoomScaleNormal="70" workbookViewId="0">
      <selection activeCell="G31" sqref="G31"/>
    </sheetView>
  </sheetViews>
  <sheetFormatPr baseColWidth="10" defaultRowHeight="14.4" x14ac:dyDescent="0.3"/>
  <cols>
    <col min="1" max="13" width="27.33203125" customWidth="1"/>
  </cols>
  <sheetData>
    <row r="13" spans="16:32" x14ac:dyDescent="0.3">
      <c r="P13" s="12" t="s">
        <v>343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6:32" x14ac:dyDescent="0.3"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8" spans="1:6" x14ac:dyDescent="0.3">
      <c r="B18" t="s">
        <v>199</v>
      </c>
      <c r="C18" t="s">
        <v>113</v>
      </c>
      <c r="D18" t="s">
        <v>29</v>
      </c>
    </row>
    <row r="19" spans="1:6" x14ac:dyDescent="0.3">
      <c r="A19" s="4" t="s">
        <v>299</v>
      </c>
      <c r="B19" s="9">
        <v>1974.6271186440679</v>
      </c>
      <c r="C19" s="9">
        <v>1116.4655172413793</v>
      </c>
      <c r="D19" s="9">
        <v>866.91666666666663</v>
      </c>
      <c r="E19" s="6"/>
      <c r="F19" s="6"/>
    </row>
    <row r="20" spans="1:6" x14ac:dyDescent="0.3">
      <c r="A20" s="4" t="s">
        <v>332</v>
      </c>
      <c r="B20" s="9">
        <v>850</v>
      </c>
      <c r="C20" s="9">
        <v>675</v>
      </c>
      <c r="D20" s="9">
        <v>430</v>
      </c>
      <c r="E20" s="6"/>
      <c r="F20" s="6"/>
    </row>
    <row r="21" spans="1:6" x14ac:dyDescent="0.3">
      <c r="A21" s="4" t="s">
        <v>333</v>
      </c>
      <c r="B21" s="9">
        <v>5500</v>
      </c>
      <c r="C21" s="9">
        <v>3500</v>
      </c>
      <c r="D21" s="9">
        <v>3500</v>
      </c>
      <c r="E21" s="6"/>
      <c r="F21" s="6"/>
    </row>
    <row r="22" spans="1:6" x14ac:dyDescent="0.3">
      <c r="E22" s="6"/>
      <c r="F22" s="6"/>
    </row>
    <row r="23" spans="1:6" x14ac:dyDescent="0.3">
      <c r="E23" s="6"/>
      <c r="F23" s="6"/>
    </row>
    <row r="24" spans="1:6" x14ac:dyDescent="0.3">
      <c r="E24" s="6"/>
      <c r="F24" s="6"/>
    </row>
    <row r="27" spans="1:6" x14ac:dyDescent="0.3">
      <c r="B27" s="3" t="s">
        <v>308</v>
      </c>
    </row>
    <row r="28" spans="1:6" x14ac:dyDescent="0.3">
      <c r="A28" s="3" t="s">
        <v>340</v>
      </c>
      <c r="B28" t="s">
        <v>199</v>
      </c>
      <c r="C28" t="s">
        <v>113</v>
      </c>
      <c r="D28" t="s">
        <v>29</v>
      </c>
      <c r="E28" t="s">
        <v>298</v>
      </c>
      <c r="F28" s="6"/>
    </row>
    <row r="29" spans="1:6" x14ac:dyDescent="0.3">
      <c r="A29" s="4" t="s">
        <v>302</v>
      </c>
      <c r="B29" s="9">
        <v>1985.4745762711864</v>
      </c>
      <c r="C29" s="9">
        <v>1125.344827586207</v>
      </c>
      <c r="D29" s="9">
        <v>884.25</v>
      </c>
      <c r="E29" s="9">
        <v>1330.3276836158193</v>
      </c>
      <c r="F29" s="6"/>
    </row>
    <row r="30" spans="1:6" x14ac:dyDescent="0.3">
      <c r="A30" s="4" t="s">
        <v>303</v>
      </c>
      <c r="B30" s="9">
        <v>850</v>
      </c>
      <c r="C30" s="9">
        <v>675</v>
      </c>
      <c r="D30" s="9">
        <v>430</v>
      </c>
      <c r="E30" s="9">
        <v>430</v>
      </c>
      <c r="F30" s="6"/>
    </row>
    <row r="31" spans="1:6" x14ac:dyDescent="0.3">
      <c r="A31" s="4" t="s">
        <v>304</v>
      </c>
      <c r="B31" s="9">
        <v>5500</v>
      </c>
      <c r="C31" s="9">
        <v>3500</v>
      </c>
      <c r="D31" s="9">
        <v>3500</v>
      </c>
      <c r="E31" s="9">
        <v>5500</v>
      </c>
      <c r="F31" s="6"/>
    </row>
    <row r="33" spans="1:30" x14ac:dyDescent="0.3">
      <c r="P33" s="12" t="s">
        <v>344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3"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9" spans="1:30" hidden="1" x14ac:dyDescent="0.3">
      <c r="A39" s="3" t="s">
        <v>307</v>
      </c>
      <c r="B39" s="3" t="s">
        <v>308</v>
      </c>
    </row>
    <row r="40" spans="1:30" hidden="1" x14ac:dyDescent="0.3">
      <c r="A40" s="3" t="s">
        <v>297</v>
      </c>
      <c r="B40" t="s">
        <v>8</v>
      </c>
      <c r="C40" t="s">
        <v>326</v>
      </c>
      <c r="D40" t="s">
        <v>293</v>
      </c>
    </row>
    <row r="41" spans="1:30" hidden="1" x14ac:dyDescent="0.3">
      <c r="A41" s="4" t="s">
        <v>29</v>
      </c>
      <c r="B41">
        <v>43</v>
      </c>
      <c r="C41">
        <v>15</v>
      </c>
      <c r="D41">
        <v>2</v>
      </c>
      <c r="F41" s="6"/>
    </row>
    <row r="42" spans="1:30" hidden="1" x14ac:dyDescent="0.3">
      <c r="A42" s="4" t="s">
        <v>199</v>
      </c>
      <c r="B42">
        <v>9</v>
      </c>
      <c r="C42">
        <v>45</v>
      </c>
      <c r="D42">
        <v>5</v>
      </c>
      <c r="F42" s="6"/>
    </row>
    <row r="43" spans="1:30" hidden="1" x14ac:dyDescent="0.3">
      <c r="A43" s="4" t="s">
        <v>113</v>
      </c>
      <c r="B43">
        <v>14</v>
      </c>
      <c r="C43">
        <v>39</v>
      </c>
      <c r="D43">
        <v>5</v>
      </c>
      <c r="F43" s="6"/>
    </row>
    <row r="44" spans="1:30" x14ac:dyDescent="0.3">
      <c r="A44" s="8" t="s">
        <v>342</v>
      </c>
      <c r="B44" s="8" t="s">
        <v>8</v>
      </c>
      <c r="C44" s="8" t="s">
        <v>326</v>
      </c>
      <c r="D44" s="8" t="s">
        <v>293</v>
      </c>
      <c r="F44" s="6"/>
    </row>
    <row r="45" spans="1:30" x14ac:dyDescent="0.3">
      <c r="A45" s="4" t="s">
        <v>29</v>
      </c>
      <c r="B45">
        <v>43</v>
      </c>
      <c r="C45">
        <v>15</v>
      </c>
      <c r="D45">
        <v>2</v>
      </c>
      <c r="E45">
        <f>SUM(B45:D45)</f>
        <v>60</v>
      </c>
      <c r="F45" s="6"/>
    </row>
    <row r="46" spans="1:30" x14ac:dyDescent="0.3">
      <c r="A46" s="4" t="s">
        <v>199</v>
      </c>
      <c r="B46">
        <v>9</v>
      </c>
      <c r="C46">
        <v>45</v>
      </c>
      <c r="D46">
        <v>5</v>
      </c>
      <c r="E46">
        <f>SUM(B46:D46)</f>
        <v>59</v>
      </c>
      <c r="F46" s="6"/>
    </row>
    <row r="47" spans="1:30" x14ac:dyDescent="0.3">
      <c r="A47" s="4" t="s">
        <v>113</v>
      </c>
      <c r="B47">
        <v>14</v>
      </c>
      <c r="C47">
        <v>39</v>
      </c>
      <c r="D47">
        <v>5</v>
      </c>
      <c r="E47">
        <f>SUM(B47:D47)</f>
        <v>58</v>
      </c>
    </row>
    <row r="48" spans="1:30" x14ac:dyDescent="0.3">
      <c r="B48" s="10">
        <f>B45/E45</f>
        <v>0.71666666666666667</v>
      </c>
      <c r="C48" s="10">
        <f>B46/E46</f>
        <v>0.15254237288135594</v>
      </c>
      <c r="D48" s="10">
        <f>B47/E47</f>
        <v>0.2413793103448276</v>
      </c>
    </row>
    <row r="49" spans="1:60" x14ac:dyDescent="0.3">
      <c r="B49" s="4" t="s">
        <v>29</v>
      </c>
      <c r="C49" s="4" t="s">
        <v>199</v>
      </c>
      <c r="D49" s="4" t="s">
        <v>113</v>
      </c>
    </row>
    <row r="54" spans="1:60" ht="14.4" customHeight="1" x14ac:dyDescent="0.3">
      <c r="A54" s="3" t="s">
        <v>297</v>
      </c>
      <c r="B54" t="s">
        <v>302</v>
      </c>
      <c r="D54" s="3" t="s">
        <v>297</v>
      </c>
      <c r="E54" t="s">
        <v>302</v>
      </c>
      <c r="G54" s="3" t="s">
        <v>297</v>
      </c>
      <c r="H54" t="s">
        <v>302</v>
      </c>
      <c r="J54" s="3" t="s">
        <v>297</v>
      </c>
      <c r="K54" t="s">
        <v>302</v>
      </c>
      <c r="Q54" s="12" t="s">
        <v>346</v>
      </c>
      <c r="R54" s="12"/>
      <c r="S54" s="12"/>
      <c r="T54" s="12"/>
      <c r="U54" s="12"/>
      <c r="V54" s="12"/>
      <c r="W54" s="12"/>
      <c r="X54" s="12"/>
      <c r="Y54" s="12"/>
      <c r="Z54" s="12"/>
      <c r="AA54" s="12"/>
      <c r="AF54" s="12" t="s">
        <v>345</v>
      </c>
      <c r="AG54" s="12"/>
      <c r="AH54" s="12"/>
      <c r="AI54" s="12"/>
      <c r="AJ54" s="12"/>
      <c r="AK54" s="12"/>
      <c r="AL54" s="12"/>
      <c r="AM54" s="11"/>
      <c r="AN54" s="11"/>
      <c r="AO54" s="11"/>
      <c r="AP54" s="11"/>
      <c r="AQ54" s="12" t="s">
        <v>347</v>
      </c>
      <c r="AR54" s="12"/>
      <c r="AS54" s="12"/>
      <c r="AT54" s="12"/>
      <c r="AU54" s="12"/>
      <c r="AV54" s="12"/>
      <c r="AW54" s="12"/>
      <c r="BB54" s="12" t="s">
        <v>347</v>
      </c>
      <c r="BC54" s="12"/>
      <c r="BD54" s="12"/>
      <c r="BE54" s="12"/>
      <c r="BF54" s="12"/>
      <c r="BG54" s="12"/>
      <c r="BH54" s="12"/>
    </row>
    <row r="55" spans="1:60" ht="14.4" customHeight="1" x14ac:dyDescent="0.3">
      <c r="A55" s="4" t="s">
        <v>316</v>
      </c>
      <c r="B55" s="6">
        <v>1246.825</v>
      </c>
      <c r="D55" s="4">
        <v>1</v>
      </c>
      <c r="E55" s="6">
        <v>1131.2857142857142</v>
      </c>
      <c r="G55" s="4" t="s">
        <v>29</v>
      </c>
      <c r="H55" s="6">
        <v>769.41860465116281</v>
      </c>
      <c r="J55" s="4" t="s">
        <v>29</v>
      </c>
      <c r="K55" s="6">
        <v>769.41860465116281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F55" s="12"/>
      <c r="AG55" s="12"/>
      <c r="AH55" s="12"/>
      <c r="AI55" s="12"/>
      <c r="AJ55" s="12"/>
      <c r="AK55" s="12"/>
      <c r="AL55" s="12"/>
      <c r="AM55" s="11"/>
      <c r="AN55" s="11"/>
      <c r="AO55" s="11"/>
      <c r="AP55" s="11"/>
      <c r="AQ55" s="12"/>
      <c r="AR55" s="12"/>
      <c r="AS55" s="12"/>
      <c r="AT55" s="12"/>
      <c r="AU55" s="12"/>
      <c r="AV55" s="12"/>
      <c r="AW55" s="12"/>
      <c r="BB55" s="12"/>
      <c r="BC55" s="12"/>
      <c r="BD55" s="12"/>
      <c r="BE55" s="12"/>
      <c r="BF55" s="12"/>
      <c r="BG55" s="12"/>
      <c r="BH55" s="12"/>
    </row>
    <row r="56" spans="1:60" x14ac:dyDescent="0.3">
      <c r="A56" s="4" t="s">
        <v>318</v>
      </c>
      <c r="B56" s="6">
        <v>1499.0625</v>
      </c>
      <c r="D56" s="4">
        <v>2</v>
      </c>
      <c r="E56" s="6">
        <v>1397.049180327869</v>
      </c>
      <c r="G56" s="5" t="s">
        <v>315</v>
      </c>
      <c r="H56" s="6">
        <v>777.875</v>
      </c>
      <c r="J56" s="5" t="s">
        <v>311</v>
      </c>
      <c r="K56" s="6">
        <v>678.57142857142856</v>
      </c>
    </row>
    <row r="57" spans="1:60" x14ac:dyDescent="0.3">
      <c r="A57" s="4" t="s">
        <v>319</v>
      </c>
      <c r="B57" s="6">
        <v>1186.875</v>
      </c>
      <c r="D57" s="4">
        <v>3</v>
      </c>
      <c r="E57" s="6">
        <v>1347.4528301886792</v>
      </c>
      <c r="G57" s="5" t="s">
        <v>314</v>
      </c>
      <c r="H57" s="6">
        <v>656.66666666666663</v>
      </c>
      <c r="J57" s="5" t="s">
        <v>310</v>
      </c>
      <c r="K57" s="6">
        <v>787.08333333333337</v>
      </c>
    </row>
    <row r="58" spans="1:60" x14ac:dyDescent="0.3">
      <c r="A58" s="4" t="s">
        <v>320</v>
      </c>
      <c r="B58" s="6">
        <v>1412.5</v>
      </c>
      <c r="D58" s="4">
        <v>4</v>
      </c>
      <c r="E58" s="6">
        <v>1750</v>
      </c>
      <c r="G58" s="4" t="s">
        <v>199</v>
      </c>
      <c r="H58" s="6">
        <v>1976.1929824561403</v>
      </c>
      <c r="J58" s="4" t="s">
        <v>199</v>
      </c>
      <c r="K58" s="6">
        <v>1976.1929824561403</v>
      </c>
    </row>
    <row r="59" spans="1:60" x14ac:dyDescent="0.3">
      <c r="A59" s="4" t="s">
        <v>321</v>
      </c>
      <c r="B59" s="6">
        <v>1725</v>
      </c>
      <c r="D59" s="4">
        <v>5</v>
      </c>
      <c r="E59" s="6">
        <v>1200</v>
      </c>
      <c r="G59" s="5" t="s">
        <v>315</v>
      </c>
      <c r="H59" s="6">
        <v>2038.7045454545455</v>
      </c>
      <c r="J59" s="5" t="s">
        <v>311</v>
      </c>
      <c r="K59" s="6">
        <v>1825.4545454545455</v>
      </c>
    </row>
    <row r="60" spans="1:60" x14ac:dyDescent="0.3">
      <c r="A60" s="4" t="s">
        <v>322</v>
      </c>
      <c r="B60" s="6">
        <v>1638</v>
      </c>
      <c r="D60" s="4" t="s">
        <v>298</v>
      </c>
      <c r="E60" s="6">
        <v>1330.3276836158193</v>
      </c>
      <c r="G60" s="5" t="s">
        <v>314</v>
      </c>
      <c r="H60" s="6">
        <v>1764.6153846153845</v>
      </c>
      <c r="J60" s="5" t="s">
        <v>310</v>
      </c>
      <c r="K60" s="6">
        <v>2012.2391304347825</v>
      </c>
    </row>
    <row r="61" spans="1:60" x14ac:dyDescent="0.3">
      <c r="A61" s="4" t="s">
        <v>323</v>
      </c>
      <c r="B61" s="6">
        <v>1225</v>
      </c>
      <c r="G61" s="4" t="s">
        <v>113</v>
      </c>
      <c r="H61" s="6">
        <v>1125.344827586207</v>
      </c>
      <c r="J61" s="4" t="s">
        <v>113</v>
      </c>
      <c r="K61" s="6">
        <v>1125.344827586207</v>
      </c>
    </row>
    <row r="62" spans="1:60" x14ac:dyDescent="0.3">
      <c r="A62" s="4" t="s">
        <v>328</v>
      </c>
      <c r="B62" s="6">
        <v>850</v>
      </c>
      <c r="G62" s="5" t="s">
        <v>315</v>
      </c>
      <c r="H62" s="6">
        <v>1112.6470588235295</v>
      </c>
      <c r="J62" s="5" t="s">
        <v>311</v>
      </c>
      <c r="K62" s="6">
        <v>929.5454545454545</v>
      </c>
    </row>
    <row r="63" spans="1:60" x14ac:dyDescent="0.3">
      <c r="A63" s="4" t="s">
        <v>324</v>
      </c>
      <c r="B63" s="6">
        <v>4500</v>
      </c>
      <c r="G63" s="5" t="s">
        <v>314</v>
      </c>
      <c r="H63" s="6">
        <v>1217.8571428571429</v>
      </c>
      <c r="J63" s="5" t="s">
        <v>310</v>
      </c>
      <c r="K63" s="6">
        <v>1171.1702127659576</v>
      </c>
    </row>
    <row r="64" spans="1:60" x14ac:dyDescent="0.3">
      <c r="A64" s="4" t="s">
        <v>317</v>
      </c>
      <c r="B64" s="6">
        <v>1200</v>
      </c>
    </row>
    <row r="65" spans="1:11" x14ac:dyDescent="0.3">
      <c r="A65" s="4" t="s">
        <v>284</v>
      </c>
      <c r="B65" s="6">
        <v>1124.090909090909</v>
      </c>
    </row>
    <row r="66" spans="1:11" x14ac:dyDescent="0.3">
      <c r="A66" s="4" t="s">
        <v>329</v>
      </c>
      <c r="B66" s="6">
        <v>1287.8947368421052</v>
      </c>
    </row>
    <row r="67" spans="1:11" x14ac:dyDescent="0.3">
      <c r="A67" s="4" t="s">
        <v>327</v>
      </c>
      <c r="B67" s="6">
        <v>750</v>
      </c>
    </row>
    <row r="68" spans="1:11" x14ac:dyDescent="0.3">
      <c r="A68" s="4" t="s">
        <v>298</v>
      </c>
      <c r="B68" s="6">
        <v>1330.3276836158193</v>
      </c>
    </row>
    <row r="75" spans="1:11" x14ac:dyDescent="0.3">
      <c r="A75" s="3" t="s">
        <v>297</v>
      </c>
      <c r="B75" t="s">
        <v>305</v>
      </c>
      <c r="D75" s="3" t="s">
        <v>297</v>
      </c>
      <c r="E75" t="s">
        <v>305</v>
      </c>
      <c r="G75" s="3" t="s">
        <v>297</v>
      </c>
      <c r="H75" t="s">
        <v>305</v>
      </c>
      <c r="J75" s="3" t="s">
        <v>297</v>
      </c>
      <c r="K75" t="s">
        <v>305</v>
      </c>
    </row>
    <row r="76" spans="1:11" x14ac:dyDescent="0.3">
      <c r="A76" s="4" t="s">
        <v>316</v>
      </c>
      <c r="B76" s="6">
        <v>16.202396884209001</v>
      </c>
      <c r="D76" s="4">
        <v>1</v>
      </c>
      <c r="E76" s="6">
        <v>18.956016226589981</v>
      </c>
      <c r="G76" s="4" t="s">
        <v>29</v>
      </c>
      <c r="H76" s="6">
        <v>9.3531036083864816</v>
      </c>
      <c r="J76" s="4" t="s">
        <v>29</v>
      </c>
      <c r="K76" s="6">
        <v>9.3531036083864816</v>
      </c>
    </row>
    <row r="77" spans="1:11" x14ac:dyDescent="0.3">
      <c r="A77" s="4" t="s">
        <v>318</v>
      </c>
      <c r="B77" s="6">
        <v>16.579625075202848</v>
      </c>
      <c r="D77" s="4">
        <v>2</v>
      </c>
      <c r="E77" s="6">
        <v>15.929182079691632</v>
      </c>
      <c r="G77" s="5" t="s">
        <v>315</v>
      </c>
      <c r="H77" s="6">
        <v>9.2968940713231607</v>
      </c>
      <c r="J77" s="5" t="s">
        <v>311</v>
      </c>
      <c r="K77" s="6">
        <v>9.7382839017851364</v>
      </c>
    </row>
    <row r="78" spans="1:11" x14ac:dyDescent="0.3">
      <c r="A78" s="4" t="s">
        <v>319</v>
      </c>
      <c r="B78" s="6">
        <v>15.067157152562471</v>
      </c>
      <c r="D78" s="4">
        <v>3</v>
      </c>
      <c r="E78" s="6">
        <v>12.682405256894258</v>
      </c>
      <c r="G78" s="5" t="s">
        <v>314</v>
      </c>
      <c r="H78" s="6">
        <v>10.102564102564102</v>
      </c>
      <c r="J78" s="5" t="s">
        <v>310</v>
      </c>
      <c r="K78" s="6">
        <v>9.2782074402256303</v>
      </c>
    </row>
    <row r="79" spans="1:11" x14ac:dyDescent="0.3">
      <c r="A79" s="4" t="s">
        <v>320</v>
      </c>
      <c r="B79" s="6">
        <v>15.387098972214391</v>
      </c>
      <c r="D79" s="4">
        <v>4</v>
      </c>
      <c r="E79" s="6">
        <v>11.186723036845379</v>
      </c>
      <c r="G79" s="4" t="s">
        <v>199</v>
      </c>
      <c r="H79" s="6">
        <v>24.000306911145952</v>
      </c>
      <c r="J79" s="4" t="s">
        <v>199</v>
      </c>
      <c r="K79" s="6">
        <v>24.000306911145948</v>
      </c>
    </row>
    <row r="80" spans="1:11" x14ac:dyDescent="0.3">
      <c r="A80" s="4" t="s">
        <v>321</v>
      </c>
      <c r="B80" s="6">
        <v>15.537947299251055</v>
      </c>
      <c r="D80" s="4">
        <v>5</v>
      </c>
      <c r="E80" s="6">
        <v>3.7403993855606759</v>
      </c>
      <c r="G80" s="5" t="s">
        <v>315</v>
      </c>
      <c r="H80" s="6">
        <v>23.79233513396715</v>
      </c>
      <c r="J80" s="5" t="s">
        <v>311</v>
      </c>
      <c r="K80" s="6">
        <v>24.88148926808228</v>
      </c>
    </row>
    <row r="81" spans="1:11" x14ac:dyDescent="0.3">
      <c r="A81" s="4" t="s">
        <v>322</v>
      </c>
      <c r="B81" s="6">
        <v>15.303076828215563</v>
      </c>
      <c r="D81" s="4" t="s">
        <v>298</v>
      </c>
      <c r="E81" s="6">
        <v>15.335671501654021</v>
      </c>
      <c r="G81" s="5" t="s">
        <v>314</v>
      </c>
      <c r="H81" s="6">
        <v>24.704211387751116</v>
      </c>
      <c r="J81" s="5" t="s">
        <v>310</v>
      </c>
      <c r="K81" s="6">
        <v>23.789589391009006</v>
      </c>
    </row>
    <row r="82" spans="1:11" x14ac:dyDescent="0.3">
      <c r="A82" s="4" t="s">
        <v>323</v>
      </c>
      <c r="B82" s="6">
        <v>14.375742819817695</v>
      </c>
      <c r="G82" s="4" t="s">
        <v>113</v>
      </c>
      <c r="H82" s="6">
        <v>13.273972677527698</v>
      </c>
      <c r="J82" s="4" t="s">
        <v>113</v>
      </c>
      <c r="K82" s="6">
        <v>13.273972677527698</v>
      </c>
    </row>
    <row r="83" spans="1:11" x14ac:dyDescent="0.3">
      <c r="A83" s="4" t="s">
        <v>328</v>
      </c>
      <c r="B83" s="6">
        <v>8.5858585858585865</v>
      </c>
      <c r="G83" s="5" t="s">
        <v>315</v>
      </c>
      <c r="H83" s="6">
        <v>12.928443214630828</v>
      </c>
      <c r="J83" s="5" t="s">
        <v>311</v>
      </c>
      <c r="K83" s="6">
        <v>12.587394193628812</v>
      </c>
    </row>
    <row r="84" spans="1:11" x14ac:dyDescent="0.3">
      <c r="A84" s="4" t="s">
        <v>324</v>
      </c>
      <c r="B84" s="6">
        <v>21.951219512195124</v>
      </c>
      <c r="G84" s="5" t="s">
        <v>314</v>
      </c>
      <c r="H84" s="6">
        <v>15.791401621490609</v>
      </c>
      <c r="J84" s="5" t="s">
        <v>310</v>
      </c>
      <c r="K84" s="6">
        <v>13.434661258865736</v>
      </c>
    </row>
    <row r="85" spans="1:11" x14ac:dyDescent="0.3">
      <c r="A85" s="4" t="s">
        <v>317</v>
      </c>
      <c r="B85" s="6">
        <v>11.410256410256411</v>
      </c>
    </row>
    <row r="86" spans="1:11" x14ac:dyDescent="0.3">
      <c r="A86" s="4" t="s">
        <v>284</v>
      </c>
      <c r="B86" s="6">
        <v>18.631167435950776</v>
      </c>
    </row>
    <row r="87" spans="1:11" x14ac:dyDescent="0.3">
      <c r="A87" s="4" t="s">
        <v>329</v>
      </c>
      <c r="B87" s="6">
        <v>9.1748679684323911</v>
      </c>
    </row>
    <row r="88" spans="1:11" x14ac:dyDescent="0.3">
      <c r="A88" s="4" t="s">
        <v>327</v>
      </c>
      <c r="B88" s="6">
        <v>10.333333333333332</v>
      </c>
    </row>
    <row r="89" spans="1:11" x14ac:dyDescent="0.3">
      <c r="A89" s="4" t="s">
        <v>298</v>
      </c>
      <c r="B89" s="6">
        <v>15.33567150165401</v>
      </c>
    </row>
    <row r="92" spans="1:11" x14ac:dyDescent="0.3">
      <c r="A92" s="3" t="s">
        <v>297</v>
      </c>
      <c r="B92" t="s">
        <v>306</v>
      </c>
      <c r="D92" s="3" t="s">
        <v>297</v>
      </c>
      <c r="E92" t="s">
        <v>306</v>
      </c>
      <c r="J92" s="3" t="s">
        <v>297</v>
      </c>
      <c r="K92" t="s">
        <v>305</v>
      </c>
    </row>
    <row r="93" spans="1:11" x14ac:dyDescent="0.3">
      <c r="A93" s="4" t="s">
        <v>316</v>
      </c>
      <c r="B93" s="6">
        <v>700.99166666666656</v>
      </c>
      <c r="D93" s="4">
        <v>1</v>
      </c>
      <c r="E93" s="6">
        <v>1131.2857142857142</v>
      </c>
      <c r="J93" s="4" t="s">
        <v>29</v>
      </c>
      <c r="K93" s="6">
        <v>9.3531036083864816</v>
      </c>
    </row>
    <row r="94" spans="1:11" x14ac:dyDescent="0.3">
      <c r="A94" s="4" t="s">
        <v>318</v>
      </c>
      <c r="B94" s="6">
        <v>884.68750000000011</v>
      </c>
      <c r="D94" s="4">
        <v>2</v>
      </c>
      <c r="E94" s="6">
        <v>698.52459016393448</v>
      </c>
      <c r="J94" s="5" t="s">
        <v>311</v>
      </c>
      <c r="K94" s="6">
        <v>9.7382839017851364</v>
      </c>
    </row>
    <row r="95" spans="1:11" x14ac:dyDescent="0.3">
      <c r="A95" s="4" t="s">
        <v>319</v>
      </c>
      <c r="B95" s="6">
        <v>836.28472222222217</v>
      </c>
      <c r="D95" s="4">
        <v>3</v>
      </c>
      <c r="E95" s="6">
        <v>449.15094339622641</v>
      </c>
      <c r="J95" s="5" t="s">
        <v>310</v>
      </c>
      <c r="K95" s="6">
        <v>9.2782074402256303</v>
      </c>
    </row>
    <row r="96" spans="1:11" x14ac:dyDescent="0.3">
      <c r="A96" s="4" t="s">
        <v>320</v>
      </c>
      <c r="B96" s="6">
        <v>573.43750000000011</v>
      </c>
      <c r="D96" s="4">
        <v>4</v>
      </c>
      <c r="E96" s="6">
        <v>437.5</v>
      </c>
      <c r="J96" s="4" t="s">
        <v>199</v>
      </c>
      <c r="K96" s="6">
        <v>24.000306911145948</v>
      </c>
    </row>
    <row r="97" spans="1:11" x14ac:dyDescent="0.3">
      <c r="A97" s="4" t="s">
        <v>321</v>
      </c>
      <c r="B97" s="6">
        <v>700.10416666666674</v>
      </c>
      <c r="D97" s="4">
        <v>5</v>
      </c>
      <c r="E97" s="6">
        <v>240</v>
      </c>
      <c r="J97" s="5" t="s">
        <v>311</v>
      </c>
      <c r="K97" s="6">
        <v>24.88148926808228</v>
      </c>
    </row>
    <row r="98" spans="1:11" x14ac:dyDescent="0.3">
      <c r="A98" s="4" t="s">
        <v>322</v>
      </c>
      <c r="B98" s="6">
        <v>604.33333333333326</v>
      </c>
      <c r="D98" s="4" t="s">
        <v>298</v>
      </c>
      <c r="E98" s="6">
        <v>720.77966101694915</v>
      </c>
      <c r="J98" s="5" t="s">
        <v>310</v>
      </c>
      <c r="K98" s="6">
        <v>23.789589391009006</v>
      </c>
    </row>
    <row r="99" spans="1:11" x14ac:dyDescent="0.3">
      <c r="A99" s="4" t="s">
        <v>323</v>
      </c>
      <c r="B99" s="6">
        <v>458.33333333333337</v>
      </c>
      <c r="J99" s="4" t="s">
        <v>113</v>
      </c>
      <c r="K99" s="6">
        <v>13.273972677527698</v>
      </c>
    </row>
    <row r="100" spans="1:11" x14ac:dyDescent="0.3">
      <c r="A100" s="4" t="s">
        <v>328</v>
      </c>
      <c r="B100" s="6">
        <v>850</v>
      </c>
      <c r="J100" s="5" t="s">
        <v>311</v>
      </c>
      <c r="K100" s="6">
        <v>12.587394193628812</v>
      </c>
    </row>
    <row r="101" spans="1:11" x14ac:dyDescent="0.3">
      <c r="A101" s="4" t="s">
        <v>324</v>
      </c>
      <c r="B101" s="6">
        <v>2250</v>
      </c>
      <c r="J101" s="5" t="s">
        <v>310</v>
      </c>
      <c r="K101" s="6">
        <v>13.434661258865736</v>
      </c>
    </row>
    <row r="102" spans="1:11" x14ac:dyDescent="0.3">
      <c r="A102" s="4" t="s">
        <v>317</v>
      </c>
      <c r="B102" s="6">
        <v>700</v>
      </c>
    </row>
    <row r="103" spans="1:11" x14ac:dyDescent="0.3">
      <c r="A103" s="4" t="s">
        <v>284</v>
      </c>
      <c r="B103" s="6">
        <v>795.22727272727275</v>
      </c>
    </row>
    <row r="104" spans="1:11" x14ac:dyDescent="0.3">
      <c r="A104" s="4" t="s">
        <v>329</v>
      </c>
      <c r="B104" s="6">
        <v>431.49122807017545</v>
      </c>
    </row>
    <row r="105" spans="1:11" x14ac:dyDescent="0.3">
      <c r="A105" s="4" t="s">
        <v>327</v>
      </c>
      <c r="B105" s="6">
        <v>316.66666666666669</v>
      </c>
    </row>
    <row r="106" spans="1:11" x14ac:dyDescent="0.3">
      <c r="A106" s="4" t="s">
        <v>298</v>
      </c>
      <c r="B106" s="6">
        <v>720.77966101694915</v>
      </c>
    </row>
    <row r="109" spans="1:11" x14ac:dyDescent="0.3">
      <c r="A109" s="3" t="s">
        <v>297</v>
      </c>
      <c r="B109" t="s">
        <v>302</v>
      </c>
      <c r="C109" t="s">
        <v>305</v>
      </c>
      <c r="D109" t="s">
        <v>306</v>
      </c>
    </row>
    <row r="110" spans="1:11" x14ac:dyDescent="0.3">
      <c r="A110" s="4" t="s">
        <v>29</v>
      </c>
      <c r="B110" s="6">
        <v>884.25</v>
      </c>
      <c r="C110" s="6">
        <v>9.2430827288735085</v>
      </c>
      <c r="D110" s="6">
        <v>405.51388888888891</v>
      </c>
    </row>
    <row r="111" spans="1:11" x14ac:dyDescent="0.3">
      <c r="A111" s="4" t="s">
        <v>199</v>
      </c>
      <c r="B111" s="6">
        <v>1985.4745762711864</v>
      </c>
      <c r="C111" s="6">
        <v>23.558279267182083</v>
      </c>
      <c r="D111" s="6">
        <v>1188.3700564971753</v>
      </c>
      <c r="F111" s="3" t="s">
        <v>297</v>
      </c>
      <c r="G111" t="s">
        <v>302</v>
      </c>
      <c r="H111" t="s">
        <v>306</v>
      </c>
    </row>
    <row r="112" spans="1:11" x14ac:dyDescent="0.3">
      <c r="A112" s="4" t="s">
        <v>113</v>
      </c>
      <c r="B112" s="6">
        <v>1125.344827586207</v>
      </c>
      <c r="C112" s="6">
        <v>13.273972677527697</v>
      </c>
      <c r="D112" s="6">
        <v>571.26436781609209</v>
      </c>
      <c r="F112" s="4" t="s">
        <v>29</v>
      </c>
      <c r="G112" s="6">
        <v>884.25</v>
      </c>
      <c r="H112" s="6">
        <v>405.5138888888888</v>
      </c>
    </row>
    <row r="113" spans="1:27" x14ac:dyDescent="0.3">
      <c r="F113" s="5" t="s">
        <v>317</v>
      </c>
      <c r="G113" s="6">
        <v>600</v>
      </c>
      <c r="H113" s="6">
        <v>600</v>
      </c>
    </row>
    <row r="114" spans="1:27" x14ac:dyDescent="0.3">
      <c r="F114" s="5" t="s">
        <v>316</v>
      </c>
      <c r="G114" s="6">
        <v>768.18181818181813</v>
      </c>
      <c r="H114" s="6">
        <v>391.66666666666674</v>
      </c>
      <c r="Q114" s="12" t="s">
        <v>348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3">
      <c r="F115" s="5" t="s">
        <v>318</v>
      </c>
      <c r="G115" s="6">
        <v>875.55555555555554</v>
      </c>
      <c r="H115" s="6">
        <v>452.22222222222217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3">
      <c r="A116" s="3" t="s">
        <v>297</v>
      </c>
      <c r="B116" t="s">
        <v>302</v>
      </c>
      <c r="C116" t="s">
        <v>305</v>
      </c>
      <c r="D116" t="s">
        <v>306</v>
      </c>
      <c r="F116" s="5" t="s">
        <v>319</v>
      </c>
      <c r="G116" s="6">
        <v>674</v>
      </c>
      <c r="H116" s="6">
        <v>267</v>
      </c>
    </row>
    <row r="117" spans="1:27" x14ac:dyDescent="0.3">
      <c r="A117" s="4" t="s">
        <v>29</v>
      </c>
      <c r="B117" s="6">
        <v>884.25</v>
      </c>
      <c r="C117" s="6">
        <v>9.2430827288735049</v>
      </c>
      <c r="D117" s="6">
        <v>405.51388888888897</v>
      </c>
      <c r="F117" s="5" t="s">
        <v>320</v>
      </c>
      <c r="G117" s="6">
        <v>743.75</v>
      </c>
      <c r="H117" s="6">
        <v>334.375</v>
      </c>
    </row>
    <row r="118" spans="1:27" x14ac:dyDescent="0.3">
      <c r="A118" s="5">
        <v>1</v>
      </c>
      <c r="B118" s="6">
        <v>623.21428571428567</v>
      </c>
      <c r="C118" s="6">
        <v>10.268778843639828</v>
      </c>
      <c r="D118" s="6">
        <v>623.21428571428567</v>
      </c>
      <c r="F118" s="5" t="s">
        <v>321</v>
      </c>
      <c r="G118" s="6">
        <v>866.66666666666663</v>
      </c>
      <c r="H118" s="6">
        <v>248.88888888888891</v>
      </c>
    </row>
    <row r="119" spans="1:27" x14ac:dyDescent="0.3">
      <c r="A119" s="5">
        <v>2</v>
      </c>
      <c r="B119" s="6">
        <v>768</v>
      </c>
      <c r="C119" s="6">
        <v>9.2215308283248145</v>
      </c>
      <c r="D119" s="6">
        <v>384</v>
      </c>
      <c r="F119" s="5" t="s">
        <v>322</v>
      </c>
      <c r="G119" s="6">
        <v>950</v>
      </c>
      <c r="H119" s="6">
        <v>316.66666666666669</v>
      </c>
    </row>
    <row r="120" spans="1:27" x14ac:dyDescent="0.3">
      <c r="A120" s="5">
        <v>3</v>
      </c>
      <c r="B120" s="6">
        <v>881.66666666666663</v>
      </c>
      <c r="C120" s="6">
        <v>9.030108141110512</v>
      </c>
      <c r="D120" s="6">
        <v>293.88888888888886</v>
      </c>
      <c r="F120" s="5" t="s">
        <v>323</v>
      </c>
      <c r="G120" s="6">
        <v>775</v>
      </c>
      <c r="H120" s="6">
        <v>287.5</v>
      </c>
    </row>
    <row r="121" spans="1:27" x14ac:dyDescent="0.3">
      <c r="A121" s="5">
        <v>4</v>
      </c>
      <c r="B121" s="6">
        <v>1850</v>
      </c>
      <c r="C121" s="6">
        <v>9.659140667761358</v>
      </c>
      <c r="D121" s="6">
        <v>462.5</v>
      </c>
      <c r="F121" s="5" t="s">
        <v>328</v>
      </c>
      <c r="G121" s="6">
        <v>850</v>
      </c>
      <c r="H121" s="6">
        <v>850</v>
      </c>
    </row>
    <row r="122" spans="1:27" x14ac:dyDescent="0.3">
      <c r="A122" s="5">
        <v>5</v>
      </c>
      <c r="B122" s="6">
        <v>1200</v>
      </c>
      <c r="C122" s="6">
        <v>3.7403993855606759</v>
      </c>
      <c r="D122" s="6">
        <v>240</v>
      </c>
      <c r="F122" s="5" t="s">
        <v>284</v>
      </c>
      <c r="G122" s="6">
        <v>582</v>
      </c>
      <c r="H122" s="6">
        <v>582</v>
      </c>
    </row>
    <row r="123" spans="1:27" x14ac:dyDescent="0.3">
      <c r="A123" s="4" t="s">
        <v>199</v>
      </c>
      <c r="B123" s="6">
        <v>1985.4745762711864</v>
      </c>
      <c r="C123" s="6">
        <v>23.558279267182087</v>
      </c>
      <c r="D123" s="6">
        <v>1188.3700564971753</v>
      </c>
      <c r="F123" s="5" t="s">
        <v>329</v>
      </c>
      <c r="G123" s="6">
        <v>1174.7058823529412</v>
      </c>
      <c r="H123" s="6">
        <v>409.70588235294122</v>
      </c>
    </row>
    <row r="124" spans="1:27" x14ac:dyDescent="0.3">
      <c r="A124" s="5">
        <v>1</v>
      </c>
      <c r="B124" s="6">
        <v>1585.1363636363637</v>
      </c>
      <c r="C124" s="6">
        <v>26.60270630559712</v>
      </c>
      <c r="D124" s="6">
        <v>1585.1363636363637</v>
      </c>
      <c r="F124" s="4" t="s">
        <v>199</v>
      </c>
      <c r="G124" s="6">
        <v>1985.4745762711864</v>
      </c>
      <c r="H124" s="6">
        <v>1188.370056497175</v>
      </c>
    </row>
    <row r="125" spans="1:27" x14ac:dyDescent="0.3">
      <c r="A125" s="5">
        <v>2</v>
      </c>
      <c r="B125" s="6">
        <v>2144.782608695652</v>
      </c>
      <c r="C125" s="6">
        <v>23.172499717781609</v>
      </c>
      <c r="D125" s="6">
        <v>1072.391304347826</v>
      </c>
      <c r="F125" s="5" t="s">
        <v>316</v>
      </c>
      <c r="G125" s="6">
        <v>1816.6428571428571</v>
      </c>
      <c r="H125" s="6">
        <v>1141.047619047619</v>
      </c>
    </row>
    <row r="126" spans="1:27" x14ac:dyDescent="0.3">
      <c r="A126" s="5">
        <v>3</v>
      </c>
      <c r="B126" s="6">
        <v>2340.8333333333335</v>
      </c>
      <c r="C126" s="6">
        <v>20.387784570168421</v>
      </c>
      <c r="D126" s="6">
        <v>780.27777777777783</v>
      </c>
      <c r="F126" s="5" t="s">
        <v>318</v>
      </c>
      <c r="G126" s="6">
        <v>2329.1666666666665</v>
      </c>
      <c r="H126" s="6">
        <v>1431.25</v>
      </c>
    </row>
    <row r="127" spans="1:27" x14ac:dyDescent="0.3">
      <c r="A127" s="5">
        <v>4</v>
      </c>
      <c r="B127" s="6">
        <v>2425</v>
      </c>
      <c r="C127" s="6">
        <v>13.529014844804319</v>
      </c>
      <c r="D127" s="6">
        <v>606.25</v>
      </c>
      <c r="F127" s="5" t="s">
        <v>319</v>
      </c>
      <c r="G127" s="6">
        <v>1854.4444444444443</v>
      </c>
      <c r="H127" s="6">
        <v>1439.6296296296296</v>
      </c>
    </row>
    <row r="128" spans="1:27" x14ac:dyDescent="0.3">
      <c r="A128" s="4" t="s">
        <v>113</v>
      </c>
      <c r="B128" s="6">
        <v>1125.344827586207</v>
      </c>
      <c r="C128" s="6">
        <v>13.273972677527697</v>
      </c>
      <c r="D128" s="6">
        <v>571.26436781609198</v>
      </c>
      <c r="F128" s="5" t="s">
        <v>320</v>
      </c>
      <c r="G128" s="6">
        <v>1762.5</v>
      </c>
      <c r="H128" s="6">
        <v>761.97916666666663</v>
      </c>
    </row>
    <row r="129" spans="1:8" x14ac:dyDescent="0.3">
      <c r="A129" s="5">
        <v>1</v>
      </c>
      <c r="B129" s="6">
        <v>910.38461538461536</v>
      </c>
      <c r="C129" s="6">
        <v>15.370950197601141</v>
      </c>
      <c r="D129" s="6">
        <v>910.38461538461536</v>
      </c>
      <c r="F129" s="5" t="s">
        <v>321</v>
      </c>
      <c r="G129" s="6">
        <v>3700</v>
      </c>
      <c r="H129" s="6">
        <v>1850</v>
      </c>
    </row>
    <row r="130" spans="1:8" x14ac:dyDescent="0.3">
      <c r="A130" s="5">
        <v>2</v>
      </c>
      <c r="B130" s="6">
        <v>1059.5652173913043</v>
      </c>
      <c r="C130" s="6">
        <v>13.060419605536531</v>
      </c>
      <c r="D130" s="6">
        <v>529.78260869565213</v>
      </c>
      <c r="F130" s="5" t="s">
        <v>322</v>
      </c>
      <c r="G130" s="6">
        <v>2495</v>
      </c>
      <c r="H130" s="6">
        <v>977.5</v>
      </c>
    </row>
    <row r="131" spans="1:8" x14ac:dyDescent="0.3">
      <c r="A131" s="5">
        <v>3</v>
      </c>
      <c r="B131" s="6">
        <v>1303.8235294117646</v>
      </c>
      <c r="C131" s="6">
        <v>12.399498140395432</v>
      </c>
      <c r="D131" s="6">
        <v>434.60784313725492</v>
      </c>
      <c r="F131" s="5" t="s">
        <v>323</v>
      </c>
      <c r="G131" s="6">
        <v>2500</v>
      </c>
      <c r="H131" s="6">
        <v>833.33333333333337</v>
      </c>
    </row>
    <row r="132" spans="1:8" x14ac:dyDescent="0.3">
      <c r="A132" s="5">
        <v>4</v>
      </c>
      <c r="B132" s="6">
        <v>1380</v>
      </c>
      <c r="C132" s="6">
        <v>11.777388682745825</v>
      </c>
      <c r="D132" s="6">
        <v>345</v>
      </c>
      <c r="F132" s="5" t="s">
        <v>324</v>
      </c>
      <c r="G132" s="6">
        <v>4500</v>
      </c>
      <c r="H132" s="6">
        <v>2250</v>
      </c>
    </row>
    <row r="133" spans="1:8" x14ac:dyDescent="0.3">
      <c r="F133" s="5" t="s">
        <v>284</v>
      </c>
      <c r="G133" s="6">
        <v>1420</v>
      </c>
      <c r="H133" s="6">
        <v>1087.7777777777778</v>
      </c>
    </row>
    <row r="134" spans="1:8" x14ac:dyDescent="0.3">
      <c r="F134" s="5" t="s">
        <v>329</v>
      </c>
      <c r="G134" s="6">
        <v>2250</v>
      </c>
      <c r="H134" s="6">
        <v>616.66666666666663</v>
      </c>
    </row>
    <row r="135" spans="1:8" x14ac:dyDescent="0.3">
      <c r="F135" s="4" t="s">
        <v>113</v>
      </c>
      <c r="G135" s="6">
        <v>1125.344827586207</v>
      </c>
      <c r="H135" s="6">
        <v>571.26436781609198</v>
      </c>
    </row>
    <row r="136" spans="1:8" x14ac:dyDescent="0.3">
      <c r="A136" s="3" t="s">
        <v>297</v>
      </c>
      <c r="B136" t="s">
        <v>302</v>
      </c>
      <c r="C136" t="s">
        <v>305</v>
      </c>
      <c r="F136" s="5" t="s">
        <v>317</v>
      </c>
      <c r="G136" s="6">
        <v>1500</v>
      </c>
      <c r="H136" s="6">
        <v>750</v>
      </c>
    </row>
    <row r="137" spans="1:8" x14ac:dyDescent="0.3">
      <c r="A137" s="4" t="s">
        <v>29</v>
      </c>
      <c r="B137" s="6">
        <v>769.41860465116281</v>
      </c>
      <c r="C137" s="6">
        <v>9.3531036083864816</v>
      </c>
      <c r="F137" s="5" t="s">
        <v>316</v>
      </c>
      <c r="G137" s="6">
        <v>1066</v>
      </c>
      <c r="H137" s="6">
        <v>517.11111111111109</v>
      </c>
    </row>
    <row r="138" spans="1:8" x14ac:dyDescent="0.3">
      <c r="A138" s="5" t="s">
        <v>315</v>
      </c>
      <c r="B138" s="6">
        <v>777.875</v>
      </c>
      <c r="C138" s="6">
        <v>9.2968940713231607</v>
      </c>
      <c r="F138" s="5" t="s">
        <v>318</v>
      </c>
      <c r="G138" s="6">
        <v>1103.6363636363637</v>
      </c>
      <c r="H138" s="6">
        <v>642.27272727272725</v>
      </c>
    </row>
    <row r="139" spans="1:8" x14ac:dyDescent="0.3">
      <c r="A139" s="5" t="s">
        <v>314</v>
      </c>
      <c r="B139" s="6">
        <v>656.66666666666663</v>
      </c>
      <c r="C139" s="6">
        <v>10.102564102564102</v>
      </c>
      <c r="F139" s="5" t="s">
        <v>319</v>
      </c>
      <c r="G139" s="6">
        <v>842.5</v>
      </c>
      <c r="H139" s="6">
        <v>577.91666666666674</v>
      </c>
    </row>
    <row r="140" spans="1:8" x14ac:dyDescent="0.3">
      <c r="A140" s="4" t="s">
        <v>199</v>
      </c>
      <c r="B140" s="6">
        <v>1976.1929824561403</v>
      </c>
      <c r="C140" s="6">
        <v>24.000306911145952</v>
      </c>
      <c r="F140" s="5" t="s">
        <v>320</v>
      </c>
      <c r="G140" s="6">
        <v>1381.25</v>
      </c>
      <c r="H140" s="6">
        <v>435.41666666666663</v>
      </c>
    </row>
    <row r="141" spans="1:8" x14ac:dyDescent="0.3">
      <c r="A141" s="5" t="s">
        <v>315</v>
      </c>
      <c r="B141" s="6">
        <v>2038.7045454545455</v>
      </c>
      <c r="C141" s="6">
        <v>23.79233513396715</v>
      </c>
      <c r="F141" s="5" t="s">
        <v>321</v>
      </c>
      <c r="G141" s="6">
        <v>1875</v>
      </c>
      <c r="H141" s="6">
        <v>751.04166666666674</v>
      </c>
    </row>
    <row r="142" spans="1:8" x14ac:dyDescent="0.3">
      <c r="A142" s="5" t="s">
        <v>314</v>
      </c>
      <c r="B142" s="6">
        <v>1764.6153846153845</v>
      </c>
      <c r="C142" s="6">
        <v>24.704211387751116</v>
      </c>
      <c r="F142" s="5" t="s">
        <v>322</v>
      </c>
      <c r="G142" s="6">
        <v>1300</v>
      </c>
      <c r="H142" s="6">
        <v>433.33333333333331</v>
      </c>
    </row>
    <row r="143" spans="1:8" x14ac:dyDescent="0.3">
      <c r="A143" s="4" t="s">
        <v>113</v>
      </c>
      <c r="B143" s="6">
        <v>1125.344827586207</v>
      </c>
      <c r="C143" s="6">
        <v>13.273972677527698</v>
      </c>
      <c r="F143" s="5" t="s">
        <v>323</v>
      </c>
      <c r="G143" s="6">
        <v>850</v>
      </c>
      <c r="H143" s="6">
        <v>425</v>
      </c>
    </row>
    <row r="144" spans="1:8" x14ac:dyDescent="0.3">
      <c r="A144" s="5" t="s">
        <v>315</v>
      </c>
      <c r="B144" s="6">
        <v>1112.6470588235295</v>
      </c>
      <c r="C144" s="6">
        <v>12.928443214630828</v>
      </c>
      <c r="F144" s="5" t="s">
        <v>284</v>
      </c>
      <c r="G144" s="6">
        <v>1130</v>
      </c>
      <c r="H144" s="6">
        <v>599.375</v>
      </c>
    </row>
    <row r="145" spans="1:9" x14ac:dyDescent="0.3">
      <c r="A145" s="5" t="s">
        <v>314</v>
      </c>
      <c r="B145" s="6">
        <v>1217.8571428571429</v>
      </c>
      <c r="C145" s="6">
        <v>15.791401621490609</v>
      </c>
      <c r="F145" s="5" t="s">
        <v>327</v>
      </c>
      <c r="G145" s="6">
        <v>750</v>
      </c>
      <c r="H145" s="6">
        <v>316.66666666666669</v>
      </c>
    </row>
    <row r="151" spans="1:9" x14ac:dyDescent="0.3">
      <c r="A151" s="3" t="s">
        <v>297</v>
      </c>
      <c r="B151" t="s">
        <v>302</v>
      </c>
      <c r="C151" t="s">
        <v>303</v>
      </c>
      <c r="D151" t="s">
        <v>304</v>
      </c>
      <c r="F151" s="3" t="s">
        <v>297</v>
      </c>
      <c r="G151" t="s">
        <v>302</v>
      </c>
      <c r="H151" t="s">
        <v>305</v>
      </c>
      <c r="I151" t="s">
        <v>306</v>
      </c>
    </row>
    <row r="152" spans="1:9" x14ac:dyDescent="0.3">
      <c r="A152" s="4" t="s">
        <v>29</v>
      </c>
      <c r="B152" s="6">
        <v>769.41860465116281</v>
      </c>
      <c r="C152" s="6">
        <v>430</v>
      </c>
      <c r="D152" s="6">
        <v>1640</v>
      </c>
      <c r="F152" s="4" t="s">
        <v>29</v>
      </c>
      <c r="G152" s="6">
        <v>769.41860465116281</v>
      </c>
      <c r="H152" s="6">
        <v>9.3531036083864816</v>
      </c>
      <c r="I152" s="6">
        <v>403.8565891472868</v>
      </c>
    </row>
    <row r="153" spans="1:9" x14ac:dyDescent="0.3">
      <c r="A153" s="5" t="s">
        <v>311</v>
      </c>
      <c r="B153" s="6">
        <v>678.57142857142856</v>
      </c>
      <c r="C153" s="6">
        <v>430</v>
      </c>
      <c r="D153" s="6">
        <v>1050</v>
      </c>
      <c r="F153" s="5" t="s">
        <v>311</v>
      </c>
      <c r="G153" s="6">
        <v>678.57142857142856</v>
      </c>
      <c r="H153" s="6">
        <v>9.7382839017851364</v>
      </c>
      <c r="I153" s="6">
        <v>401.66666666666669</v>
      </c>
    </row>
    <row r="154" spans="1:9" x14ac:dyDescent="0.3">
      <c r="A154" s="5" t="s">
        <v>310</v>
      </c>
      <c r="B154" s="6">
        <v>787.08333333333337</v>
      </c>
      <c r="C154" s="6">
        <v>550</v>
      </c>
      <c r="D154" s="6">
        <v>1640</v>
      </c>
      <c r="F154" s="5" t="s">
        <v>310</v>
      </c>
      <c r="G154" s="6">
        <v>787.08333333333337</v>
      </c>
      <c r="H154" s="6">
        <v>9.2782074402256303</v>
      </c>
      <c r="I154" s="6">
        <v>404.28240740740733</v>
      </c>
    </row>
    <row r="155" spans="1:9" x14ac:dyDescent="0.3">
      <c r="A155" s="4" t="s">
        <v>199</v>
      </c>
      <c r="B155" s="6">
        <v>1976.1929824561403</v>
      </c>
      <c r="C155" s="6">
        <v>850</v>
      </c>
      <c r="D155" s="6">
        <v>5500</v>
      </c>
      <c r="F155" s="4" t="s">
        <v>199</v>
      </c>
      <c r="G155" s="6">
        <v>1976.1929824561403</v>
      </c>
      <c r="H155" s="6">
        <v>24.000306911145948</v>
      </c>
      <c r="I155" s="6">
        <v>1208.4298245614036</v>
      </c>
    </row>
    <row r="156" spans="1:9" x14ac:dyDescent="0.3">
      <c r="A156" s="5" t="s">
        <v>311</v>
      </c>
      <c r="B156" s="6">
        <v>1825.4545454545455</v>
      </c>
      <c r="C156" s="6">
        <v>850</v>
      </c>
      <c r="D156" s="6">
        <v>3250</v>
      </c>
      <c r="F156" s="5" t="s">
        <v>311</v>
      </c>
      <c r="G156" s="6">
        <v>1825.4545454545455</v>
      </c>
      <c r="H156" s="6">
        <v>24.88148926808228</v>
      </c>
      <c r="I156" s="6">
        <v>1343.6363636363637</v>
      </c>
    </row>
    <row r="157" spans="1:9" x14ac:dyDescent="0.3">
      <c r="A157" s="5" t="s">
        <v>310</v>
      </c>
      <c r="B157" s="6">
        <v>2012.2391304347825</v>
      </c>
      <c r="C157" s="6">
        <v>850</v>
      </c>
      <c r="D157" s="6">
        <v>5500</v>
      </c>
      <c r="F157" s="5" t="s">
        <v>310</v>
      </c>
      <c r="G157" s="6">
        <v>2012.2391304347825</v>
      </c>
      <c r="H157" s="6">
        <v>23.789589391009006</v>
      </c>
      <c r="I157" s="6">
        <v>1176.0978260869567</v>
      </c>
    </row>
    <row r="158" spans="1:9" x14ac:dyDescent="0.3">
      <c r="A158" s="4" t="s">
        <v>113</v>
      </c>
      <c r="B158" s="6">
        <v>1125.344827586207</v>
      </c>
      <c r="C158" s="6">
        <v>675</v>
      </c>
      <c r="D158" s="6">
        <v>3500</v>
      </c>
      <c r="F158" s="4" t="s">
        <v>113</v>
      </c>
      <c r="G158" s="6">
        <v>1125.344827586207</v>
      </c>
      <c r="H158" s="6">
        <v>13.273972677527698</v>
      </c>
      <c r="I158" s="6">
        <v>571.26436781609198</v>
      </c>
    </row>
    <row r="159" spans="1:9" x14ac:dyDescent="0.3">
      <c r="A159" s="5" t="s">
        <v>311</v>
      </c>
      <c r="B159" s="6">
        <v>929.5454545454545</v>
      </c>
      <c r="C159" s="6">
        <v>675</v>
      </c>
      <c r="D159" s="6">
        <v>1350</v>
      </c>
      <c r="F159" s="5" t="s">
        <v>311</v>
      </c>
      <c r="G159" s="6">
        <v>929.5454545454545</v>
      </c>
      <c r="H159" s="6">
        <v>12.587394193628812</v>
      </c>
      <c r="I159" s="6">
        <v>387.12121212121218</v>
      </c>
    </row>
    <row r="160" spans="1:9" x14ac:dyDescent="0.3">
      <c r="A160" s="5" t="s">
        <v>310</v>
      </c>
      <c r="B160" s="6">
        <v>1171.1702127659576</v>
      </c>
      <c r="C160" s="6">
        <v>675</v>
      </c>
      <c r="D160" s="6">
        <v>3500</v>
      </c>
      <c r="F160" s="5" t="s">
        <v>310</v>
      </c>
      <c r="G160" s="6">
        <v>1171.1702127659576</v>
      </c>
      <c r="H160" s="6">
        <v>13.434661258865736</v>
      </c>
      <c r="I160" s="6">
        <v>614.36170212765967</v>
      </c>
    </row>
    <row r="165" spans="1:11" x14ac:dyDescent="0.3">
      <c r="A165" s="3" t="s">
        <v>297</v>
      </c>
      <c r="B165" t="s">
        <v>338</v>
      </c>
      <c r="C165" t="s">
        <v>337</v>
      </c>
      <c r="D165" t="s">
        <v>339</v>
      </c>
    </row>
    <row r="166" spans="1:11" x14ac:dyDescent="0.3">
      <c r="A166" s="4" t="s">
        <v>29</v>
      </c>
      <c r="B166">
        <v>50</v>
      </c>
      <c r="C166">
        <v>70</v>
      </c>
      <c r="D166">
        <v>90</v>
      </c>
    </row>
    <row r="167" spans="1:11" x14ac:dyDescent="0.3">
      <c r="A167" s="4" t="s">
        <v>199</v>
      </c>
      <c r="B167">
        <v>80</v>
      </c>
      <c r="C167">
        <v>128</v>
      </c>
      <c r="D167">
        <v>250</v>
      </c>
    </row>
    <row r="168" spans="1:11" x14ac:dyDescent="0.3">
      <c r="A168" s="4" t="s">
        <v>113</v>
      </c>
      <c r="B168">
        <v>50</v>
      </c>
      <c r="C168">
        <v>103</v>
      </c>
      <c r="D168">
        <v>150</v>
      </c>
    </row>
    <row r="174" spans="1:11" x14ac:dyDescent="0.3">
      <c r="A174" s="3" t="s">
        <v>297</v>
      </c>
      <c r="B174" t="s">
        <v>341</v>
      </c>
      <c r="D174" s="3" t="s">
        <v>297</v>
      </c>
      <c r="E174" t="s">
        <v>341</v>
      </c>
      <c r="G174" s="3" t="s">
        <v>297</v>
      </c>
      <c r="H174" t="s">
        <v>341</v>
      </c>
      <c r="J174" s="3" t="s">
        <v>297</v>
      </c>
      <c r="K174" t="s">
        <v>341</v>
      </c>
    </row>
    <row r="175" spans="1:11" x14ac:dyDescent="0.3">
      <c r="A175" s="4" t="s">
        <v>29</v>
      </c>
      <c r="B175">
        <v>60</v>
      </c>
      <c r="D175" s="4" t="s">
        <v>29</v>
      </c>
      <c r="E175">
        <v>60</v>
      </c>
      <c r="G175" s="4" t="s">
        <v>29</v>
      </c>
      <c r="H175">
        <v>43</v>
      </c>
      <c r="J175" s="4" t="s">
        <v>29</v>
      </c>
      <c r="K175">
        <v>60</v>
      </c>
    </row>
    <row r="176" spans="1:11" x14ac:dyDescent="0.3">
      <c r="A176" s="5">
        <v>1</v>
      </c>
      <c r="B176">
        <v>14</v>
      </c>
      <c r="D176" s="5" t="s">
        <v>316</v>
      </c>
      <c r="E176">
        <v>11</v>
      </c>
      <c r="G176" s="5" t="s">
        <v>311</v>
      </c>
      <c r="H176">
        <v>7</v>
      </c>
      <c r="J176" s="5" t="s">
        <v>335</v>
      </c>
      <c r="K176">
        <v>17</v>
      </c>
    </row>
    <row r="177" spans="1:11" x14ac:dyDescent="0.3">
      <c r="A177" s="5">
        <v>2</v>
      </c>
      <c r="B177">
        <v>15</v>
      </c>
      <c r="D177" s="5" t="s">
        <v>318</v>
      </c>
      <c r="E177">
        <v>9</v>
      </c>
      <c r="G177" s="5" t="s">
        <v>310</v>
      </c>
      <c r="H177">
        <v>36</v>
      </c>
      <c r="J177" s="5" t="s">
        <v>336</v>
      </c>
      <c r="K177">
        <v>43</v>
      </c>
    </row>
    <row r="178" spans="1:11" x14ac:dyDescent="0.3">
      <c r="A178" s="5">
        <v>3</v>
      </c>
      <c r="B178">
        <v>24</v>
      </c>
      <c r="D178" s="5" t="s">
        <v>319</v>
      </c>
      <c r="E178">
        <v>5</v>
      </c>
      <c r="G178" s="4" t="s">
        <v>199</v>
      </c>
      <c r="H178">
        <v>57</v>
      </c>
      <c r="J178" s="4" t="s">
        <v>199</v>
      </c>
      <c r="K178">
        <v>59</v>
      </c>
    </row>
    <row r="179" spans="1:11" x14ac:dyDescent="0.3">
      <c r="A179" s="5">
        <v>4</v>
      </c>
      <c r="B179">
        <v>5</v>
      </c>
      <c r="D179" s="5" t="s">
        <v>320</v>
      </c>
      <c r="E179">
        <v>4</v>
      </c>
      <c r="G179" s="5" t="s">
        <v>311</v>
      </c>
      <c r="H179">
        <v>11</v>
      </c>
      <c r="J179" s="5" t="s">
        <v>335</v>
      </c>
      <c r="K179">
        <v>2</v>
      </c>
    </row>
    <row r="180" spans="1:11" x14ac:dyDescent="0.3">
      <c r="A180" s="5">
        <v>5</v>
      </c>
      <c r="B180">
        <v>2</v>
      </c>
      <c r="D180" s="5" t="s">
        <v>321</v>
      </c>
      <c r="E180">
        <v>3</v>
      </c>
      <c r="G180" s="5" t="s">
        <v>310</v>
      </c>
      <c r="H180">
        <v>46</v>
      </c>
      <c r="J180" s="5" t="s">
        <v>336</v>
      </c>
      <c r="K180">
        <v>57</v>
      </c>
    </row>
    <row r="181" spans="1:11" x14ac:dyDescent="0.3">
      <c r="A181" s="4" t="s">
        <v>199</v>
      </c>
      <c r="B181">
        <v>59</v>
      </c>
      <c r="D181" s="5" t="s">
        <v>322</v>
      </c>
      <c r="E181">
        <v>2</v>
      </c>
      <c r="G181" s="4" t="s">
        <v>113</v>
      </c>
      <c r="H181">
        <v>58</v>
      </c>
      <c r="J181" s="4" t="s">
        <v>113</v>
      </c>
      <c r="K181">
        <v>58</v>
      </c>
    </row>
    <row r="182" spans="1:11" x14ac:dyDescent="0.3">
      <c r="A182" s="5">
        <v>1</v>
      </c>
      <c r="B182">
        <v>22</v>
      </c>
      <c r="D182" s="5" t="s">
        <v>323</v>
      </c>
      <c r="E182">
        <v>2</v>
      </c>
      <c r="G182" s="5" t="s">
        <v>311</v>
      </c>
      <c r="H182">
        <v>11</v>
      </c>
      <c r="J182" s="5" t="s">
        <v>336</v>
      </c>
      <c r="K182">
        <v>58</v>
      </c>
    </row>
    <row r="183" spans="1:11" x14ac:dyDescent="0.3">
      <c r="A183" s="5">
        <v>2</v>
      </c>
      <c r="B183">
        <v>23</v>
      </c>
      <c r="D183" s="5" t="s">
        <v>328</v>
      </c>
      <c r="E183">
        <v>1</v>
      </c>
      <c r="G183" s="5" t="s">
        <v>310</v>
      </c>
      <c r="H183">
        <v>47</v>
      </c>
      <c r="J183" s="4" t="s">
        <v>298</v>
      </c>
      <c r="K183">
        <v>177</v>
      </c>
    </row>
    <row r="184" spans="1:11" x14ac:dyDescent="0.3">
      <c r="A184" s="5">
        <v>3</v>
      </c>
      <c r="B184">
        <v>12</v>
      </c>
      <c r="D184" s="5" t="s">
        <v>317</v>
      </c>
      <c r="E184">
        <v>1</v>
      </c>
      <c r="G184" s="4" t="s">
        <v>298</v>
      </c>
      <c r="H184">
        <v>158</v>
      </c>
    </row>
    <row r="185" spans="1:11" x14ac:dyDescent="0.3">
      <c r="A185" s="5">
        <v>4</v>
      </c>
      <c r="B185">
        <v>2</v>
      </c>
      <c r="D185" s="5" t="s">
        <v>284</v>
      </c>
      <c r="E185">
        <v>5</v>
      </c>
    </row>
    <row r="186" spans="1:11" x14ac:dyDescent="0.3">
      <c r="A186" s="4" t="s">
        <v>113</v>
      </c>
      <c r="B186">
        <v>58</v>
      </c>
      <c r="D186" s="5" t="s">
        <v>329</v>
      </c>
      <c r="E186">
        <v>17</v>
      </c>
    </row>
    <row r="187" spans="1:11" x14ac:dyDescent="0.3">
      <c r="A187" s="5">
        <v>1</v>
      </c>
      <c r="B187">
        <v>13</v>
      </c>
      <c r="D187" s="4" t="s">
        <v>199</v>
      </c>
      <c r="E187">
        <v>59</v>
      </c>
    </row>
    <row r="188" spans="1:11" x14ac:dyDescent="0.3">
      <c r="A188" s="5">
        <v>2</v>
      </c>
      <c r="B188">
        <v>23</v>
      </c>
      <c r="D188" s="5" t="s">
        <v>316</v>
      </c>
      <c r="E188">
        <v>14</v>
      </c>
    </row>
    <row r="189" spans="1:11" x14ac:dyDescent="0.3">
      <c r="A189" s="5">
        <v>3</v>
      </c>
      <c r="B189">
        <v>17</v>
      </c>
      <c r="D189" s="5" t="s">
        <v>318</v>
      </c>
      <c r="E189">
        <v>12</v>
      </c>
    </row>
    <row r="190" spans="1:11" x14ac:dyDescent="0.3">
      <c r="A190" s="5">
        <v>4</v>
      </c>
      <c r="B190">
        <v>5</v>
      </c>
      <c r="D190" s="5" t="s">
        <v>319</v>
      </c>
      <c r="E190">
        <v>9</v>
      </c>
    </row>
    <row r="191" spans="1:11" x14ac:dyDescent="0.3">
      <c r="A191" s="4" t="s">
        <v>298</v>
      </c>
      <c r="B191">
        <v>177</v>
      </c>
      <c r="D191" s="5" t="s">
        <v>320</v>
      </c>
      <c r="E191">
        <v>8</v>
      </c>
    </row>
    <row r="192" spans="1:11" x14ac:dyDescent="0.3">
      <c r="D192" s="5" t="s">
        <v>321</v>
      </c>
      <c r="E192">
        <v>1</v>
      </c>
    </row>
    <row r="193" spans="4:5" x14ac:dyDescent="0.3">
      <c r="D193" s="5" t="s">
        <v>322</v>
      </c>
      <c r="E193">
        <v>2</v>
      </c>
    </row>
    <row r="194" spans="4:5" x14ac:dyDescent="0.3">
      <c r="D194" s="5" t="s">
        <v>323</v>
      </c>
      <c r="E194">
        <v>1</v>
      </c>
    </row>
    <row r="195" spans="4:5" x14ac:dyDescent="0.3">
      <c r="D195" s="5" t="s">
        <v>324</v>
      </c>
      <c r="E195">
        <v>1</v>
      </c>
    </row>
    <row r="196" spans="4:5" x14ac:dyDescent="0.3">
      <c r="D196" s="5" t="s">
        <v>284</v>
      </c>
      <c r="E196">
        <v>9</v>
      </c>
    </row>
    <row r="197" spans="4:5" x14ac:dyDescent="0.3">
      <c r="D197" s="5" t="s">
        <v>329</v>
      </c>
      <c r="E197">
        <v>2</v>
      </c>
    </row>
    <row r="198" spans="4:5" x14ac:dyDescent="0.3">
      <c r="D198" s="4" t="s">
        <v>113</v>
      </c>
      <c r="E198">
        <v>58</v>
      </c>
    </row>
    <row r="199" spans="4:5" x14ac:dyDescent="0.3">
      <c r="D199" s="5" t="s">
        <v>316</v>
      </c>
      <c r="E199">
        <v>15</v>
      </c>
    </row>
    <row r="200" spans="4:5" x14ac:dyDescent="0.3">
      <c r="D200" s="5" t="s">
        <v>318</v>
      </c>
      <c r="E200">
        <v>11</v>
      </c>
    </row>
    <row r="201" spans="4:5" x14ac:dyDescent="0.3">
      <c r="D201" s="5" t="s">
        <v>319</v>
      </c>
      <c r="E201">
        <v>10</v>
      </c>
    </row>
    <row r="202" spans="4:5" x14ac:dyDescent="0.3">
      <c r="D202" s="5" t="s">
        <v>320</v>
      </c>
      <c r="E202">
        <v>4</v>
      </c>
    </row>
    <row r="203" spans="4:5" x14ac:dyDescent="0.3">
      <c r="D203" s="5" t="s">
        <v>321</v>
      </c>
      <c r="E203">
        <v>4</v>
      </c>
    </row>
    <row r="204" spans="4:5" x14ac:dyDescent="0.3">
      <c r="D204" s="5" t="s">
        <v>322</v>
      </c>
      <c r="E204">
        <v>1</v>
      </c>
    </row>
    <row r="205" spans="4:5" x14ac:dyDescent="0.3">
      <c r="D205" s="5" t="s">
        <v>323</v>
      </c>
      <c r="E205">
        <v>1</v>
      </c>
    </row>
    <row r="206" spans="4:5" x14ac:dyDescent="0.3">
      <c r="D206" s="5" t="s">
        <v>317</v>
      </c>
      <c r="E206">
        <v>2</v>
      </c>
    </row>
    <row r="207" spans="4:5" x14ac:dyDescent="0.3">
      <c r="D207" s="5" t="s">
        <v>284</v>
      </c>
      <c r="E207">
        <v>8</v>
      </c>
    </row>
    <row r="208" spans="4:5" x14ac:dyDescent="0.3">
      <c r="D208" s="5" t="s">
        <v>327</v>
      </c>
      <c r="E208">
        <v>2</v>
      </c>
    </row>
    <row r="209" spans="4:5" x14ac:dyDescent="0.3">
      <c r="D209" s="4" t="s">
        <v>298</v>
      </c>
      <c r="E209">
        <v>177</v>
      </c>
    </row>
  </sheetData>
  <mergeCells count="7">
    <mergeCell ref="BB54:BH55"/>
    <mergeCell ref="Q114:AA115"/>
    <mergeCell ref="P13:AF14"/>
    <mergeCell ref="P33:AD34"/>
    <mergeCell ref="Q54:AA55"/>
    <mergeCell ref="AF54:AL55"/>
    <mergeCell ref="AQ54:AW55"/>
  </mergeCells>
  <pageMargins left="0.7" right="0.7" top="0.75" bottom="0.75" header="0.3" footer="0.3"/>
  <drawing r:id="rId26"/>
  <extLst>
    <ext xmlns:x14="http://schemas.microsoft.com/office/spreadsheetml/2009/9/main" uri="{A8765BA9-456A-4dab-B4F3-ACF838C121DE}">
      <x14:slicerList>
        <x14:slicer r:id="rId27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D591A-65B6-4303-AF56-79274AB48575}">
  <dimension ref="A7:N184"/>
  <sheetViews>
    <sheetView topLeftCell="A8" workbookViewId="0">
      <selection activeCell="A6" sqref="A6"/>
    </sheetView>
  </sheetViews>
  <sheetFormatPr baseColWidth="10" defaultRowHeight="14.4" x14ac:dyDescent="0.3"/>
  <cols>
    <col min="1" max="1" width="75" bestFit="1" customWidth="1"/>
    <col min="3" max="3" width="11.5546875" style="2"/>
    <col min="4" max="4" width="16.109375" style="1" customWidth="1"/>
    <col min="5" max="5" width="22.109375" style="1" customWidth="1"/>
    <col min="8" max="8" width="12.77734375" customWidth="1"/>
    <col min="11" max="11" width="14.88671875" customWidth="1"/>
    <col min="12" max="12" width="14.77734375" style="2" customWidth="1"/>
    <col min="13" max="13" width="15.88671875" style="2" customWidth="1"/>
    <col min="14" max="14" width="20.33203125" style="2" customWidth="1"/>
  </cols>
  <sheetData>
    <row r="7" spans="1:14" x14ac:dyDescent="0.3">
      <c r="A7" t="s">
        <v>0</v>
      </c>
      <c r="B7" t="s">
        <v>21</v>
      </c>
      <c r="C7" s="2" t="s">
        <v>1</v>
      </c>
      <c r="D7" s="1" t="s">
        <v>2</v>
      </c>
      <c r="E7" s="1" t="s">
        <v>3</v>
      </c>
      <c r="F7" t="s">
        <v>4</v>
      </c>
      <c r="G7" t="s">
        <v>334</v>
      </c>
      <c r="H7" t="s">
        <v>309</v>
      </c>
      <c r="I7" t="s">
        <v>313</v>
      </c>
      <c r="J7" t="s">
        <v>5</v>
      </c>
      <c r="K7" t="s">
        <v>292</v>
      </c>
      <c r="L7" s="2" t="s">
        <v>294</v>
      </c>
      <c r="M7" s="2" t="s">
        <v>295</v>
      </c>
      <c r="N7" s="2" t="s">
        <v>296</v>
      </c>
    </row>
    <row r="8" spans="1:14" x14ac:dyDescent="0.3">
      <c r="A8" t="s">
        <v>95</v>
      </c>
      <c r="B8" t="s">
        <v>29</v>
      </c>
      <c r="C8" s="2">
        <v>750</v>
      </c>
      <c r="D8">
        <v>2</v>
      </c>
      <c r="E8" s="1">
        <v>64</v>
      </c>
      <c r="F8" t="s">
        <v>323</v>
      </c>
      <c r="G8" t="s">
        <v>336</v>
      </c>
      <c r="H8" t="s">
        <v>310</v>
      </c>
      <c r="I8" t="s">
        <v>315</v>
      </c>
      <c r="J8" t="s">
        <v>8</v>
      </c>
      <c r="L8" s="2">
        <v>750</v>
      </c>
      <c r="M8" s="2">
        <v>11.71875</v>
      </c>
      <c r="N8" s="2">
        <v>375</v>
      </c>
    </row>
    <row r="9" spans="1:14" x14ac:dyDescent="0.3">
      <c r="A9" t="s">
        <v>254</v>
      </c>
      <c r="B9" t="s">
        <v>199</v>
      </c>
      <c r="C9" s="2">
        <v>1650</v>
      </c>
      <c r="D9">
        <v>3</v>
      </c>
      <c r="E9" s="1">
        <v>125</v>
      </c>
      <c r="F9" t="s">
        <v>320</v>
      </c>
      <c r="G9" t="s">
        <v>336</v>
      </c>
      <c r="H9" t="s">
        <v>310</v>
      </c>
      <c r="I9" t="s">
        <v>315</v>
      </c>
      <c r="J9" t="s">
        <v>8</v>
      </c>
      <c r="L9" s="2">
        <v>1650</v>
      </c>
      <c r="M9" s="2">
        <v>13.2</v>
      </c>
      <c r="N9" s="2">
        <v>550</v>
      </c>
    </row>
    <row r="10" spans="1:14" x14ac:dyDescent="0.3">
      <c r="A10" t="s">
        <v>209</v>
      </c>
      <c r="B10" t="s">
        <v>199</v>
      </c>
      <c r="C10" s="2">
        <v>4500</v>
      </c>
      <c r="D10">
        <v>2</v>
      </c>
      <c r="E10" s="1">
        <v>205</v>
      </c>
      <c r="F10" t="s">
        <v>324</v>
      </c>
      <c r="G10" t="s">
        <v>336</v>
      </c>
      <c r="H10" t="s">
        <v>310</v>
      </c>
      <c r="I10" t="s">
        <v>315</v>
      </c>
      <c r="J10" t="s">
        <v>8</v>
      </c>
      <c r="L10" s="2">
        <v>4500</v>
      </c>
      <c r="M10" s="2">
        <v>21.951219512195124</v>
      </c>
      <c r="N10" s="2">
        <v>2250</v>
      </c>
    </row>
    <row r="11" spans="1:14" x14ac:dyDescent="0.3">
      <c r="A11" t="s">
        <v>195</v>
      </c>
      <c r="B11" t="s">
        <v>113</v>
      </c>
      <c r="C11" s="2">
        <v>1350</v>
      </c>
      <c r="D11">
        <v>2</v>
      </c>
      <c r="E11" s="1">
        <v>106</v>
      </c>
      <c r="F11" t="s">
        <v>318</v>
      </c>
      <c r="G11" t="s">
        <v>336</v>
      </c>
      <c r="H11" t="s">
        <v>311</v>
      </c>
      <c r="I11" t="s">
        <v>315</v>
      </c>
      <c r="J11" t="s">
        <v>326</v>
      </c>
      <c r="L11" s="2">
        <v>1350</v>
      </c>
      <c r="M11" s="2">
        <v>12.735849056603774</v>
      </c>
      <c r="N11" s="2">
        <v>675</v>
      </c>
    </row>
    <row r="12" spans="1:14" x14ac:dyDescent="0.3">
      <c r="A12" t="s">
        <v>44</v>
      </c>
      <c r="B12" t="s">
        <v>29</v>
      </c>
      <c r="C12" s="2">
        <v>800</v>
      </c>
      <c r="D12">
        <v>2</v>
      </c>
      <c r="E12" s="1">
        <v>126</v>
      </c>
      <c r="F12" t="s">
        <v>329</v>
      </c>
      <c r="G12" t="s">
        <v>335</v>
      </c>
      <c r="H12" t="s">
        <v>312</v>
      </c>
      <c r="I12" t="s">
        <v>312</v>
      </c>
      <c r="J12" t="s">
        <v>8</v>
      </c>
      <c r="L12" s="2">
        <v>800</v>
      </c>
      <c r="M12" s="2">
        <v>6.3492063492063489</v>
      </c>
      <c r="N12" s="2">
        <v>400</v>
      </c>
    </row>
    <row r="13" spans="1:14" x14ac:dyDescent="0.3">
      <c r="A13" t="s">
        <v>96</v>
      </c>
      <c r="B13" t="s">
        <v>29</v>
      </c>
      <c r="C13" s="2">
        <v>1000</v>
      </c>
      <c r="D13">
        <v>2</v>
      </c>
      <c r="E13" s="1">
        <v>110</v>
      </c>
      <c r="F13" t="s">
        <v>329</v>
      </c>
      <c r="G13" t="s">
        <v>335</v>
      </c>
      <c r="H13" t="s">
        <v>312</v>
      </c>
      <c r="I13" t="s">
        <v>312</v>
      </c>
      <c r="J13" t="s">
        <v>8</v>
      </c>
      <c r="L13" s="2">
        <v>1000</v>
      </c>
      <c r="M13" s="2">
        <v>9.0909090909090917</v>
      </c>
      <c r="N13" s="2">
        <v>500</v>
      </c>
    </row>
    <row r="14" spans="1:14" x14ac:dyDescent="0.3">
      <c r="A14" t="s">
        <v>28</v>
      </c>
      <c r="B14" t="s">
        <v>29</v>
      </c>
      <c r="C14" s="2">
        <v>2900</v>
      </c>
      <c r="D14">
        <v>4</v>
      </c>
      <c r="E14" s="1">
        <v>180</v>
      </c>
      <c r="F14" t="s">
        <v>329</v>
      </c>
      <c r="G14" t="s">
        <v>335</v>
      </c>
      <c r="H14" t="s">
        <v>312</v>
      </c>
      <c r="I14" t="s">
        <v>312</v>
      </c>
      <c r="J14" t="s">
        <v>8</v>
      </c>
      <c r="L14" s="2">
        <v>2900</v>
      </c>
      <c r="M14" s="2">
        <v>16.111111111111111</v>
      </c>
      <c r="N14" s="2">
        <v>725</v>
      </c>
    </row>
    <row r="15" spans="1:14" x14ac:dyDescent="0.3">
      <c r="A15" t="s">
        <v>73</v>
      </c>
      <c r="B15" t="s">
        <v>29</v>
      </c>
      <c r="C15" s="2">
        <v>3500</v>
      </c>
      <c r="D15">
        <v>4</v>
      </c>
      <c r="E15" s="1">
        <v>441</v>
      </c>
      <c r="F15" t="s">
        <v>329</v>
      </c>
      <c r="G15" t="s">
        <v>335</v>
      </c>
      <c r="H15" t="s">
        <v>312</v>
      </c>
      <c r="I15" t="s">
        <v>312</v>
      </c>
      <c r="J15" t="s">
        <v>8</v>
      </c>
      <c r="L15" s="2">
        <v>3500</v>
      </c>
      <c r="M15" s="2">
        <v>7.9365079365079367</v>
      </c>
      <c r="N15" s="2">
        <v>875</v>
      </c>
    </row>
    <row r="16" spans="1:14" x14ac:dyDescent="0.3">
      <c r="A16" t="s">
        <v>34</v>
      </c>
      <c r="B16" t="s">
        <v>29</v>
      </c>
      <c r="C16" s="2">
        <v>720</v>
      </c>
      <c r="D16">
        <v>3</v>
      </c>
      <c r="E16" s="1">
        <v>100</v>
      </c>
      <c r="F16" t="s">
        <v>329</v>
      </c>
      <c r="G16" t="s">
        <v>335</v>
      </c>
      <c r="H16" t="s">
        <v>312</v>
      </c>
      <c r="I16" t="s">
        <v>312</v>
      </c>
      <c r="J16" t="s">
        <v>8</v>
      </c>
      <c r="L16" s="2">
        <v>720</v>
      </c>
      <c r="M16" s="2">
        <v>7.2</v>
      </c>
      <c r="N16" s="2">
        <v>240</v>
      </c>
    </row>
    <row r="17" spans="1:14" x14ac:dyDescent="0.3">
      <c r="A17" t="s">
        <v>276</v>
      </c>
      <c r="B17" t="s">
        <v>199</v>
      </c>
      <c r="C17" s="2">
        <v>3200</v>
      </c>
      <c r="D17">
        <v>4</v>
      </c>
      <c r="E17" s="1">
        <v>247</v>
      </c>
      <c r="F17" t="s">
        <v>329</v>
      </c>
      <c r="G17" t="s">
        <v>335</v>
      </c>
      <c r="H17" t="s">
        <v>312</v>
      </c>
      <c r="I17" t="s">
        <v>312</v>
      </c>
      <c r="J17" t="s">
        <v>8</v>
      </c>
      <c r="L17" s="2">
        <v>3200</v>
      </c>
      <c r="M17" s="2">
        <v>12.955465587044534</v>
      </c>
      <c r="N17" s="2">
        <v>800</v>
      </c>
    </row>
    <row r="18" spans="1:14" x14ac:dyDescent="0.3">
      <c r="A18" t="s">
        <v>90</v>
      </c>
      <c r="B18" t="s">
        <v>29</v>
      </c>
      <c r="C18" s="2">
        <v>790</v>
      </c>
      <c r="D18">
        <v>3</v>
      </c>
      <c r="E18" s="1">
        <v>70</v>
      </c>
      <c r="F18" t="s">
        <v>329</v>
      </c>
      <c r="G18" t="s">
        <v>335</v>
      </c>
      <c r="H18" t="s">
        <v>312</v>
      </c>
      <c r="I18" t="s">
        <v>312</v>
      </c>
      <c r="J18" t="s">
        <v>8</v>
      </c>
      <c r="L18" s="2">
        <v>790</v>
      </c>
      <c r="M18" s="2">
        <v>11.285714285714286</v>
      </c>
      <c r="N18" s="2">
        <v>263.33333333333331</v>
      </c>
    </row>
    <row r="19" spans="1:14" x14ac:dyDescent="0.3">
      <c r="A19" t="s">
        <v>56</v>
      </c>
      <c r="B19" t="s">
        <v>29</v>
      </c>
      <c r="C19" s="2">
        <v>1500</v>
      </c>
      <c r="D19">
        <v>5</v>
      </c>
      <c r="E19" s="1">
        <v>450</v>
      </c>
      <c r="F19" t="s">
        <v>329</v>
      </c>
      <c r="G19" t="s">
        <v>335</v>
      </c>
      <c r="H19" t="s">
        <v>312</v>
      </c>
      <c r="I19" t="s">
        <v>312</v>
      </c>
      <c r="J19" t="s">
        <v>8</v>
      </c>
      <c r="L19" s="2">
        <v>1500</v>
      </c>
      <c r="M19" s="2">
        <v>3.3333333333333335</v>
      </c>
      <c r="N19" s="2">
        <v>300</v>
      </c>
    </row>
    <row r="20" spans="1:14" x14ac:dyDescent="0.3">
      <c r="A20" t="s">
        <v>74</v>
      </c>
      <c r="B20" t="s">
        <v>29</v>
      </c>
      <c r="C20" s="2">
        <v>650</v>
      </c>
      <c r="D20">
        <v>2</v>
      </c>
      <c r="E20" s="1">
        <v>70</v>
      </c>
      <c r="F20" t="s">
        <v>329</v>
      </c>
      <c r="G20" t="s">
        <v>335</v>
      </c>
      <c r="H20" t="s">
        <v>312</v>
      </c>
      <c r="I20" t="s">
        <v>312</v>
      </c>
      <c r="J20" t="s">
        <v>8</v>
      </c>
      <c r="L20" s="2">
        <v>650</v>
      </c>
      <c r="M20" s="2">
        <v>9.2857142857142865</v>
      </c>
      <c r="N20" s="2">
        <v>325</v>
      </c>
    </row>
    <row r="21" spans="1:14" x14ac:dyDescent="0.3">
      <c r="A21" t="s">
        <v>89</v>
      </c>
      <c r="B21" t="s">
        <v>29</v>
      </c>
      <c r="C21" s="2">
        <v>850</v>
      </c>
      <c r="D21">
        <v>2</v>
      </c>
      <c r="E21" s="1">
        <v>100</v>
      </c>
      <c r="F21" t="s">
        <v>329</v>
      </c>
      <c r="G21" t="s">
        <v>335</v>
      </c>
      <c r="H21" t="s">
        <v>312</v>
      </c>
      <c r="I21" t="s">
        <v>312</v>
      </c>
      <c r="J21" t="s">
        <v>8</v>
      </c>
      <c r="L21" s="2">
        <v>850</v>
      </c>
      <c r="M21" s="2">
        <v>8.5</v>
      </c>
      <c r="N21" s="2">
        <v>425</v>
      </c>
    </row>
    <row r="22" spans="1:14" x14ac:dyDescent="0.3">
      <c r="A22" t="s">
        <v>92</v>
      </c>
      <c r="B22" t="s">
        <v>29</v>
      </c>
      <c r="C22" s="2">
        <v>750</v>
      </c>
      <c r="D22">
        <v>2</v>
      </c>
      <c r="E22" s="1">
        <v>80</v>
      </c>
      <c r="F22" t="s">
        <v>329</v>
      </c>
      <c r="G22" t="s">
        <v>335</v>
      </c>
      <c r="H22" t="s">
        <v>312</v>
      </c>
      <c r="I22" t="s">
        <v>312</v>
      </c>
      <c r="J22" t="s">
        <v>8</v>
      </c>
      <c r="L22" s="2">
        <v>750</v>
      </c>
      <c r="M22" s="2">
        <v>9.375</v>
      </c>
      <c r="N22" s="2">
        <v>375</v>
      </c>
    </row>
    <row r="23" spans="1:14" x14ac:dyDescent="0.3">
      <c r="A23" t="s">
        <v>198</v>
      </c>
      <c r="B23" t="s">
        <v>199</v>
      </c>
      <c r="C23" s="2">
        <v>1300</v>
      </c>
      <c r="D23">
        <v>3</v>
      </c>
      <c r="E23" s="1">
        <v>145</v>
      </c>
      <c r="F23" t="s">
        <v>329</v>
      </c>
      <c r="G23" t="s">
        <v>335</v>
      </c>
      <c r="H23" t="s">
        <v>312</v>
      </c>
      <c r="I23" t="s">
        <v>312</v>
      </c>
      <c r="J23" t="s">
        <v>8</v>
      </c>
      <c r="L23" s="2">
        <v>1300</v>
      </c>
      <c r="M23" s="2">
        <v>8.9655172413793096</v>
      </c>
      <c r="N23" s="2">
        <v>433.33333333333331</v>
      </c>
    </row>
    <row r="24" spans="1:14" x14ac:dyDescent="0.3">
      <c r="A24" t="s">
        <v>51</v>
      </c>
      <c r="B24" t="s">
        <v>29</v>
      </c>
      <c r="C24" s="2">
        <v>1100</v>
      </c>
      <c r="D24">
        <v>3</v>
      </c>
      <c r="E24" s="1">
        <v>135</v>
      </c>
      <c r="F24" t="s">
        <v>329</v>
      </c>
      <c r="G24" t="s">
        <v>335</v>
      </c>
      <c r="H24" t="s">
        <v>312</v>
      </c>
      <c r="I24" t="s">
        <v>312</v>
      </c>
      <c r="J24" t="s">
        <v>8</v>
      </c>
      <c r="L24" s="2">
        <v>1100</v>
      </c>
      <c r="M24" s="2">
        <v>8.1481481481481488</v>
      </c>
      <c r="N24" s="2">
        <v>366.66666666666669</v>
      </c>
    </row>
    <row r="25" spans="1:14" x14ac:dyDescent="0.3">
      <c r="A25" t="s">
        <v>84</v>
      </c>
      <c r="B25" t="s">
        <v>29</v>
      </c>
      <c r="C25" s="2">
        <v>690</v>
      </c>
      <c r="D25">
        <v>3</v>
      </c>
      <c r="E25" s="1">
        <v>70</v>
      </c>
      <c r="F25" t="s">
        <v>329</v>
      </c>
      <c r="G25" t="s">
        <v>335</v>
      </c>
      <c r="H25" t="s">
        <v>312</v>
      </c>
      <c r="I25" t="s">
        <v>312</v>
      </c>
      <c r="J25" t="s">
        <v>8</v>
      </c>
      <c r="L25" s="2">
        <v>690</v>
      </c>
      <c r="M25" s="2">
        <v>9.8571428571428577</v>
      </c>
      <c r="N25" s="2">
        <v>230</v>
      </c>
    </row>
    <row r="26" spans="1:14" x14ac:dyDescent="0.3">
      <c r="A26" t="s">
        <v>86</v>
      </c>
      <c r="B26" t="s">
        <v>29</v>
      </c>
      <c r="C26" s="2">
        <v>670</v>
      </c>
      <c r="D26">
        <v>3</v>
      </c>
      <c r="E26" s="1">
        <v>90</v>
      </c>
      <c r="F26" t="s">
        <v>329</v>
      </c>
      <c r="G26" t="s">
        <v>335</v>
      </c>
      <c r="H26" t="s">
        <v>312</v>
      </c>
      <c r="I26" t="s">
        <v>312</v>
      </c>
      <c r="J26" t="s">
        <v>8</v>
      </c>
      <c r="L26" s="2">
        <v>670</v>
      </c>
      <c r="M26" s="2">
        <v>7.4444444444444446</v>
      </c>
      <c r="N26" s="2">
        <v>223.33333333333334</v>
      </c>
    </row>
    <row r="27" spans="1:14" x14ac:dyDescent="0.3">
      <c r="A27" t="s">
        <v>87</v>
      </c>
      <c r="B27" t="s">
        <v>29</v>
      </c>
      <c r="C27" s="2">
        <v>550</v>
      </c>
      <c r="D27">
        <v>1</v>
      </c>
      <c r="E27" s="1">
        <v>50</v>
      </c>
      <c r="F27" t="s">
        <v>329</v>
      </c>
      <c r="G27" t="s">
        <v>335</v>
      </c>
      <c r="H27" t="s">
        <v>312</v>
      </c>
      <c r="I27" t="s">
        <v>312</v>
      </c>
      <c r="J27" t="s">
        <v>8</v>
      </c>
      <c r="L27" s="2">
        <v>550</v>
      </c>
      <c r="M27" s="2">
        <v>11</v>
      </c>
      <c r="N27" s="2">
        <v>550</v>
      </c>
    </row>
    <row r="28" spans="1:14" x14ac:dyDescent="0.3">
      <c r="A28" t="s">
        <v>71</v>
      </c>
      <c r="B28" t="s">
        <v>29</v>
      </c>
      <c r="C28" s="2">
        <v>1500</v>
      </c>
      <c r="D28">
        <v>3</v>
      </c>
      <c r="E28" s="1">
        <v>106</v>
      </c>
      <c r="F28" t="s">
        <v>329</v>
      </c>
      <c r="G28" t="s">
        <v>335</v>
      </c>
      <c r="H28" t="s">
        <v>312</v>
      </c>
      <c r="I28" t="s">
        <v>312</v>
      </c>
      <c r="J28" t="s">
        <v>8</v>
      </c>
      <c r="L28" s="2">
        <v>1500</v>
      </c>
      <c r="M28" s="2">
        <v>14.150943396226415</v>
      </c>
      <c r="N28" s="2">
        <v>500</v>
      </c>
    </row>
    <row r="29" spans="1:14" x14ac:dyDescent="0.3">
      <c r="A29" t="s">
        <v>81</v>
      </c>
      <c r="B29" t="s">
        <v>29</v>
      </c>
      <c r="C29" s="2">
        <v>1200</v>
      </c>
      <c r="D29">
        <v>3</v>
      </c>
      <c r="E29" s="1">
        <v>180</v>
      </c>
      <c r="F29" t="s">
        <v>329</v>
      </c>
      <c r="G29" t="s">
        <v>335</v>
      </c>
      <c r="H29" t="s">
        <v>312</v>
      </c>
      <c r="I29" t="s">
        <v>312</v>
      </c>
      <c r="J29" t="s">
        <v>8</v>
      </c>
      <c r="L29" s="2">
        <v>1200</v>
      </c>
      <c r="M29" s="2">
        <v>6.666666666666667</v>
      </c>
      <c r="N29" s="2">
        <v>400</v>
      </c>
    </row>
    <row r="30" spans="1:14" x14ac:dyDescent="0.3">
      <c r="A30" t="s">
        <v>81</v>
      </c>
      <c r="B30" t="s">
        <v>29</v>
      </c>
      <c r="C30" s="2">
        <v>800</v>
      </c>
      <c r="D30">
        <v>3</v>
      </c>
      <c r="E30" s="1">
        <v>120</v>
      </c>
      <c r="F30" t="s">
        <v>329</v>
      </c>
      <c r="G30" t="s">
        <v>335</v>
      </c>
      <c r="H30" t="s">
        <v>312</v>
      </c>
      <c r="I30" t="s">
        <v>312</v>
      </c>
      <c r="J30" t="s">
        <v>8</v>
      </c>
      <c r="L30" s="2">
        <v>800</v>
      </c>
      <c r="M30" s="2">
        <v>6.666666666666667</v>
      </c>
      <c r="N30" s="2">
        <v>266.66666666666669</v>
      </c>
    </row>
    <row r="31" spans="1:14" x14ac:dyDescent="0.3">
      <c r="A31" t="s">
        <v>139</v>
      </c>
      <c r="B31" t="s">
        <v>113</v>
      </c>
      <c r="C31" s="2">
        <v>1800</v>
      </c>
      <c r="D31">
        <v>3</v>
      </c>
      <c r="E31" s="1">
        <v>145</v>
      </c>
      <c r="F31" t="s">
        <v>318</v>
      </c>
      <c r="G31" t="s">
        <v>336</v>
      </c>
      <c r="H31" t="s">
        <v>310</v>
      </c>
      <c r="I31" t="s">
        <v>314</v>
      </c>
      <c r="J31" t="s">
        <v>326</v>
      </c>
      <c r="L31" s="2">
        <v>1800</v>
      </c>
      <c r="M31" s="2">
        <v>12.413793103448276</v>
      </c>
      <c r="N31" s="2">
        <v>600</v>
      </c>
    </row>
    <row r="32" spans="1:14" x14ac:dyDescent="0.3">
      <c r="A32" t="s">
        <v>139</v>
      </c>
      <c r="B32" t="s">
        <v>113</v>
      </c>
      <c r="C32" s="2">
        <v>1200</v>
      </c>
      <c r="D32">
        <v>1</v>
      </c>
      <c r="E32" s="1">
        <v>60</v>
      </c>
      <c r="F32" t="s">
        <v>284</v>
      </c>
      <c r="G32" t="s">
        <v>336</v>
      </c>
      <c r="H32" t="s">
        <v>310</v>
      </c>
      <c r="I32" t="s">
        <v>314</v>
      </c>
      <c r="J32" t="s">
        <v>326</v>
      </c>
      <c r="L32" s="2">
        <v>1200</v>
      </c>
      <c r="M32" s="2">
        <v>20</v>
      </c>
      <c r="N32" s="2">
        <v>1200</v>
      </c>
    </row>
    <row r="33" spans="1:14" x14ac:dyDescent="0.3">
      <c r="A33" t="s">
        <v>36</v>
      </c>
      <c r="B33" t="s">
        <v>29</v>
      </c>
      <c r="C33" s="2">
        <v>1050</v>
      </c>
      <c r="D33">
        <v>2</v>
      </c>
      <c r="E33" s="1">
        <v>90</v>
      </c>
      <c r="F33" t="s">
        <v>316</v>
      </c>
      <c r="G33" t="s">
        <v>336</v>
      </c>
      <c r="H33" t="s">
        <v>311</v>
      </c>
      <c r="I33" t="s">
        <v>315</v>
      </c>
      <c r="J33" t="s">
        <v>8</v>
      </c>
      <c r="L33" s="2">
        <v>1050</v>
      </c>
      <c r="M33" s="2">
        <v>11.666666666666666</v>
      </c>
      <c r="N33" s="2">
        <v>525</v>
      </c>
    </row>
    <row r="34" spans="1:14" x14ac:dyDescent="0.3">
      <c r="A34" t="s">
        <v>192</v>
      </c>
      <c r="B34" t="s">
        <v>113</v>
      </c>
      <c r="C34" s="2">
        <v>675</v>
      </c>
      <c r="D34">
        <v>1</v>
      </c>
      <c r="E34" s="1">
        <v>40</v>
      </c>
      <c r="F34" t="s">
        <v>319</v>
      </c>
      <c r="G34" t="s">
        <v>336</v>
      </c>
      <c r="H34" t="s">
        <v>310</v>
      </c>
      <c r="I34" t="s">
        <v>315</v>
      </c>
      <c r="J34" t="s">
        <v>8</v>
      </c>
      <c r="L34" s="2">
        <v>675</v>
      </c>
      <c r="M34" s="2">
        <v>16.875</v>
      </c>
      <c r="N34" s="2">
        <v>675</v>
      </c>
    </row>
    <row r="35" spans="1:14" x14ac:dyDescent="0.3">
      <c r="A35" t="s">
        <v>283</v>
      </c>
      <c r="B35" t="s">
        <v>199</v>
      </c>
      <c r="C35" s="2">
        <v>1200</v>
      </c>
      <c r="D35">
        <v>1</v>
      </c>
      <c r="E35" s="1">
        <v>75</v>
      </c>
      <c r="F35" t="s">
        <v>318</v>
      </c>
      <c r="G35" t="s">
        <v>336</v>
      </c>
      <c r="H35" t="s">
        <v>310</v>
      </c>
      <c r="I35" t="s">
        <v>315</v>
      </c>
      <c r="J35" t="s">
        <v>326</v>
      </c>
      <c r="L35" s="2">
        <v>1200</v>
      </c>
      <c r="M35" s="2">
        <v>16</v>
      </c>
      <c r="N35" s="2">
        <v>1200</v>
      </c>
    </row>
    <row r="36" spans="1:14" x14ac:dyDescent="0.3">
      <c r="A36" t="s">
        <v>258</v>
      </c>
      <c r="B36" t="s">
        <v>199</v>
      </c>
      <c r="C36" s="2">
        <v>1250</v>
      </c>
      <c r="D36">
        <v>1</v>
      </c>
      <c r="E36" s="1">
        <v>40</v>
      </c>
      <c r="F36" t="s">
        <v>284</v>
      </c>
      <c r="G36" t="s">
        <v>336</v>
      </c>
      <c r="H36" t="s">
        <v>311</v>
      </c>
      <c r="I36" t="s">
        <v>315</v>
      </c>
      <c r="J36" t="s">
        <v>326</v>
      </c>
      <c r="L36" s="2">
        <v>1250</v>
      </c>
      <c r="M36" s="2">
        <v>31.25</v>
      </c>
      <c r="N36" s="2">
        <v>1250</v>
      </c>
    </row>
    <row r="37" spans="1:14" x14ac:dyDescent="0.3">
      <c r="A37" t="s">
        <v>216</v>
      </c>
      <c r="B37" t="s">
        <v>199</v>
      </c>
      <c r="C37" s="2">
        <v>2200</v>
      </c>
      <c r="D37">
        <v>2</v>
      </c>
      <c r="E37" s="1">
        <v>95</v>
      </c>
      <c r="F37" t="s">
        <v>316</v>
      </c>
      <c r="G37" t="s">
        <v>336</v>
      </c>
      <c r="H37" t="s">
        <v>311</v>
      </c>
      <c r="I37" t="s">
        <v>315</v>
      </c>
      <c r="J37" t="s">
        <v>326</v>
      </c>
      <c r="L37" s="2">
        <v>2200</v>
      </c>
      <c r="M37" s="2">
        <v>23.157894736842106</v>
      </c>
      <c r="N37" s="2">
        <v>1100</v>
      </c>
    </row>
    <row r="38" spans="1:14" x14ac:dyDescent="0.3">
      <c r="A38" t="s">
        <v>141</v>
      </c>
      <c r="B38" t="s">
        <v>113</v>
      </c>
      <c r="C38" s="2">
        <v>800</v>
      </c>
      <c r="D38">
        <v>2</v>
      </c>
      <c r="E38" s="1">
        <v>75</v>
      </c>
      <c r="F38" t="s">
        <v>327</v>
      </c>
      <c r="G38" t="s">
        <v>336</v>
      </c>
      <c r="H38" t="s">
        <v>311</v>
      </c>
      <c r="I38" t="s">
        <v>315</v>
      </c>
      <c r="J38" t="s">
        <v>326</v>
      </c>
      <c r="L38" s="2">
        <v>800</v>
      </c>
      <c r="M38" s="2">
        <v>10.666666666666666</v>
      </c>
      <c r="N38" s="2">
        <v>400</v>
      </c>
    </row>
    <row r="39" spans="1:14" x14ac:dyDescent="0.3">
      <c r="A39" t="s">
        <v>134</v>
      </c>
      <c r="B39" t="s">
        <v>113</v>
      </c>
      <c r="C39" s="2">
        <v>1250</v>
      </c>
      <c r="D39">
        <v>2</v>
      </c>
      <c r="E39" s="1">
        <v>90</v>
      </c>
      <c r="F39" t="s">
        <v>316</v>
      </c>
      <c r="G39" t="s">
        <v>336</v>
      </c>
      <c r="H39" t="s">
        <v>310</v>
      </c>
      <c r="I39" t="s">
        <v>315</v>
      </c>
      <c r="J39" t="s">
        <v>326</v>
      </c>
      <c r="L39" s="2">
        <v>1250</v>
      </c>
      <c r="M39" s="2">
        <v>13.888888888888889</v>
      </c>
      <c r="N39" s="2">
        <v>625</v>
      </c>
    </row>
    <row r="40" spans="1:14" x14ac:dyDescent="0.3">
      <c r="A40" t="s">
        <v>186</v>
      </c>
      <c r="B40" t="s">
        <v>113</v>
      </c>
      <c r="C40" s="2">
        <v>990</v>
      </c>
      <c r="D40">
        <v>2</v>
      </c>
      <c r="E40" s="1">
        <v>85</v>
      </c>
      <c r="F40" t="s">
        <v>284</v>
      </c>
      <c r="G40" t="s">
        <v>336</v>
      </c>
      <c r="H40" t="s">
        <v>310</v>
      </c>
      <c r="I40" t="s">
        <v>315</v>
      </c>
      <c r="J40" t="s">
        <v>326</v>
      </c>
      <c r="L40" s="2">
        <v>990</v>
      </c>
      <c r="M40" s="2">
        <v>11.647058823529411</v>
      </c>
      <c r="N40" s="2">
        <v>495</v>
      </c>
    </row>
    <row r="41" spans="1:14" x14ac:dyDescent="0.3">
      <c r="A41" t="s">
        <v>285</v>
      </c>
      <c r="B41" t="s">
        <v>199</v>
      </c>
      <c r="C41" s="2">
        <v>850</v>
      </c>
      <c r="D41">
        <v>1</v>
      </c>
      <c r="E41" s="1">
        <v>40</v>
      </c>
      <c r="F41" t="s">
        <v>318</v>
      </c>
      <c r="G41" t="s">
        <v>336</v>
      </c>
      <c r="H41" t="s">
        <v>311</v>
      </c>
      <c r="I41" t="s">
        <v>315</v>
      </c>
      <c r="J41" t="s">
        <v>326</v>
      </c>
      <c r="L41" s="2">
        <v>850</v>
      </c>
      <c r="M41" s="2">
        <v>21.25</v>
      </c>
      <c r="N41" s="2">
        <v>850</v>
      </c>
    </row>
    <row r="42" spans="1:14" x14ac:dyDescent="0.3">
      <c r="A42" t="s">
        <v>330</v>
      </c>
      <c r="B42" t="s">
        <v>113</v>
      </c>
      <c r="C42" s="2">
        <v>800</v>
      </c>
      <c r="D42">
        <v>2</v>
      </c>
      <c r="E42" s="1">
        <v>74</v>
      </c>
      <c r="F42" t="s">
        <v>319</v>
      </c>
      <c r="G42" t="s">
        <v>336</v>
      </c>
      <c r="H42" t="s">
        <v>310</v>
      </c>
      <c r="I42" t="s">
        <v>315</v>
      </c>
      <c r="J42" t="s">
        <v>326</v>
      </c>
      <c r="L42" s="2">
        <v>800</v>
      </c>
      <c r="M42" s="2">
        <v>10.810810810810811</v>
      </c>
      <c r="N42" s="2">
        <v>400</v>
      </c>
    </row>
    <row r="43" spans="1:14" x14ac:dyDescent="0.3">
      <c r="A43" t="s">
        <v>150</v>
      </c>
      <c r="B43" t="s">
        <v>113</v>
      </c>
      <c r="C43" s="2">
        <v>1200</v>
      </c>
      <c r="D43">
        <v>4</v>
      </c>
      <c r="E43" s="1">
        <v>98</v>
      </c>
      <c r="F43" t="s">
        <v>320</v>
      </c>
      <c r="G43" t="s">
        <v>336</v>
      </c>
      <c r="H43" t="s">
        <v>310</v>
      </c>
      <c r="I43" t="s">
        <v>315</v>
      </c>
      <c r="J43" t="s">
        <v>326</v>
      </c>
      <c r="L43" s="2">
        <v>1200</v>
      </c>
      <c r="M43" s="2">
        <v>12.244897959183673</v>
      </c>
      <c r="N43" s="2">
        <v>300</v>
      </c>
    </row>
    <row r="44" spans="1:14" x14ac:dyDescent="0.3">
      <c r="A44" t="s">
        <v>331</v>
      </c>
      <c r="B44" t="s">
        <v>113</v>
      </c>
      <c r="C44" s="2">
        <v>900</v>
      </c>
      <c r="D44">
        <v>3</v>
      </c>
      <c r="E44" s="1">
        <v>83</v>
      </c>
      <c r="F44" t="s">
        <v>319</v>
      </c>
      <c r="G44" t="s">
        <v>336</v>
      </c>
      <c r="H44" t="s">
        <v>310</v>
      </c>
      <c r="I44" t="s">
        <v>315</v>
      </c>
      <c r="J44" t="s">
        <v>326</v>
      </c>
      <c r="L44" s="2">
        <v>900</v>
      </c>
      <c r="M44" s="2">
        <v>10.843373493975903</v>
      </c>
      <c r="N44" s="2">
        <v>300</v>
      </c>
    </row>
    <row r="45" spans="1:14" x14ac:dyDescent="0.3">
      <c r="A45" t="s">
        <v>150</v>
      </c>
      <c r="B45" t="s">
        <v>113</v>
      </c>
      <c r="C45" s="2">
        <v>1100</v>
      </c>
      <c r="D45">
        <v>3</v>
      </c>
      <c r="E45" s="1">
        <v>87</v>
      </c>
      <c r="F45" t="s">
        <v>316</v>
      </c>
      <c r="G45" t="s">
        <v>336</v>
      </c>
      <c r="H45" t="s">
        <v>310</v>
      </c>
      <c r="I45" t="s">
        <v>315</v>
      </c>
      <c r="J45" t="s">
        <v>326</v>
      </c>
      <c r="L45" s="2">
        <v>1100</v>
      </c>
      <c r="M45" s="2">
        <v>12.64367816091954</v>
      </c>
      <c r="N45" s="2">
        <v>366.66666666666669</v>
      </c>
    </row>
    <row r="46" spans="1:14" x14ac:dyDescent="0.3">
      <c r="A46" t="s">
        <v>32</v>
      </c>
      <c r="B46" t="s">
        <v>29</v>
      </c>
      <c r="C46" s="2">
        <v>850</v>
      </c>
      <c r="D46">
        <v>3</v>
      </c>
      <c r="E46" s="1">
        <v>90</v>
      </c>
      <c r="F46" t="s">
        <v>318</v>
      </c>
      <c r="G46" t="s">
        <v>336</v>
      </c>
      <c r="H46" t="s">
        <v>310</v>
      </c>
      <c r="I46" t="s">
        <v>315</v>
      </c>
      <c r="J46" t="s">
        <v>8</v>
      </c>
      <c r="L46" s="2">
        <v>850</v>
      </c>
      <c r="M46" s="2">
        <v>9.4444444444444446</v>
      </c>
      <c r="N46" s="2">
        <v>283.33333333333331</v>
      </c>
    </row>
    <row r="47" spans="1:14" x14ac:dyDescent="0.3">
      <c r="A47" t="s">
        <v>135</v>
      </c>
      <c r="B47" t="s">
        <v>113</v>
      </c>
      <c r="C47" s="2">
        <v>700</v>
      </c>
      <c r="D47">
        <v>1</v>
      </c>
      <c r="E47" s="1">
        <v>55</v>
      </c>
      <c r="F47" t="s">
        <v>319</v>
      </c>
      <c r="G47" t="s">
        <v>336</v>
      </c>
      <c r="H47" t="s">
        <v>310</v>
      </c>
      <c r="I47" t="s">
        <v>314</v>
      </c>
      <c r="J47" t="s">
        <v>8</v>
      </c>
      <c r="L47" s="2">
        <v>700</v>
      </c>
      <c r="M47" s="2">
        <v>12.727272727272727</v>
      </c>
      <c r="N47" s="2">
        <v>700</v>
      </c>
    </row>
    <row r="48" spans="1:14" x14ac:dyDescent="0.3">
      <c r="A48" t="s">
        <v>135</v>
      </c>
      <c r="B48" t="s">
        <v>113</v>
      </c>
      <c r="C48" s="2">
        <v>675</v>
      </c>
      <c r="D48">
        <v>1</v>
      </c>
      <c r="E48" s="1">
        <v>55</v>
      </c>
      <c r="F48" t="s">
        <v>319</v>
      </c>
      <c r="G48" t="s">
        <v>336</v>
      </c>
      <c r="H48" t="s">
        <v>310</v>
      </c>
      <c r="I48" t="s">
        <v>315</v>
      </c>
      <c r="J48" t="s">
        <v>8</v>
      </c>
      <c r="L48" s="2">
        <v>675</v>
      </c>
      <c r="M48" s="2">
        <v>12.272727272727273</v>
      </c>
      <c r="N48" s="2">
        <v>675</v>
      </c>
    </row>
    <row r="49" spans="1:14" x14ac:dyDescent="0.3">
      <c r="A49" t="s">
        <v>22</v>
      </c>
      <c r="B49" t="s">
        <v>29</v>
      </c>
      <c r="C49" s="2">
        <v>650</v>
      </c>
      <c r="D49">
        <v>2</v>
      </c>
      <c r="E49" s="1">
        <v>106</v>
      </c>
      <c r="F49" t="s">
        <v>318</v>
      </c>
      <c r="G49" t="s">
        <v>336</v>
      </c>
      <c r="H49" t="s">
        <v>310</v>
      </c>
      <c r="I49" t="s">
        <v>315</v>
      </c>
      <c r="J49" t="s">
        <v>326</v>
      </c>
      <c r="L49" s="2">
        <v>650</v>
      </c>
      <c r="M49" s="2">
        <v>6.132075471698113</v>
      </c>
      <c r="N49" s="2">
        <v>325</v>
      </c>
    </row>
    <row r="50" spans="1:14" x14ac:dyDescent="0.3">
      <c r="A50" t="s">
        <v>70</v>
      </c>
      <c r="B50" t="s">
        <v>29</v>
      </c>
      <c r="C50" s="2">
        <v>670</v>
      </c>
      <c r="D50">
        <v>2</v>
      </c>
      <c r="E50" s="1">
        <v>65</v>
      </c>
      <c r="F50" t="s">
        <v>319</v>
      </c>
      <c r="G50" t="s">
        <v>336</v>
      </c>
      <c r="H50" t="s">
        <v>310</v>
      </c>
      <c r="I50" t="s">
        <v>314</v>
      </c>
      <c r="J50" t="s">
        <v>8</v>
      </c>
      <c r="L50" s="2">
        <v>670</v>
      </c>
      <c r="M50" s="2">
        <v>10.307692307692308</v>
      </c>
      <c r="N50" s="2">
        <v>335</v>
      </c>
    </row>
    <row r="51" spans="1:14" x14ac:dyDescent="0.3">
      <c r="A51" t="s">
        <v>65</v>
      </c>
      <c r="B51" t="s">
        <v>29</v>
      </c>
      <c r="C51" s="2">
        <v>750</v>
      </c>
      <c r="D51">
        <v>3</v>
      </c>
      <c r="E51" s="1">
        <v>90</v>
      </c>
      <c r="F51" t="s">
        <v>318</v>
      </c>
      <c r="G51" t="s">
        <v>336</v>
      </c>
      <c r="H51" t="s">
        <v>310</v>
      </c>
      <c r="I51" t="s">
        <v>315</v>
      </c>
      <c r="J51" t="s">
        <v>326</v>
      </c>
      <c r="L51" s="2">
        <v>750</v>
      </c>
      <c r="M51" s="2">
        <v>8.3333333333333339</v>
      </c>
      <c r="N51" s="2">
        <v>250</v>
      </c>
    </row>
    <row r="52" spans="1:14" x14ac:dyDescent="0.3">
      <c r="A52" t="s">
        <v>166</v>
      </c>
      <c r="B52" t="s">
        <v>113</v>
      </c>
      <c r="C52" s="2">
        <v>1300</v>
      </c>
      <c r="D52">
        <v>3</v>
      </c>
      <c r="E52" s="1">
        <v>100</v>
      </c>
      <c r="F52" t="s">
        <v>322</v>
      </c>
      <c r="G52" t="s">
        <v>336</v>
      </c>
      <c r="H52" t="s">
        <v>310</v>
      </c>
      <c r="I52" t="s">
        <v>315</v>
      </c>
      <c r="J52" t="s">
        <v>8</v>
      </c>
      <c r="L52" s="2">
        <v>1300</v>
      </c>
      <c r="M52" s="2">
        <v>13</v>
      </c>
      <c r="N52" s="2">
        <v>433.33333333333331</v>
      </c>
    </row>
    <row r="53" spans="1:14" x14ac:dyDescent="0.3">
      <c r="A53" t="s">
        <v>190</v>
      </c>
      <c r="B53" t="s">
        <v>113</v>
      </c>
      <c r="C53" s="2">
        <v>1950</v>
      </c>
      <c r="D53">
        <v>3</v>
      </c>
      <c r="E53" s="1">
        <v>133</v>
      </c>
      <c r="F53" t="s">
        <v>321</v>
      </c>
      <c r="G53" t="s">
        <v>336</v>
      </c>
      <c r="H53" t="s">
        <v>310</v>
      </c>
      <c r="I53" t="s">
        <v>315</v>
      </c>
      <c r="J53" t="s">
        <v>8</v>
      </c>
      <c r="L53" s="2">
        <v>1950</v>
      </c>
      <c r="M53" s="2">
        <v>14.661654135338345</v>
      </c>
      <c r="N53" s="2">
        <v>650</v>
      </c>
    </row>
    <row r="54" spans="1:14" x14ac:dyDescent="0.3">
      <c r="A54" t="s">
        <v>275</v>
      </c>
      <c r="B54" t="s">
        <v>199</v>
      </c>
      <c r="C54" s="2">
        <v>1050</v>
      </c>
      <c r="D54">
        <v>2</v>
      </c>
      <c r="E54" s="1">
        <v>75</v>
      </c>
      <c r="F54" t="s">
        <v>319</v>
      </c>
      <c r="G54" t="s">
        <v>336</v>
      </c>
      <c r="H54" t="s">
        <v>310</v>
      </c>
      <c r="I54" t="s">
        <v>315</v>
      </c>
      <c r="J54" t="s">
        <v>326</v>
      </c>
      <c r="L54" s="2">
        <v>1050</v>
      </c>
      <c r="M54" s="2">
        <v>14</v>
      </c>
      <c r="N54" s="2">
        <v>525</v>
      </c>
    </row>
    <row r="55" spans="1:14" x14ac:dyDescent="0.3">
      <c r="A55" t="s">
        <v>136</v>
      </c>
      <c r="B55" t="s">
        <v>113</v>
      </c>
      <c r="C55" s="2">
        <v>940</v>
      </c>
      <c r="D55">
        <v>3</v>
      </c>
      <c r="E55" s="1">
        <v>97</v>
      </c>
      <c r="F55" t="s">
        <v>316</v>
      </c>
      <c r="G55" t="s">
        <v>336</v>
      </c>
      <c r="H55" t="s">
        <v>310</v>
      </c>
      <c r="I55" t="s">
        <v>315</v>
      </c>
      <c r="J55" t="s">
        <v>8</v>
      </c>
      <c r="L55" s="2">
        <v>940</v>
      </c>
      <c r="M55" s="2">
        <v>9.6907216494845354</v>
      </c>
      <c r="N55" s="2">
        <v>313.33333333333331</v>
      </c>
    </row>
    <row r="56" spans="1:14" x14ac:dyDescent="0.3">
      <c r="A56" t="s">
        <v>136</v>
      </c>
      <c r="B56" t="s">
        <v>113</v>
      </c>
      <c r="C56" s="2">
        <v>695</v>
      </c>
      <c r="D56">
        <v>1</v>
      </c>
      <c r="E56" s="1">
        <v>53</v>
      </c>
      <c r="F56" t="s">
        <v>316</v>
      </c>
      <c r="G56" t="s">
        <v>336</v>
      </c>
      <c r="H56" t="s">
        <v>310</v>
      </c>
      <c r="I56" t="s">
        <v>315</v>
      </c>
      <c r="J56" t="s">
        <v>8</v>
      </c>
      <c r="L56" s="2">
        <v>695</v>
      </c>
      <c r="M56" s="2">
        <v>13.113207547169811</v>
      </c>
      <c r="N56" s="2">
        <v>695</v>
      </c>
    </row>
    <row r="57" spans="1:14" x14ac:dyDescent="0.3">
      <c r="A57" t="s">
        <v>136</v>
      </c>
      <c r="B57" t="s">
        <v>113</v>
      </c>
      <c r="C57" s="2">
        <v>840</v>
      </c>
      <c r="D57">
        <v>2</v>
      </c>
      <c r="E57" s="1">
        <v>84</v>
      </c>
      <c r="F57" t="s">
        <v>316</v>
      </c>
      <c r="G57" t="s">
        <v>336</v>
      </c>
      <c r="H57" t="s">
        <v>310</v>
      </c>
      <c r="I57" t="s">
        <v>315</v>
      </c>
      <c r="J57" t="s">
        <v>8</v>
      </c>
      <c r="L57" s="2">
        <v>840</v>
      </c>
      <c r="M57" s="2">
        <v>10</v>
      </c>
      <c r="N57" s="2">
        <v>420</v>
      </c>
    </row>
    <row r="58" spans="1:14" x14ac:dyDescent="0.3">
      <c r="A58" t="s">
        <v>189</v>
      </c>
      <c r="B58" t="s">
        <v>113</v>
      </c>
      <c r="C58" s="2">
        <v>860</v>
      </c>
      <c r="D58">
        <v>3</v>
      </c>
      <c r="E58" s="1">
        <v>90</v>
      </c>
      <c r="F58" t="s">
        <v>316</v>
      </c>
      <c r="G58" t="s">
        <v>336</v>
      </c>
      <c r="H58" t="s">
        <v>310</v>
      </c>
      <c r="I58" t="s">
        <v>315</v>
      </c>
      <c r="J58" t="s">
        <v>326</v>
      </c>
      <c r="L58" s="2">
        <v>860</v>
      </c>
      <c r="M58" s="2">
        <v>9.5555555555555554</v>
      </c>
      <c r="N58" s="2">
        <v>286.66666666666669</v>
      </c>
    </row>
    <row r="59" spans="1:14" x14ac:dyDescent="0.3">
      <c r="A59" t="s">
        <v>179</v>
      </c>
      <c r="B59" t="s">
        <v>113</v>
      </c>
      <c r="C59" s="2">
        <v>1300</v>
      </c>
      <c r="D59">
        <v>4</v>
      </c>
      <c r="E59" s="1">
        <v>75</v>
      </c>
      <c r="F59" t="s">
        <v>284</v>
      </c>
      <c r="G59" t="s">
        <v>336</v>
      </c>
      <c r="H59" t="s">
        <v>311</v>
      </c>
      <c r="I59" t="s">
        <v>315</v>
      </c>
      <c r="J59" t="s">
        <v>326</v>
      </c>
      <c r="L59" s="2">
        <v>1300</v>
      </c>
      <c r="M59" s="2">
        <v>17.333333333333332</v>
      </c>
      <c r="N59" s="2">
        <v>325</v>
      </c>
    </row>
    <row r="60" spans="1:14" x14ac:dyDescent="0.3">
      <c r="A60" t="s">
        <v>161</v>
      </c>
      <c r="B60" t="s">
        <v>113</v>
      </c>
      <c r="C60" s="2">
        <v>1500</v>
      </c>
      <c r="D60">
        <v>3</v>
      </c>
      <c r="E60" s="1">
        <v>126</v>
      </c>
      <c r="F60" t="s">
        <v>316</v>
      </c>
      <c r="G60" t="s">
        <v>336</v>
      </c>
      <c r="H60" t="s">
        <v>310</v>
      </c>
      <c r="I60" t="s">
        <v>315</v>
      </c>
      <c r="J60" t="s">
        <v>8</v>
      </c>
      <c r="L60" s="2">
        <v>1500</v>
      </c>
      <c r="M60" s="2">
        <v>11.904761904761905</v>
      </c>
      <c r="N60" s="2">
        <v>500</v>
      </c>
    </row>
    <row r="61" spans="1:14" x14ac:dyDescent="0.3">
      <c r="A61" t="s">
        <v>46</v>
      </c>
      <c r="B61" t="s">
        <v>29</v>
      </c>
      <c r="C61" s="2">
        <v>650</v>
      </c>
      <c r="D61">
        <v>3</v>
      </c>
      <c r="E61" s="1">
        <v>70</v>
      </c>
      <c r="F61" t="s">
        <v>316</v>
      </c>
      <c r="G61" t="s">
        <v>336</v>
      </c>
      <c r="H61" t="s">
        <v>310</v>
      </c>
      <c r="I61" t="s">
        <v>315</v>
      </c>
      <c r="J61" t="s">
        <v>8</v>
      </c>
      <c r="L61" s="2">
        <v>650</v>
      </c>
      <c r="M61" s="2">
        <v>9.2857142857142865</v>
      </c>
      <c r="N61" s="2">
        <v>216.66666666666666</v>
      </c>
    </row>
    <row r="62" spans="1:14" x14ac:dyDescent="0.3">
      <c r="A62" t="s">
        <v>93</v>
      </c>
      <c r="B62" t="s">
        <v>29</v>
      </c>
      <c r="C62" s="2">
        <v>800</v>
      </c>
      <c r="D62">
        <v>4</v>
      </c>
      <c r="E62" s="1">
        <v>90</v>
      </c>
      <c r="F62" t="s">
        <v>323</v>
      </c>
      <c r="G62" t="s">
        <v>336</v>
      </c>
      <c r="H62" t="s">
        <v>310</v>
      </c>
      <c r="I62" t="s">
        <v>315</v>
      </c>
      <c r="J62" t="s">
        <v>8</v>
      </c>
      <c r="L62" s="2">
        <v>800</v>
      </c>
      <c r="M62" s="2">
        <v>8.8888888888888893</v>
      </c>
      <c r="N62" s="2">
        <v>200</v>
      </c>
    </row>
    <row r="63" spans="1:14" x14ac:dyDescent="0.3">
      <c r="A63" t="s">
        <v>163</v>
      </c>
      <c r="B63" t="s">
        <v>113</v>
      </c>
      <c r="C63" s="2">
        <v>925</v>
      </c>
      <c r="D63">
        <v>1</v>
      </c>
      <c r="E63" s="1">
        <v>60</v>
      </c>
      <c r="F63" t="s">
        <v>319</v>
      </c>
      <c r="G63" t="s">
        <v>336</v>
      </c>
      <c r="H63" t="s">
        <v>310</v>
      </c>
      <c r="I63" t="s">
        <v>314</v>
      </c>
      <c r="J63" t="s">
        <v>293</v>
      </c>
      <c r="K63">
        <v>50</v>
      </c>
      <c r="L63" s="2">
        <v>975</v>
      </c>
      <c r="M63" s="2">
        <v>16.25</v>
      </c>
      <c r="N63" s="2">
        <v>975</v>
      </c>
    </row>
    <row r="64" spans="1:14" x14ac:dyDescent="0.3">
      <c r="A64" t="s">
        <v>62</v>
      </c>
      <c r="B64" t="s">
        <v>29</v>
      </c>
      <c r="C64" s="2">
        <v>900</v>
      </c>
      <c r="D64">
        <v>3</v>
      </c>
      <c r="E64" s="1">
        <v>100</v>
      </c>
      <c r="F64" t="s">
        <v>321</v>
      </c>
      <c r="G64" t="s">
        <v>336</v>
      </c>
      <c r="H64" t="s">
        <v>310</v>
      </c>
      <c r="I64" t="s">
        <v>315</v>
      </c>
      <c r="J64" t="s">
        <v>8</v>
      </c>
      <c r="L64" s="2">
        <v>900</v>
      </c>
      <c r="M64" s="2">
        <v>9</v>
      </c>
      <c r="N64" s="2">
        <v>300</v>
      </c>
    </row>
    <row r="65" spans="1:14" x14ac:dyDescent="0.3">
      <c r="A65" t="s">
        <v>83</v>
      </c>
      <c r="B65" t="s">
        <v>29</v>
      </c>
      <c r="C65" s="2">
        <v>730</v>
      </c>
      <c r="D65">
        <v>1</v>
      </c>
      <c r="E65" s="1">
        <v>67</v>
      </c>
      <c r="F65" t="s">
        <v>284</v>
      </c>
      <c r="G65" t="s">
        <v>336</v>
      </c>
      <c r="H65" t="s">
        <v>310</v>
      </c>
      <c r="I65" t="s">
        <v>315</v>
      </c>
      <c r="J65" t="s">
        <v>8</v>
      </c>
      <c r="L65" s="2">
        <v>730</v>
      </c>
      <c r="M65" s="2">
        <v>10.895522388059701</v>
      </c>
      <c r="N65" s="2">
        <v>730</v>
      </c>
    </row>
    <row r="66" spans="1:14" x14ac:dyDescent="0.3">
      <c r="A66" t="s">
        <v>83</v>
      </c>
      <c r="B66" t="s">
        <v>29</v>
      </c>
      <c r="C66" s="2">
        <v>690</v>
      </c>
      <c r="D66">
        <v>1</v>
      </c>
      <c r="E66" s="1">
        <v>75</v>
      </c>
      <c r="F66" t="s">
        <v>318</v>
      </c>
      <c r="G66" t="s">
        <v>336</v>
      </c>
      <c r="H66" t="s">
        <v>310</v>
      </c>
      <c r="I66" t="s">
        <v>315</v>
      </c>
      <c r="J66" t="s">
        <v>8</v>
      </c>
      <c r="L66" s="2">
        <v>690</v>
      </c>
      <c r="M66" s="2">
        <v>9.1999999999999993</v>
      </c>
      <c r="N66" s="2">
        <v>690</v>
      </c>
    </row>
    <row r="67" spans="1:14" x14ac:dyDescent="0.3">
      <c r="A67" t="s">
        <v>26</v>
      </c>
      <c r="B67" t="s">
        <v>29</v>
      </c>
      <c r="C67" s="2">
        <v>850</v>
      </c>
      <c r="D67">
        <v>3</v>
      </c>
      <c r="E67" s="1">
        <v>106</v>
      </c>
      <c r="F67" t="s">
        <v>316</v>
      </c>
      <c r="G67" t="s">
        <v>336</v>
      </c>
      <c r="H67" t="s">
        <v>310</v>
      </c>
      <c r="I67" t="s">
        <v>315</v>
      </c>
      <c r="J67" t="s">
        <v>8</v>
      </c>
      <c r="L67" s="2">
        <v>850</v>
      </c>
      <c r="M67" s="2">
        <v>8.0188679245283012</v>
      </c>
      <c r="N67" s="2">
        <v>283.33333333333331</v>
      </c>
    </row>
    <row r="68" spans="1:14" x14ac:dyDescent="0.3">
      <c r="A68" t="s">
        <v>185</v>
      </c>
      <c r="B68" t="s">
        <v>113</v>
      </c>
      <c r="C68" s="2">
        <v>675</v>
      </c>
      <c r="D68">
        <v>3</v>
      </c>
      <c r="E68" s="1">
        <v>70</v>
      </c>
      <c r="F68" t="s">
        <v>316</v>
      </c>
      <c r="G68" t="s">
        <v>336</v>
      </c>
      <c r="H68" t="s">
        <v>311</v>
      </c>
      <c r="I68" t="s">
        <v>315</v>
      </c>
      <c r="J68" t="s">
        <v>326</v>
      </c>
      <c r="L68" s="2">
        <v>675</v>
      </c>
      <c r="M68" s="2">
        <v>9.6428571428571423</v>
      </c>
      <c r="N68" s="2">
        <v>225</v>
      </c>
    </row>
    <row r="69" spans="1:14" x14ac:dyDescent="0.3">
      <c r="A69" t="s">
        <v>261</v>
      </c>
      <c r="B69" t="s">
        <v>199</v>
      </c>
      <c r="C69" s="2">
        <v>1750</v>
      </c>
      <c r="D69">
        <v>2</v>
      </c>
      <c r="E69" s="1">
        <v>89</v>
      </c>
      <c r="F69" t="s">
        <v>316</v>
      </c>
      <c r="G69" t="s">
        <v>336</v>
      </c>
      <c r="H69" t="s">
        <v>310</v>
      </c>
      <c r="I69" t="s">
        <v>315</v>
      </c>
      <c r="J69" t="s">
        <v>8</v>
      </c>
      <c r="L69" s="2">
        <v>1750</v>
      </c>
      <c r="M69" s="2">
        <v>19.662921348314608</v>
      </c>
      <c r="N69" s="2">
        <v>875</v>
      </c>
    </row>
    <row r="70" spans="1:14" x14ac:dyDescent="0.3">
      <c r="A70" t="s">
        <v>196</v>
      </c>
      <c r="B70" t="s">
        <v>113</v>
      </c>
      <c r="C70" s="2">
        <v>1600</v>
      </c>
      <c r="D70">
        <v>3</v>
      </c>
      <c r="E70" s="1">
        <v>114</v>
      </c>
      <c r="F70" t="s">
        <v>316</v>
      </c>
      <c r="G70" t="s">
        <v>336</v>
      </c>
      <c r="H70" t="s">
        <v>310</v>
      </c>
      <c r="I70" t="s">
        <v>315</v>
      </c>
      <c r="J70" t="s">
        <v>8</v>
      </c>
      <c r="L70" s="2">
        <v>1600</v>
      </c>
      <c r="M70" s="2">
        <v>14.035087719298245</v>
      </c>
      <c r="N70" s="2">
        <v>533.33333333333337</v>
      </c>
    </row>
    <row r="71" spans="1:14" x14ac:dyDescent="0.3">
      <c r="A71" t="s">
        <v>217</v>
      </c>
      <c r="B71" t="s">
        <v>199</v>
      </c>
      <c r="C71" s="2">
        <v>1450</v>
      </c>
      <c r="D71">
        <v>1</v>
      </c>
      <c r="E71" s="1">
        <v>58</v>
      </c>
      <c r="F71" t="s">
        <v>318</v>
      </c>
      <c r="G71" t="s">
        <v>336</v>
      </c>
      <c r="H71" t="s">
        <v>310</v>
      </c>
      <c r="I71" t="s">
        <v>315</v>
      </c>
      <c r="J71" t="s">
        <v>326</v>
      </c>
      <c r="L71" s="2">
        <v>1450</v>
      </c>
      <c r="M71" s="2">
        <v>25</v>
      </c>
      <c r="N71" s="2">
        <v>1450</v>
      </c>
    </row>
    <row r="72" spans="1:14" x14ac:dyDescent="0.3">
      <c r="A72" t="s">
        <v>127</v>
      </c>
      <c r="B72" t="s">
        <v>113</v>
      </c>
      <c r="C72" s="2">
        <v>1000</v>
      </c>
      <c r="D72">
        <v>3</v>
      </c>
      <c r="E72" s="1">
        <v>92</v>
      </c>
      <c r="F72" t="s">
        <v>318</v>
      </c>
      <c r="G72" t="s">
        <v>336</v>
      </c>
      <c r="H72" t="s">
        <v>311</v>
      </c>
      <c r="I72" t="s">
        <v>315</v>
      </c>
      <c r="J72" t="s">
        <v>326</v>
      </c>
      <c r="L72" s="2">
        <v>1000</v>
      </c>
      <c r="M72" s="2">
        <v>10.869565217391305</v>
      </c>
      <c r="N72" s="2">
        <v>333.33333333333331</v>
      </c>
    </row>
    <row r="73" spans="1:14" x14ac:dyDescent="0.3">
      <c r="A73" t="s">
        <v>140</v>
      </c>
      <c r="B73" t="s">
        <v>113</v>
      </c>
      <c r="C73" s="2">
        <v>1150</v>
      </c>
      <c r="D73">
        <v>4</v>
      </c>
      <c r="E73" s="1">
        <v>110</v>
      </c>
      <c r="F73" t="s">
        <v>321</v>
      </c>
      <c r="G73" t="s">
        <v>336</v>
      </c>
      <c r="H73" t="s">
        <v>310</v>
      </c>
      <c r="I73" t="s">
        <v>315</v>
      </c>
      <c r="J73" t="s">
        <v>8</v>
      </c>
      <c r="L73" s="2">
        <v>1150</v>
      </c>
      <c r="M73" s="2">
        <v>10.454545454545455</v>
      </c>
      <c r="N73" s="2">
        <v>287.5</v>
      </c>
    </row>
    <row r="74" spans="1:14" x14ac:dyDescent="0.3">
      <c r="A74" t="s">
        <v>66</v>
      </c>
      <c r="B74" t="s">
        <v>29</v>
      </c>
      <c r="C74" s="2">
        <v>600</v>
      </c>
      <c r="D74">
        <v>1</v>
      </c>
      <c r="E74" s="1">
        <v>60</v>
      </c>
      <c r="F74" t="s">
        <v>284</v>
      </c>
      <c r="G74" t="s">
        <v>336</v>
      </c>
      <c r="H74" t="s">
        <v>310</v>
      </c>
      <c r="I74" t="s">
        <v>314</v>
      </c>
      <c r="J74" t="s">
        <v>8</v>
      </c>
      <c r="L74" s="2">
        <v>600</v>
      </c>
      <c r="M74" s="2">
        <v>10</v>
      </c>
      <c r="N74" s="2">
        <v>600</v>
      </c>
    </row>
    <row r="75" spans="1:14" x14ac:dyDescent="0.3">
      <c r="A75" t="s">
        <v>117</v>
      </c>
      <c r="B75" t="s">
        <v>113</v>
      </c>
      <c r="C75" s="2">
        <v>950</v>
      </c>
      <c r="D75">
        <v>1</v>
      </c>
      <c r="E75" s="1">
        <v>70</v>
      </c>
      <c r="F75" t="s">
        <v>318</v>
      </c>
      <c r="G75" t="s">
        <v>336</v>
      </c>
      <c r="H75" t="s">
        <v>310</v>
      </c>
      <c r="I75" t="s">
        <v>315</v>
      </c>
      <c r="J75" t="s">
        <v>293</v>
      </c>
      <c r="K75">
        <v>90</v>
      </c>
      <c r="L75" s="2">
        <v>1040</v>
      </c>
      <c r="M75" s="2">
        <v>14.857142857142858</v>
      </c>
      <c r="N75" s="2">
        <v>1040</v>
      </c>
    </row>
    <row r="76" spans="1:14" x14ac:dyDescent="0.3">
      <c r="A76" t="s">
        <v>263</v>
      </c>
      <c r="B76" t="s">
        <v>199</v>
      </c>
      <c r="C76" s="2">
        <v>2790</v>
      </c>
      <c r="D76">
        <v>2</v>
      </c>
      <c r="E76" s="1">
        <v>61</v>
      </c>
      <c r="F76" t="s">
        <v>284</v>
      </c>
      <c r="G76" t="s">
        <v>336</v>
      </c>
      <c r="H76" t="s">
        <v>310</v>
      </c>
      <c r="I76" t="s">
        <v>315</v>
      </c>
      <c r="J76" t="s">
        <v>293</v>
      </c>
      <c r="K76">
        <v>80</v>
      </c>
      <c r="L76" s="2">
        <v>2870</v>
      </c>
      <c r="M76" s="2">
        <v>47.049180327868854</v>
      </c>
      <c r="N76" s="2">
        <v>1435</v>
      </c>
    </row>
    <row r="77" spans="1:14" x14ac:dyDescent="0.3">
      <c r="A77" t="s">
        <v>263</v>
      </c>
      <c r="B77" t="s">
        <v>199</v>
      </c>
      <c r="C77" s="2">
        <v>2418</v>
      </c>
      <c r="D77">
        <v>1</v>
      </c>
      <c r="E77" s="1">
        <v>52</v>
      </c>
      <c r="F77" t="s">
        <v>316</v>
      </c>
      <c r="G77" t="s">
        <v>336</v>
      </c>
      <c r="H77" t="s">
        <v>310</v>
      </c>
      <c r="I77" t="s">
        <v>315</v>
      </c>
      <c r="J77" t="s">
        <v>293</v>
      </c>
      <c r="K77">
        <v>80</v>
      </c>
      <c r="L77" s="2">
        <v>2498</v>
      </c>
      <c r="M77" s="2">
        <v>48.03846153846154</v>
      </c>
      <c r="N77" s="2">
        <v>2498</v>
      </c>
    </row>
    <row r="78" spans="1:14" x14ac:dyDescent="0.3">
      <c r="A78" t="s">
        <v>138</v>
      </c>
      <c r="B78" t="s">
        <v>113</v>
      </c>
      <c r="C78" s="2">
        <v>725</v>
      </c>
      <c r="D78">
        <v>3</v>
      </c>
      <c r="E78" s="1">
        <v>90</v>
      </c>
      <c r="F78" t="s">
        <v>320</v>
      </c>
      <c r="G78" t="s">
        <v>336</v>
      </c>
      <c r="H78" t="s">
        <v>310</v>
      </c>
      <c r="I78" t="s">
        <v>315</v>
      </c>
      <c r="J78" t="s">
        <v>326</v>
      </c>
      <c r="L78" s="2">
        <v>725</v>
      </c>
      <c r="M78" s="2">
        <v>8.0555555555555554</v>
      </c>
      <c r="N78" s="2">
        <v>241.66666666666666</v>
      </c>
    </row>
    <row r="79" spans="1:14" x14ac:dyDescent="0.3">
      <c r="A79" t="s">
        <v>38</v>
      </c>
      <c r="B79" t="s">
        <v>29</v>
      </c>
      <c r="C79" s="2">
        <v>750</v>
      </c>
      <c r="D79">
        <v>2</v>
      </c>
      <c r="E79" s="1">
        <v>70</v>
      </c>
      <c r="F79" t="s">
        <v>316</v>
      </c>
      <c r="G79" t="s">
        <v>336</v>
      </c>
      <c r="H79" t="s">
        <v>310</v>
      </c>
      <c r="I79" t="s">
        <v>315</v>
      </c>
      <c r="J79" t="s">
        <v>326</v>
      </c>
      <c r="L79" s="2">
        <v>750</v>
      </c>
      <c r="M79" s="2">
        <v>10.714285714285714</v>
      </c>
      <c r="N79" s="2">
        <v>375</v>
      </c>
    </row>
    <row r="80" spans="1:14" x14ac:dyDescent="0.3">
      <c r="A80" t="s">
        <v>38</v>
      </c>
      <c r="B80" t="s">
        <v>29</v>
      </c>
      <c r="C80" s="2">
        <v>650</v>
      </c>
      <c r="D80">
        <v>1</v>
      </c>
      <c r="E80" s="1">
        <v>53</v>
      </c>
      <c r="F80" t="s">
        <v>318</v>
      </c>
      <c r="G80" t="s">
        <v>336</v>
      </c>
      <c r="H80" t="s">
        <v>310</v>
      </c>
      <c r="I80" t="s">
        <v>315</v>
      </c>
      <c r="J80" t="s">
        <v>326</v>
      </c>
      <c r="L80" s="2">
        <v>650</v>
      </c>
      <c r="M80" s="2">
        <v>12.264150943396226</v>
      </c>
      <c r="N80" s="2">
        <v>650</v>
      </c>
    </row>
    <row r="81" spans="1:14" x14ac:dyDescent="0.3">
      <c r="A81" t="s">
        <v>248</v>
      </c>
      <c r="B81" t="s">
        <v>199</v>
      </c>
      <c r="C81" s="2">
        <v>1200</v>
      </c>
      <c r="D81">
        <v>1</v>
      </c>
      <c r="E81" s="1">
        <v>45</v>
      </c>
      <c r="F81" t="s">
        <v>284</v>
      </c>
      <c r="G81" t="s">
        <v>336</v>
      </c>
      <c r="H81" t="s">
        <v>311</v>
      </c>
      <c r="I81" t="s">
        <v>314</v>
      </c>
      <c r="J81" t="s">
        <v>326</v>
      </c>
      <c r="L81" s="2">
        <v>1200</v>
      </c>
      <c r="M81" s="2">
        <v>26.666666666666668</v>
      </c>
      <c r="N81" s="2">
        <v>1200</v>
      </c>
    </row>
    <row r="82" spans="1:14" x14ac:dyDescent="0.3">
      <c r="A82" t="s">
        <v>246</v>
      </c>
      <c r="B82" t="s">
        <v>199</v>
      </c>
      <c r="C82" s="2">
        <v>1350</v>
      </c>
      <c r="D82">
        <v>1</v>
      </c>
      <c r="E82" s="1">
        <v>42</v>
      </c>
      <c r="F82" t="s">
        <v>318</v>
      </c>
      <c r="G82" t="s">
        <v>336</v>
      </c>
      <c r="H82" t="s">
        <v>310</v>
      </c>
      <c r="I82" t="s">
        <v>314</v>
      </c>
      <c r="J82" t="s">
        <v>326</v>
      </c>
      <c r="L82" s="2">
        <v>1350</v>
      </c>
      <c r="M82" s="2">
        <v>32.142857142857146</v>
      </c>
      <c r="N82" s="2">
        <v>1350</v>
      </c>
    </row>
    <row r="83" spans="1:14" x14ac:dyDescent="0.3">
      <c r="A83" t="s">
        <v>221</v>
      </c>
      <c r="B83" t="s">
        <v>199</v>
      </c>
      <c r="C83" s="2">
        <v>1200</v>
      </c>
      <c r="D83">
        <v>1</v>
      </c>
      <c r="E83" s="1">
        <v>60</v>
      </c>
      <c r="F83" t="s">
        <v>284</v>
      </c>
      <c r="G83" t="s">
        <v>336</v>
      </c>
      <c r="H83" t="s">
        <v>310</v>
      </c>
      <c r="I83" t="s">
        <v>315</v>
      </c>
      <c r="J83" t="s">
        <v>326</v>
      </c>
      <c r="L83" s="2">
        <v>1200</v>
      </c>
      <c r="M83" s="2">
        <v>20</v>
      </c>
      <c r="N83" s="2">
        <v>1200</v>
      </c>
    </row>
    <row r="84" spans="1:14" x14ac:dyDescent="0.3">
      <c r="A84" t="s">
        <v>252</v>
      </c>
      <c r="B84" t="s">
        <v>199</v>
      </c>
      <c r="C84" s="2">
        <v>1500</v>
      </c>
      <c r="D84">
        <v>2</v>
      </c>
      <c r="E84" s="1">
        <v>60</v>
      </c>
      <c r="F84" t="s">
        <v>318</v>
      </c>
      <c r="G84" t="s">
        <v>336</v>
      </c>
      <c r="H84" t="s">
        <v>310</v>
      </c>
      <c r="I84" t="s">
        <v>314</v>
      </c>
      <c r="J84" t="s">
        <v>326</v>
      </c>
      <c r="L84" s="2">
        <v>1500</v>
      </c>
      <c r="M84" s="2">
        <v>25</v>
      </c>
      <c r="N84" s="2">
        <v>750</v>
      </c>
    </row>
    <row r="85" spans="1:14" x14ac:dyDescent="0.3">
      <c r="A85" t="s">
        <v>222</v>
      </c>
      <c r="B85" t="s">
        <v>199</v>
      </c>
      <c r="C85" s="2">
        <v>1650</v>
      </c>
      <c r="D85">
        <v>2</v>
      </c>
      <c r="E85" s="1">
        <v>82</v>
      </c>
      <c r="F85" t="s">
        <v>320</v>
      </c>
      <c r="G85" t="s">
        <v>336</v>
      </c>
      <c r="H85" t="s">
        <v>310</v>
      </c>
      <c r="I85" t="s">
        <v>315</v>
      </c>
      <c r="J85" t="s">
        <v>326</v>
      </c>
      <c r="L85" s="2">
        <v>1650</v>
      </c>
      <c r="M85" s="2">
        <v>20.121951219512194</v>
      </c>
      <c r="N85" s="2">
        <v>825</v>
      </c>
    </row>
    <row r="86" spans="1:14" x14ac:dyDescent="0.3">
      <c r="A86" t="s">
        <v>232</v>
      </c>
      <c r="B86" t="s">
        <v>199</v>
      </c>
      <c r="C86" s="2">
        <v>1600</v>
      </c>
      <c r="D86">
        <v>2</v>
      </c>
      <c r="E86" s="1">
        <v>86</v>
      </c>
      <c r="F86" t="s">
        <v>316</v>
      </c>
      <c r="G86" t="s">
        <v>336</v>
      </c>
      <c r="H86" t="s">
        <v>310</v>
      </c>
      <c r="I86" t="s">
        <v>315</v>
      </c>
      <c r="J86" t="s">
        <v>326</v>
      </c>
      <c r="L86" s="2">
        <v>1600</v>
      </c>
      <c r="M86" s="2">
        <v>18.604651162790699</v>
      </c>
      <c r="N86" s="2">
        <v>800</v>
      </c>
    </row>
    <row r="87" spans="1:14" x14ac:dyDescent="0.3">
      <c r="A87" t="s">
        <v>205</v>
      </c>
      <c r="B87" t="s">
        <v>199</v>
      </c>
      <c r="C87" s="2">
        <v>950</v>
      </c>
      <c r="D87">
        <v>1</v>
      </c>
      <c r="E87" s="1">
        <v>49</v>
      </c>
      <c r="F87" t="s">
        <v>316</v>
      </c>
      <c r="G87" t="s">
        <v>336</v>
      </c>
      <c r="H87" t="s">
        <v>310</v>
      </c>
      <c r="I87" t="s">
        <v>315</v>
      </c>
      <c r="J87" t="s">
        <v>326</v>
      </c>
      <c r="L87" s="2">
        <v>950</v>
      </c>
      <c r="M87" s="2">
        <v>19.387755102040817</v>
      </c>
      <c r="N87" s="2">
        <v>950</v>
      </c>
    </row>
    <row r="88" spans="1:14" x14ac:dyDescent="0.3">
      <c r="A88" t="s">
        <v>237</v>
      </c>
      <c r="B88" t="s">
        <v>199</v>
      </c>
      <c r="C88" s="2">
        <v>3500</v>
      </c>
      <c r="D88">
        <v>2</v>
      </c>
      <c r="E88" s="1">
        <v>133</v>
      </c>
      <c r="F88" t="s">
        <v>319</v>
      </c>
      <c r="G88" t="s">
        <v>336</v>
      </c>
      <c r="H88" t="s">
        <v>310</v>
      </c>
      <c r="I88" t="s">
        <v>315</v>
      </c>
      <c r="J88" t="s">
        <v>326</v>
      </c>
      <c r="L88" s="2">
        <v>3500</v>
      </c>
      <c r="M88" s="2">
        <v>26.315789473684209</v>
      </c>
      <c r="N88" s="2">
        <v>1750</v>
      </c>
    </row>
    <row r="89" spans="1:14" x14ac:dyDescent="0.3">
      <c r="A89" t="s">
        <v>257</v>
      </c>
      <c r="B89" t="s">
        <v>199</v>
      </c>
      <c r="C89" s="2">
        <v>1800</v>
      </c>
      <c r="D89">
        <v>2</v>
      </c>
      <c r="E89" s="1">
        <v>60</v>
      </c>
      <c r="F89" t="s">
        <v>318</v>
      </c>
      <c r="G89" t="s">
        <v>336</v>
      </c>
      <c r="H89" t="s">
        <v>310</v>
      </c>
      <c r="I89" t="s">
        <v>315</v>
      </c>
      <c r="J89" t="s">
        <v>326</v>
      </c>
      <c r="L89" s="2">
        <v>1800</v>
      </c>
      <c r="M89" s="2">
        <v>30</v>
      </c>
      <c r="N89" s="2">
        <v>900</v>
      </c>
    </row>
    <row r="90" spans="1:14" x14ac:dyDescent="0.3">
      <c r="A90" t="s">
        <v>256</v>
      </c>
      <c r="B90" t="s">
        <v>199</v>
      </c>
      <c r="C90" s="2">
        <v>1350</v>
      </c>
      <c r="D90">
        <v>2</v>
      </c>
      <c r="E90" s="1">
        <v>70</v>
      </c>
      <c r="F90" t="s">
        <v>320</v>
      </c>
      <c r="G90" t="s">
        <v>336</v>
      </c>
      <c r="H90" t="s">
        <v>311</v>
      </c>
      <c r="I90" t="s">
        <v>315</v>
      </c>
      <c r="J90" t="s">
        <v>326</v>
      </c>
      <c r="L90" s="2">
        <v>1350</v>
      </c>
      <c r="M90" s="2">
        <v>19.285714285714285</v>
      </c>
      <c r="N90" s="2">
        <v>675</v>
      </c>
    </row>
    <row r="91" spans="1:14" x14ac:dyDescent="0.3">
      <c r="A91" t="s">
        <v>269</v>
      </c>
      <c r="B91" t="s">
        <v>199</v>
      </c>
      <c r="C91" s="2">
        <v>2325</v>
      </c>
      <c r="D91">
        <v>1</v>
      </c>
      <c r="E91" s="1">
        <v>54</v>
      </c>
      <c r="F91" t="s">
        <v>316</v>
      </c>
      <c r="G91" t="s">
        <v>336</v>
      </c>
      <c r="H91" t="s">
        <v>310</v>
      </c>
      <c r="I91" t="s">
        <v>315</v>
      </c>
      <c r="J91" t="s">
        <v>293</v>
      </c>
      <c r="K91">
        <v>80</v>
      </c>
      <c r="L91" s="2">
        <v>2405</v>
      </c>
      <c r="M91" s="2">
        <v>44.537037037037038</v>
      </c>
      <c r="N91" s="2">
        <v>2405</v>
      </c>
    </row>
    <row r="92" spans="1:14" x14ac:dyDescent="0.3">
      <c r="A92" t="s">
        <v>242</v>
      </c>
      <c r="B92" t="s">
        <v>199</v>
      </c>
      <c r="C92" s="2">
        <v>1000</v>
      </c>
      <c r="D92">
        <v>1</v>
      </c>
      <c r="E92" s="1">
        <v>45</v>
      </c>
      <c r="F92" t="s">
        <v>316</v>
      </c>
      <c r="G92" t="s">
        <v>336</v>
      </c>
      <c r="H92" t="s">
        <v>310</v>
      </c>
      <c r="I92" t="s">
        <v>315</v>
      </c>
      <c r="J92" t="s">
        <v>326</v>
      </c>
      <c r="L92" s="2">
        <v>1000</v>
      </c>
      <c r="M92" s="2">
        <v>22.222222222222221</v>
      </c>
      <c r="N92" s="2">
        <v>1000</v>
      </c>
    </row>
    <row r="93" spans="1:14" x14ac:dyDescent="0.3">
      <c r="A93" t="s">
        <v>288</v>
      </c>
      <c r="B93" t="s">
        <v>199</v>
      </c>
      <c r="C93" s="2">
        <v>3240</v>
      </c>
      <c r="D93">
        <v>3</v>
      </c>
      <c r="E93" s="1">
        <v>106</v>
      </c>
      <c r="F93" t="s">
        <v>322</v>
      </c>
      <c r="G93" t="s">
        <v>336</v>
      </c>
      <c r="H93" t="s">
        <v>310</v>
      </c>
      <c r="I93" t="s">
        <v>315</v>
      </c>
      <c r="J93" t="s">
        <v>326</v>
      </c>
      <c r="L93" s="2">
        <v>3240</v>
      </c>
      <c r="M93" s="2">
        <v>30.566037735849058</v>
      </c>
      <c r="N93" s="2">
        <v>1080</v>
      </c>
    </row>
    <row r="94" spans="1:14" x14ac:dyDescent="0.3">
      <c r="A94" t="s">
        <v>226</v>
      </c>
      <c r="B94" t="s">
        <v>199</v>
      </c>
      <c r="C94" s="2">
        <v>950</v>
      </c>
      <c r="D94">
        <v>1</v>
      </c>
      <c r="E94" s="1">
        <v>30</v>
      </c>
      <c r="F94" t="s">
        <v>284</v>
      </c>
      <c r="G94" t="s">
        <v>336</v>
      </c>
      <c r="H94" t="s">
        <v>310</v>
      </c>
      <c r="I94" t="s">
        <v>314</v>
      </c>
      <c r="J94" t="s">
        <v>326</v>
      </c>
      <c r="L94" s="2">
        <v>950</v>
      </c>
      <c r="M94" s="2">
        <v>31.666666666666668</v>
      </c>
      <c r="N94" s="2">
        <v>950</v>
      </c>
    </row>
    <row r="95" spans="1:14" x14ac:dyDescent="0.3">
      <c r="A95" t="s">
        <v>266</v>
      </c>
      <c r="B95" t="s">
        <v>199</v>
      </c>
      <c r="C95" s="2">
        <v>2000</v>
      </c>
      <c r="D95">
        <v>1</v>
      </c>
      <c r="E95" s="1">
        <v>79</v>
      </c>
      <c r="F95" t="s">
        <v>319</v>
      </c>
      <c r="G95" t="s">
        <v>336</v>
      </c>
      <c r="H95" t="s">
        <v>311</v>
      </c>
      <c r="I95" t="s">
        <v>314</v>
      </c>
      <c r="J95" t="s">
        <v>326</v>
      </c>
      <c r="L95" s="2">
        <v>2000</v>
      </c>
      <c r="M95" s="2">
        <v>25.316455696202532</v>
      </c>
      <c r="N95" s="2">
        <v>2000</v>
      </c>
    </row>
    <row r="96" spans="1:14" x14ac:dyDescent="0.3">
      <c r="A96" t="s">
        <v>236</v>
      </c>
      <c r="B96" t="s">
        <v>199</v>
      </c>
      <c r="C96" s="2">
        <v>1200</v>
      </c>
      <c r="D96">
        <v>2</v>
      </c>
      <c r="E96" s="1">
        <v>98</v>
      </c>
      <c r="F96" t="s">
        <v>316</v>
      </c>
      <c r="G96" t="s">
        <v>336</v>
      </c>
      <c r="H96" t="s">
        <v>310</v>
      </c>
      <c r="I96" t="s">
        <v>315</v>
      </c>
      <c r="J96" t="s">
        <v>326</v>
      </c>
      <c r="L96" s="2">
        <v>1200</v>
      </c>
      <c r="M96" s="2">
        <v>12.244897959183673</v>
      </c>
      <c r="N96" s="2">
        <v>600</v>
      </c>
    </row>
    <row r="97" spans="1:14" x14ac:dyDescent="0.3">
      <c r="A97" t="s">
        <v>253</v>
      </c>
      <c r="B97" t="s">
        <v>199</v>
      </c>
      <c r="C97" s="2">
        <v>1200</v>
      </c>
      <c r="D97">
        <v>1</v>
      </c>
      <c r="E97" s="1">
        <v>56</v>
      </c>
      <c r="F97" t="s">
        <v>284</v>
      </c>
      <c r="G97" t="s">
        <v>336</v>
      </c>
      <c r="H97" t="s">
        <v>310</v>
      </c>
      <c r="I97" t="s">
        <v>315</v>
      </c>
      <c r="J97" t="s">
        <v>326</v>
      </c>
      <c r="L97" s="2">
        <v>1200</v>
      </c>
      <c r="M97" s="2">
        <v>21.428571428571427</v>
      </c>
      <c r="N97" s="2">
        <v>1200</v>
      </c>
    </row>
    <row r="98" spans="1:14" x14ac:dyDescent="0.3">
      <c r="A98" t="s">
        <v>271</v>
      </c>
      <c r="B98" t="s">
        <v>199</v>
      </c>
      <c r="C98" s="2">
        <v>1990</v>
      </c>
      <c r="D98">
        <v>1</v>
      </c>
      <c r="E98" s="1">
        <v>115</v>
      </c>
      <c r="F98" t="s">
        <v>319</v>
      </c>
      <c r="G98" t="s">
        <v>336</v>
      </c>
      <c r="H98" t="s">
        <v>310</v>
      </c>
      <c r="I98" t="s">
        <v>314</v>
      </c>
      <c r="J98" t="s">
        <v>293</v>
      </c>
      <c r="K98">
        <v>150</v>
      </c>
      <c r="L98" s="2">
        <v>2140</v>
      </c>
      <c r="M98" s="2">
        <v>18.608695652173914</v>
      </c>
      <c r="N98" s="2">
        <v>2140</v>
      </c>
    </row>
    <row r="99" spans="1:14" x14ac:dyDescent="0.3">
      <c r="A99" t="s">
        <v>239</v>
      </c>
      <c r="B99" t="s">
        <v>199</v>
      </c>
      <c r="C99" s="2">
        <v>3200</v>
      </c>
      <c r="D99">
        <v>1</v>
      </c>
      <c r="E99" s="1">
        <v>90</v>
      </c>
      <c r="F99" t="s">
        <v>319</v>
      </c>
      <c r="G99" t="s">
        <v>336</v>
      </c>
      <c r="H99" t="s">
        <v>310</v>
      </c>
      <c r="I99" t="s">
        <v>315</v>
      </c>
      <c r="J99" t="s">
        <v>326</v>
      </c>
      <c r="L99" s="2">
        <v>3200</v>
      </c>
      <c r="M99" s="2">
        <v>35.555555555555557</v>
      </c>
      <c r="N99" s="2">
        <v>3200</v>
      </c>
    </row>
    <row r="100" spans="1:14" x14ac:dyDescent="0.3">
      <c r="A100" t="s">
        <v>239</v>
      </c>
      <c r="B100" t="s">
        <v>199</v>
      </c>
      <c r="C100" s="2">
        <v>3700</v>
      </c>
      <c r="D100">
        <v>2</v>
      </c>
      <c r="E100" s="1">
        <v>101</v>
      </c>
      <c r="F100" t="s">
        <v>321</v>
      </c>
      <c r="G100" t="s">
        <v>336</v>
      </c>
      <c r="H100" t="s">
        <v>310</v>
      </c>
      <c r="I100" t="s">
        <v>315</v>
      </c>
      <c r="J100" t="s">
        <v>326</v>
      </c>
      <c r="L100" s="2">
        <v>3700</v>
      </c>
      <c r="M100" s="2">
        <v>36.633663366336634</v>
      </c>
      <c r="N100" s="2">
        <v>1850</v>
      </c>
    </row>
    <row r="101" spans="1:14" x14ac:dyDescent="0.3">
      <c r="A101" t="s">
        <v>239</v>
      </c>
      <c r="B101" t="s">
        <v>199</v>
      </c>
      <c r="C101" s="2">
        <v>5500</v>
      </c>
      <c r="D101">
        <v>3</v>
      </c>
      <c r="E101" s="1">
        <v>197</v>
      </c>
      <c r="F101" t="s">
        <v>318</v>
      </c>
      <c r="G101" t="s">
        <v>336</v>
      </c>
      <c r="H101" t="s">
        <v>310</v>
      </c>
      <c r="I101" t="s">
        <v>315</v>
      </c>
      <c r="J101" t="s">
        <v>326</v>
      </c>
      <c r="L101" s="2">
        <v>5500</v>
      </c>
      <c r="M101" s="2">
        <v>27.918781725888326</v>
      </c>
      <c r="N101" s="2">
        <v>1833.3333333333333</v>
      </c>
    </row>
    <row r="102" spans="1:14" x14ac:dyDescent="0.3">
      <c r="A102" t="s">
        <v>281</v>
      </c>
      <c r="B102" t="s">
        <v>199</v>
      </c>
      <c r="C102" s="2">
        <v>1650</v>
      </c>
      <c r="D102">
        <v>4</v>
      </c>
      <c r="E102" s="1">
        <v>117</v>
      </c>
      <c r="F102" t="s">
        <v>320</v>
      </c>
      <c r="G102" t="s">
        <v>336</v>
      </c>
      <c r="H102" t="s">
        <v>310</v>
      </c>
      <c r="I102" t="s">
        <v>315</v>
      </c>
      <c r="J102" t="s">
        <v>8</v>
      </c>
      <c r="L102" s="2">
        <v>1650</v>
      </c>
      <c r="M102" s="2">
        <v>14.102564102564102</v>
      </c>
      <c r="N102" s="2">
        <v>412.5</v>
      </c>
    </row>
    <row r="103" spans="1:14" x14ac:dyDescent="0.3">
      <c r="A103" t="s">
        <v>259</v>
      </c>
      <c r="B103" t="s">
        <v>199</v>
      </c>
      <c r="C103" s="2">
        <v>960</v>
      </c>
      <c r="D103">
        <v>2</v>
      </c>
      <c r="E103" s="1">
        <v>48</v>
      </c>
      <c r="F103" t="s">
        <v>284</v>
      </c>
      <c r="G103" t="s">
        <v>336</v>
      </c>
      <c r="H103" t="s">
        <v>310</v>
      </c>
      <c r="I103" t="s">
        <v>315</v>
      </c>
      <c r="J103" t="s">
        <v>326</v>
      </c>
      <c r="L103" s="2">
        <v>960</v>
      </c>
      <c r="M103" s="2">
        <v>20</v>
      </c>
      <c r="N103" s="2">
        <v>480</v>
      </c>
    </row>
    <row r="104" spans="1:14" x14ac:dyDescent="0.3">
      <c r="A104" t="s">
        <v>250</v>
      </c>
      <c r="B104" t="s">
        <v>199</v>
      </c>
      <c r="C104" s="2">
        <v>1750</v>
      </c>
      <c r="D104">
        <v>2</v>
      </c>
      <c r="E104" s="1">
        <v>90</v>
      </c>
      <c r="F104" t="s">
        <v>322</v>
      </c>
      <c r="G104" t="s">
        <v>336</v>
      </c>
      <c r="H104" t="s">
        <v>310</v>
      </c>
      <c r="I104" t="s">
        <v>314</v>
      </c>
      <c r="J104" t="s">
        <v>326</v>
      </c>
      <c r="L104" s="2">
        <v>1750</v>
      </c>
      <c r="M104" s="2">
        <v>19.444444444444443</v>
      </c>
      <c r="N104" s="2">
        <v>875</v>
      </c>
    </row>
    <row r="105" spans="1:14" x14ac:dyDescent="0.3">
      <c r="A105" t="s">
        <v>250</v>
      </c>
      <c r="B105" t="s">
        <v>199</v>
      </c>
      <c r="C105" s="2">
        <v>1750</v>
      </c>
      <c r="D105">
        <v>2</v>
      </c>
      <c r="E105" s="1">
        <v>80</v>
      </c>
      <c r="F105" t="s">
        <v>320</v>
      </c>
      <c r="G105" t="s">
        <v>336</v>
      </c>
      <c r="H105" t="s">
        <v>310</v>
      </c>
      <c r="I105" t="s">
        <v>315</v>
      </c>
      <c r="J105" t="s">
        <v>326</v>
      </c>
      <c r="L105" s="2">
        <v>1750</v>
      </c>
      <c r="M105" s="2">
        <v>21.875</v>
      </c>
      <c r="N105" s="2">
        <v>875</v>
      </c>
    </row>
    <row r="106" spans="1:14" x14ac:dyDescent="0.3">
      <c r="A106" t="s">
        <v>262</v>
      </c>
      <c r="B106" t="s">
        <v>199</v>
      </c>
      <c r="C106" s="2">
        <v>1650</v>
      </c>
      <c r="D106">
        <v>3</v>
      </c>
      <c r="E106" s="1">
        <v>74</v>
      </c>
      <c r="F106" t="s">
        <v>316</v>
      </c>
      <c r="G106" t="s">
        <v>336</v>
      </c>
      <c r="H106" t="s">
        <v>311</v>
      </c>
      <c r="I106" t="s">
        <v>315</v>
      </c>
      <c r="J106" t="s">
        <v>326</v>
      </c>
      <c r="L106" s="2">
        <v>1650</v>
      </c>
      <c r="M106" s="2">
        <v>22.297297297297298</v>
      </c>
      <c r="N106" s="2">
        <v>550</v>
      </c>
    </row>
    <row r="107" spans="1:14" x14ac:dyDescent="0.3">
      <c r="A107" t="s">
        <v>273</v>
      </c>
      <c r="B107" t="s">
        <v>199</v>
      </c>
      <c r="C107" s="2">
        <v>2850</v>
      </c>
      <c r="D107">
        <v>1</v>
      </c>
      <c r="E107" s="1">
        <v>165</v>
      </c>
      <c r="F107" t="s">
        <v>318</v>
      </c>
      <c r="G107" t="s">
        <v>336</v>
      </c>
      <c r="H107" t="s">
        <v>311</v>
      </c>
      <c r="I107" t="s">
        <v>315</v>
      </c>
      <c r="J107" t="s">
        <v>326</v>
      </c>
      <c r="L107" s="2">
        <v>2850</v>
      </c>
      <c r="M107" s="2">
        <v>17.272727272727273</v>
      </c>
      <c r="N107" s="2">
        <v>2850</v>
      </c>
    </row>
    <row r="108" spans="1:14" x14ac:dyDescent="0.3">
      <c r="A108" t="s">
        <v>229</v>
      </c>
      <c r="B108" t="s">
        <v>199</v>
      </c>
      <c r="C108" s="2">
        <v>2500</v>
      </c>
      <c r="D108">
        <v>3</v>
      </c>
      <c r="E108" s="1">
        <v>101</v>
      </c>
      <c r="F108" t="s">
        <v>323</v>
      </c>
      <c r="G108" t="s">
        <v>336</v>
      </c>
      <c r="H108" t="s">
        <v>310</v>
      </c>
      <c r="I108" t="s">
        <v>314</v>
      </c>
      <c r="J108" t="s">
        <v>326</v>
      </c>
      <c r="L108" s="2">
        <v>2500</v>
      </c>
      <c r="M108" s="2">
        <v>24.752475247524753</v>
      </c>
      <c r="N108" s="2">
        <v>833.33333333333337</v>
      </c>
    </row>
    <row r="109" spans="1:14" x14ac:dyDescent="0.3">
      <c r="A109" t="s">
        <v>174</v>
      </c>
      <c r="B109" t="s">
        <v>113</v>
      </c>
      <c r="C109" s="2">
        <v>950</v>
      </c>
      <c r="D109">
        <v>2</v>
      </c>
      <c r="E109" s="1">
        <v>60</v>
      </c>
      <c r="F109" t="s">
        <v>284</v>
      </c>
      <c r="G109" t="s">
        <v>336</v>
      </c>
      <c r="H109" t="s">
        <v>311</v>
      </c>
      <c r="I109" t="s">
        <v>315</v>
      </c>
      <c r="J109" t="s">
        <v>326</v>
      </c>
      <c r="L109" s="2">
        <v>950</v>
      </c>
      <c r="M109" s="2">
        <v>15.833333333333334</v>
      </c>
      <c r="N109" s="2">
        <v>475</v>
      </c>
    </row>
    <row r="110" spans="1:14" x14ac:dyDescent="0.3">
      <c r="A110" t="s">
        <v>153</v>
      </c>
      <c r="B110" t="s">
        <v>113</v>
      </c>
      <c r="C110" s="2">
        <v>950</v>
      </c>
      <c r="D110">
        <v>2</v>
      </c>
      <c r="E110" s="1">
        <v>84</v>
      </c>
      <c r="F110" t="s">
        <v>316</v>
      </c>
      <c r="G110" t="s">
        <v>336</v>
      </c>
      <c r="H110" t="s">
        <v>311</v>
      </c>
      <c r="I110" t="s">
        <v>315</v>
      </c>
      <c r="J110" t="s">
        <v>326</v>
      </c>
      <c r="L110" s="2">
        <v>950</v>
      </c>
      <c r="M110" s="2">
        <v>11.30952380952381</v>
      </c>
      <c r="N110" s="2">
        <v>475</v>
      </c>
    </row>
    <row r="111" spans="1:14" x14ac:dyDescent="0.3">
      <c r="A111" t="s">
        <v>120</v>
      </c>
      <c r="B111" t="s">
        <v>113</v>
      </c>
      <c r="C111" s="2">
        <v>850</v>
      </c>
      <c r="D111">
        <v>1</v>
      </c>
      <c r="E111" s="1">
        <v>68</v>
      </c>
      <c r="F111" t="s">
        <v>318</v>
      </c>
      <c r="G111" t="s">
        <v>336</v>
      </c>
      <c r="H111" t="s">
        <v>310</v>
      </c>
      <c r="I111" t="s">
        <v>314</v>
      </c>
      <c r="J111" t="s">
        <v>326</v>
      </c>
      <c r="L111" s="2">
        <v>850</v>
      </c>
      <c r="M111" s="2">
        <v>12.5</v>
      </c>
      <c r="N111" s="2">
        <v>850</v>
      </c>
    </row>
    <row r="112" spans="1:14" x14ac:dyDescent="0.3">
      <c r="A112" t="s">
        <v>120</v>
      </c>
      <c r="B112" t="s">
        <v>113</v>
      </c>
      <c r="C112" s="2">
        <v>850</v>
      </c>
      <c r="D112">
        <v>1</v>
      </c>
      <c r="E112" s="1">
        <v>66</v>
      </c>
      <c r="F112" t="s">
        <v>318</v>
      </c>
      <c r="G112" t="s">
        <v>336</v>
      </c>
      <c r="H112" t="s">
        <v>310</v>
      </c>
      <c r="I112" t="s">
        <v>315</v>
      </c>
      <c r="J112" t="s">
        <v>326</v>
      </c>
      <c r="L112" s="2">
        <v>850</v>
      </c>
      <c r="M112" s="2">
        <v>12.878787878787879</v>
      </c>
      <c r="N112" s="2">
        <v>850</v>
      </c>
    </row>
    <row r="113" spans="1:14" x14ac:dyDescent="0.3">
      <c r="A113" t="s">
        <v>177</v>
      </c>
      <c r="B113" t="s">
        <v>113</v>
      </c>
      <c r="C113" s="2">
        <v>1200</v>
      </c>
      <c r="D113">
        <v>2</v>
      </c>
      <c r="E113" s="1">
        <v>67</v>
      </c>
      <c r="F113" t="s">
        <v>284</v>
      </c>
      <c r="G113" t="s">
        <v>336</v>
      </c>
      <c r="H113" t="s">
        <v>310</v>
      </c>
      <c r="I113" t="s">
        <v>315</v>
      </c>
      <c r="J113" t="s">
        <v>8</v>
      </c>
      <c r="L113" s="2">
        <v>1200</v>
      </c>
      <c r="M113" s="2">
        <v>17.910447761194028</v>
      </c>
      <c r="N113" s="2">
        <v>600</v>
      </c>
    </row>
    <row r="114" spans="1:14" x14ac:dyDescent="0.3">
      <c r="A114" t="s">
        <v>182</v>
      </c>
      <c r="B114" t="s">
        <v>113</v>
      </c>
      <c r="C114" s="2">
        <v>1800</v>
      </c>
      <c r="D114">
        <v>3</v>
      </c>
      <c r="E114" s="1">
        <v>141</v>
      </c>
      <c r="F114" t="s">
        <v>318</v>
      </c>
      <c r="G114" t="s">
        <v>336</v>
      </c>
      <c r="H114" t="s">
        <v>310</v>
      </c>
      <c r="I114" t="s">
        <v>315</v>
      </c>
      <c r="J114" t="s">
        <v>293</v>
      </c>
      <c r="K114">
        <v>125</v>
      </c>
      <c r="L114" s="2">
        <v>1925</v>
      </c>
      <c r="M114" s="2">
        <v>13.652482269503546</v>
      </c>
      <c r="N114" s="2">
        <v>641.66666666666663</v>
      </c>
    </row>
    <row r="115" spans="1:14" x14ac:dyDescent="0.3">
      <c r="A115" t="s">
        <v>228</v>
      </c>
      <c r="B115" t="s">
        <v>199</v>
      </c>
      <c r="C115" s="2">
        <v>1550</v>
      </c>
      <c r="D115">
        <v>2</v>
      </c>
      <c r="E115" s="1">
        <v>80</v>
      </c>
      <c r="F115" t="s">
        <v>320</v>
      </c>
      <c r="G115" t="s">
        <v>336</v>
      </c>
      <c r="H115" t="s">
        <v>310</v>
      </c>
      <c r="I115" t="s">
        <v>315</v>
      </c>
      <c r="J115" t="s">
        <v>326</v>
      </c>
      <c r="L115" s="2">
        <v>1550</v>
      </c>
      <c r="M115" s="2">
        <v>19.375</v>
      </c>
      <c r="N115" s="2">
        <v>775</v>
      </c>
    </row>
    <row r="116" spans="1:14" x14ac:dyDescent="0.3">
      <c r="A116" t="s">
        <v>278</v>
      </c>
      <c r="B116" t="s">
        <v>199</v>
      </c>
      <c r="C116" s="2">
        <v>1000</v>
      </c>
      <c r="D116">
        <v>1</v>
      </c>
      <c r="E116" s="1">
        <v>70</v>
      </c>
      <c r="F116" t="s">
        <v>284</v>
      </c>
      <c r="G116" t="s">
        <v>336</v>
      </c>
      <c r="H116" t="s">
        <v>310</v>
      </c>
      <c r="I116" t="s">
        <v>314</v>
      </c>
      <c r="J116" t="s">
        <v>326</v>
      </c>
      <c r="L116" s="2">
        <v>1000</v>
      </c>
      <c r="M116" s="2">
        <v>14.285714285714286</v>
      </c>
      <c r="N116" s="2">
        <v>1000</v>
      </c>
    </row>
    <row r="117" spans="1:14" x14ac:dyDescent="0.3">
      <c r="A117" t="s">
        <v>181</v>
      </c>
      <c r="B117" t="s">
        <v>113</v>
      </c>
      <c r="C117" s="2">
        <v>850</v>
      </c>
      <c r="D117">
        <v>2</v>
      </c>
      <c r="E117" s="1">
        <v>70</v>
      </c>
      <c r="F117" t="s">
        <v>323</v>
      </c>
      <c r="G117" t="s">
        <v>336</v>
      </c>
      <c r="H117" t="s">
        <v>310</v>
      </c>
      <c r="I117" t="s">
        <v>315</v>
      </c>
      <c r="J117" t="s">
        <v>326</v>
      </c>
      <c r="L117" s="2">
        <v>850</v>
      </c>
      <c r="M117" s="2">
        <v>12.142857142857142</v>
      </c>
      <c r="N117" s="2">
        <v>425</v>
      </c>
    </row>
    <row r="118" spans="1:14" x14ac:dyDescent="0.3">
      <c r="A118" t="s">
        <v>115</v>
      </c>
      <c r="B118" t="s">
        <v>113</v>
      </c>
      <c r="C118" s="2">
        <v>750</v>
      </c>
      <c r="D118">
        <v>2</v>
      </c>
      <c r="E118" s="1">
        <v>65</v>
      </c>
      <c r="F118" t="s">
        <v>318</v>
      </c>
      <c r="G118" t="s">
        <v>336</v>
      </c>
      <c r="H118" t="s">
        <v>311</v>
      </c>
      <c r="I118" t="s">
        <v>315</v>
      </c>
      <c r="J118" t="s">
        <v>326</v>
      </c>
      <c r="L118" s="2">
        <v>750</v>
      </c>
      <c r="M118" s="2">
        <v>11.538461538461538</v>
      </c>
      <c r="N118" s="2">
        <v>375</v>
      </c>
    </row>
    <row r="119" spans="1:14" x14ac:dyDescent="0.3">
      <c r="A119" t="s">
        <v>58</v>
      </c>
      <c r="B119" t="s">
        <v>29</v>
      </c>
      <c r="C119" s="2">
        <v>800</v>
      </c>
      <c r="D119">
        <v>3</v>
      </c>
      <c r="E119" s="1">
        <v>81</v>
      </c>
      <c r="F119" t="s">
        <v>319</v>
      </c>
      <c r="G119" t="s">
        <v>336</v>
      </c>
      <c r="H119" t="s">
        <v>310</v>
      </c>
      <c r="I119" t="s">
        <v>315</v>
      </c>
      <c r="J119" t="s">
        <v>326</v>
      </c>
      <c r="L119" s="2">
        <v>800</v>
      </c>
      <c r="M119" s="2">
        <v>9.8765432098765427</v>
      </c>
      <c r="N119" s="2">
        <v>266.66666666666669</v>
      </c>
    </row>
    <row r="120" spans="1:14" x14ac:dyDescent="0.3">
      <c r="A120" t="s">
        <v>77</v>
      </c>
      <c r="B120" t="s">
        <v>29</v>
      </c>
      <c r="C120" s="2">
        <v>550</v>
      </c>
      <c r="D120">
        <v>1</v>
      </c>
      <c r="E120" s="1">
        <v>65</v>
      </c>
      <c r="F120" t="s">
        <v>284</v>
      </c>
      <c r="G120" t="s">
        <v>336</v>
      </c>
      <c r="H120" t="s">
        <v>310</v>
      </c>
      <c r="I120" t="s">
        <v>315</v>
      </c>
      <c r="J120" t="s">
        <v>326</v>
      </c>
      <c r="L120" s="2">
        <v>550</v>
      </c>
      <c r="M120" s="2">
        <v>8.4615384615384617</v>
      </c>
      <c r="N120" s="2">
        <v>550</v>
      </c>
    </row>
    <row r="121" spans="1:14" x14ac:dyDescent="0.3">
      <c r="A121" t="s">
        <v>180</v>
      </c>
      <c r="B121" t="s">
        <v>113</v>
      </c>
      <c r="C121" s="2">
        <v>700</v>
      </c>
      <c r="D121">
        <v>3</v>
      </c>
      <c r="E121" s="1">
        <v>70</v>
      </c>
      <c r="F121" t="s">
        <v>327</v>
      </c>
      <c r="G121" t="s">
        <v>336</v>
      </c>
      <c r="H121" t="s">
        <v>311</v>
      </c>
      <c r="I121" t="s">
        <v>315</v>
      </c>
      <c r="J121" t="s">
        <v>326</v>
      </c>
      <c r="L121" s="2">
        <v>700</v>
      </c>
      <c r="M121" s="2">
        <v>10</v>
      </c>
      <c r="N121" s="2">
        <v>233.33333333333334</v>
      </c>
    </row>
    <row r="122" spans="1:14" x14ac:dyDescent="0.3">
      <c r="A122" t="s">
        <v>123</v>
      </c>
      <c r="B122" t="s">
        <v>113</v>
      </c>
      <c r="C122" s="2">
        <v>1100</v>
      </c>
      <c r="D122">
        <v>1</v>
      </c>
      <c r="E122" s="1">
        <v>56</v>
      </c>
      <c r="F122" t="s">
        <v>319</v>
      </c>
      <c r="G122" t="s">
        <v>336</v>
      </c>
      <c r="H122" t="s">
        <v>310</v>
      </c>
      <c r="I122" t="s">
        <v>315</v>
      </c>
      <c r="J122" t="s">
        <v>326</v>
      </c>
      <c r="L122" s="2">
        <v>1100</v>
      </c>
      <c r="M122" s="2">
        <v>19.642857142857142</v>
      </c>
      <c r="N122" s="2">
        <v>1100</v>
      </c>
    </row>
    <row r="123" spans="1:14" x14ac:dyDescent="0.3">
      <c r="A123" t="s">
        <v>63</v>
      </c>
      <c r="B123" t="s">
        <v>29</v>
      </c>
      <c r="C123" s="2">
        <v>600</v>
      </c>
      <c r="D123">
        <v>1</v>
      </c>
      <c r="E123" s="1">
        <v>65</v>
      </c>
      <c r="F123" t="s">
        <v>317</v>
      </c>
      <c r="G123" t="s">
        <v>336</v>
      </c>
      <c r="H123" t="s">
        <v>310</v>
      </c>
      <c r="I123" t="s">
        <v>315</v>
      </c>
      <c r="J123" t="s">
        <v>326</v>
      </c>
      <c r="L123" s="2">
        <v>600</v>
      </c>
      <c r="M123" s="2">
        <v>9.2307692307692299</v>
      </c>
      <c r="N123" s="2">
        <v>600</v>
      </c>
    </row>
    <row r="124" spans="1:14" x14ac:dyDescent="0.3">
      <c r="A124" t="s">
        <v>178</v>
      </c>
      <c r="B124" t="s">
        <v>113</v>
      </c>
      <c r="C124" s="2">
        <v>950</v>
      </c>
      <c r="D124">
        <v>2</v>
      </c>
      <c r="E124" s="1">
        <v>60</v>
      </c>
      <c r="F124" t="s">
        <v>318</v>
      </c>
      <c r="G124" t="s">
        <v>336</v>
      </c>
      <c r="H124" t="s">
        <v>310</v>
      </c>
      <c r="I124" t="s">
        <v>315</v>
      </c>
      <c r="J124" t="s">
        <v>326</v>
      </c>
      <c r="L124" s="2">
        <v>950</v>
      </c>
      <c r="M124" s="2">
        <v>15.833333333333334</v>
      </c>
      <c r="N124" s="2">
        <v>475</v>
      </c>
    </row>
    <row r="125" spans="1:14" x14ac:dyDescent="0.3">
      <c r="A125" t="s">
        <v>175</v>
      </c>
      <c r="B125" t="s">
        <v>113</v>
      </c>
      <c r="C125" s="2">
        <v>1400</v>
      </c>
      <c r="D125">
        <v>2</v>
      </c>
      <c r="E125" s="1">
        <v>72</v>
      </c>
      <c r="F125" t="s">
        <v>316</v>
      </c>
      <c r="G125" t="s">
        <v>336</v>
      </c>
      <c r="H125" t="s">
        <v>310</v>
      </c>
      <c r="I125" t="s">
        <v>314</v>
      </c>
      <c r="J125" t="s">
        <v>326</v>
      </c>
      <c r="L125" s="2">
        <v>1400</v>
      </c>
      <c r="M125" s="2">
        <v>19.444444444444443</v>
      </c>
      <c r="N125" s="2">
        <v>700</v>
      </c>
    </row>
    <row r="126" spans="1:14" x14ac:dyDescent="0.3">
      <c r="A126" t="s">
        <v>47</v>
      </c>
      <c r="B126" t="s">
        <v>29</v>
      </c>
      <c r="C126" s="2">
        <v>650</v>
      </c>
      <c r="D126">
        <v>1</v>
      </c>
      <c r="E126" s="1">
        <v>55</v>
      </c>
      <c r="F126" t="s">
        <v>316</v>
      </c>
      <c r="G126" t="s">
        <v>336</v>
      </c>
      <c r="H126" t="s">
        <v>310</v>
      </c>
      <c r="I126" t="s">
        <v>315</v>
      </c>
      <c r="J126" t="s">
        <v>293</v>
      </c>
      <c r="K126">
        <v>50</v>
      </c>
      <c r="L126" s="2">
        <v>700</v>
      </c>
      <c r="M126" s="2">
        <v>12.727272727272727</v>
      </c>
      <c r="N126" s="2">
        <v>700</v>
      </c>
    </row>
    <row r="127" spans="1:14" x14ac:dyDescent="0.3">
      <c r="A127" t="s">
        <v>144</v>
      </c>
      <c r="B127" t="s">
        <v>113</v>
      </c>
      <c r="C127" s="2">
        <v>900</v>
      </c>
      <c r="D127">
        <v>1</v>
      </c>
      <c r="E127" s="1">
        <v>64</v>
      </c>
      <c r="F127" t="s">
        <v>321</v>
      </c>
      <c r="G127" t="s">
        <v>336</v>
      </c>
      <c r="H127" t="s">
        <v>310</v>
      </c>
      <c r="I127" t="s">
        <v>315</v>
      </c>
      <c r="J127" t="s">
        <v>326</v>
      </c>
      <c r="L127" s="2">
        <v>900</v>
      </c>
      <c r="M127" s="2">
        <v>14.0625</v>
      </c>
      <c r="N127" s="2">
        <v>900</v>
      </c>
    </row>
    <row r="128" spans="1:14" x14ac:dyDescent="0.3">
      <c r="A128" t="s">
        <v>42</v>
      </c>
      <c r="B128" t="s">
        <v>29</v>
      </c>
      <c r="C128" s="2">
        <v>750</v>
      </c>
      <c r="D128">
        <v>2</v>
      </c>
      <c r="E128" s="1">
        <v>75</v>
      </c>
      <c r="F128" t="s">
        <v>316</v>
      </c>
      <c r="G128" t="s">
        <v>336</v>
      </c>
      <c r="H128" t="s">
        <v>310</v>
      </c>
      <c r="I128" t="s">
        <v>315</v>
      </c>
      <c r="J128" t="s">
        <v>8</v>
      </c>
      <c r="L128" s="2">
        <v>750</v>
      </c>
      <c r="M128" s="2">
        <v>10</v>
      </c>
      <c r="N128" s="2">
        <v>375</v>
      </c>
    </row>
    <row r="129" spans="1:14" x14ac:dyDescent="0.3">
      <c r="A129" t="s">
        <v>75</v>
      </c>
      <c r="B129" t="s">
        <v>29</v>
      </c>
      <c r="C129" s="2">
        <v>550</v>
      </c>
      <c r="D129">
        <v>1</v>
      </c>
      <c r="E129" s="1">
        <v>59</v>
      </c>
      <c r="F129" t="s">
        <v>316</v>
      </c>
      <c r="G129" t="s">
        <v>336</v>
      </c>
      <c r="H129" t="s">
        <v>311</v>
      </c>
      <c r="I129" t="s">
        <v>315</v>
      </c>
      <c r="J129" t="s">
        <v>326</v>
      </c>
      <c r="L129" s="2">
        <v>550</v>
      </c>
      <c r="M129" s="2">
        <v>9.3220338983050848</v>
      </c>
      <c r="N129" s="2">
        <v>550</v>
      </c>
    </row>
    <row r="130" spans="1:14" x14ac:dyDescent="0.3">
      <c r="A130" t="s">
        <v>129</v>
      </c>
      <c r="B130" t="s">
        <v>113</v>
      </c>
      <c r="C130" s="2">
        <v>1450</v>
      </c>
      <c r="D130">
        <v>2</v>
      </c>
      <c r="E130" s="1">
        <v>93</v>
      </c>
      <c r="F130" t="s">
        <v>284</v>
      </c>
      <c r="G130" t="s">
        <v>336</v>
      </c>
      <c r="H130" t="s">
        <v>310</v>
      </c>
      <c r="I130" t="s">
        <v>314</v>
      </c>
      <c r="J130" t="s">
        <v>293</v>
      </c>
      <c r="K130">
        <v>150</v>
      </c>
      <c r="L130" s="2">
        <v>1600</v>
      </c>
      <c r="M130" s="2">
        <v>17.204301075268816</v>
      </c>
      <c r="N130" s="2">
        <v>800</v>
      </c>
    </row>
    <row r="131" spans="1:14" x14ac:dyDescent="0.3">
      <c r="A131" t="s">
        <v>155</v>
      </c>
      <c r="B131" t="s">
        <v>113</v>
      </c>
      <c r="C131" s="2">
        <v>1200</v>
      </c>
      <c r="D131">
        <v>2</v>
      </c>
      <c r="E131" s="1">
        <v>110</v>
      </c>
      <c r="F131" t="s">
        <v>320</v>
      </c>
      <c r="G131" t="s">
        <v>336</v>
      </c>
      <c r="H131" t="s">
        <v>310</v>
      </c>
      <c r="I131" t="s">
        <v>315</v>
      </c>
      <c r="J131" t="s">
        <v>8</v>
      </c>
      <c r="L131" s="2">
        <v>1200</v>
      </c>
      <c r="M131" s="2">
        <v>10.909090909090908</v>
      </c>
      <c r="N131" s="2">
        <v>600</v>
      </c>
    </row>
    <row r="132" spans="1:14" x14ac:dyDescent="0.3">
      <c r="A132" t="s">
        <v>145</v>
      </c>
      <c r="B132" t="s">
        <v>113</v>
      </c>
      <c r="C132" s="2">
        <v>2400</v>
      </c>
      <c r="D132">
        <v>4</v>
      </c>
      <c r="E132" s="1">
        <v>240</v>
      </c>
      <c r="F132" t="s">
        <v>320</v>
      </c>
      <c r="G132" t="s">
        <v>336</v>
      </c>
      <c r="H132" t="s">
        <v>310</v>
      </c>
      <c r="I132" t="s">
        <v>315</v>
      </c>
      <c r="J132" t="s">
        <v>8</v>
      </c>
      <c r="L132" s="2">
        <v>2400</v>
      </c>
      <c r="M132" s="2">
        <v>10</v>
      </c>
      <c r="N132" s="2">
        <v>600</v>
      </c>
    </row>
    <row r="133" spans="1:14" x14ac:dyDescent="0.3">
      <c r="A133" t="s">
        <v>132</v>
      </c>
      <c r="B133" t="s">
        <v>113</v>
      </c>
      <c r="C133" s="2">
        <v>825</v>
      </c>
      <c r="D133">
        <v>1</v>
      </c>
      <c r="E133" s="1">
        <v>42</v>
      </c>
      <c r="F133" t="s">
        <v>318</v>
      </c>
      <c r="G133" t="s">
        <v>336</v>
      </c>
      <c r="H133" t="s">
        <v>310</v>
      </c>
      <c r="I133" t="s">
        <v>315</v>
      </c>
      <c r="J133" t="s">
        <v>326</v>
      </c>
      <c r="L133" s="2">
        <v>825</v>
      </c>
      <c r="M133" s="2">
        <v>19.642857142857142</v>
      </c>
      <c r="N133" s="2">
        <v>825</v>
      </c>
    </row>
    <row r="134" spans="1:14" x14ac:dyDescent="0.3">
      <c r="A134" t="s">
        <v>49</v>
      </c>
      <c r="B134" t="s">
        <v>29</v>
      </c>
      <c r="C134" s="2">
        <v>430</v>
      </c>
      <c r="D134">
        <v>1</v>
      </c>
      <c r="E134" s="1">
        <v>40</v>
      </c>
      <c r="F134" t="s">
        <v>284</v>
      </c>
      <c r="G134" t="s">
        <v>336</v>
      </c>
      <c r="H134" t="s">
        <v>311</v>
      </c>
      <c r="I134" t="s">
        <v>315</v>
      </c>
      <c r="J134" t="s">
        <v>8</v>
      </c>
      <c r="L134" s="2">
        <v>430</v>
      </c>
      <c r="M134" s="2">
        <v>10.75</v>
      </c>
      <c r="N134" s="2">
        <v>430</v>
      </c>
    </row>
    <row r="135" spans="1:14" x14ac:dyDescent="0.3">
      <c r="A135" t="s">
        <v>53</v>
      </c>
      <c r="B135" t="s">
        <v>29</v>
      </c>
      <c r="C135" s="2">
        <v>900</v>
      </c>
      <c r="D135">
        <v>5</v>
      </c>
      <c r="E135" s="1">
        <v>217</v>
      </c>
      <c r="F135" t="s">
        <v>321</v>
      </c>
      <c r="G135" t="s">
        <v>336</v>
      </c>
      <c r="H135" t="s">
        <v>310</v>
      </c>
      <c r="I135" t="s">
        <v>315</v>
      </c>
      <c r="J135" t="s">
        <v>8</v>
      </c>
      <c r="L135" s="2">
        <v>900</v>
      </c>
      <c r="M135" s="2">
        <v>4.1474654377880187</v>
      </c>
      <c r="N135" s="2">
        <v>180</v>
      </c>
    </row>
    <row r="136" spans="1:14" x14ac:dyDescent="0.3">
      <c r="A136" t="s">
        <v>53</v>
      </c>
      <c r="B136" t="s">
        <v>29</v>
      </c>
      <c r="C136" s="2">
        <v>950</v>
      </c>
      <c r="D136">
        <v>3</v>
      </c>
      <c r="E136" s="1">
        <v>120</v>
      </c>
      <c r="F136" t="s">
        <v>322</v>
      </c>
      <c r="G136" t="s">
        <v>336</v>
      </c>
      <c r="H136" t="s">
        <v>310</v>
      </c>
      <c r="I136" t="s">
        <v>315</v>
      </c>
      <c r="J136" t="s">
        <v>8</v>
      </c>
      <c r="L136" s="2">
        <v>950</v>
      </c>
      <c r="M136" s="2">
        <v>7.916666666666667</v>
      </c>
      <c r="N136" s="2">
        <v>316.66666666666669</v>
      </c>
    </row>
    <row r="137" spans="1:14" x14ac:dyDescent="0.3">
      <c r="A137" t="s">
        <v>53</v>
      </c>
      <c r="B137" t="s">
        <v>29</v>
      </c>
      <c r="C137" s="2">
        <v>600</v>
      </c>
      <c r="D137">
        <v>2</v>
      </c>
      <c r="E137" s="1">
        <v>75</v>
      </c>
      <c r="F137" t="s">
        <v>319</v>
      </c>
      <c r="G137" t="s">
        <v>336</v>
      </c>
      <c r="H137" t="s">
        <v>310</v>
      </c>
      <c r="I137" t="s">
        <v>315</v>
      </c>
      <c r="J137" t="s">
        <v>8</v>
      </c>
      <c r="L137" s="2">
        <v>600</v>
      </c>
      <c r="M137" s="2">
        <v>8</v>
      </c>
      <c r="N137" s="2">
        <v>300</v>
      </c>
    </row>
    <row r="138" spans="1:14" x14ac:dyDescent="0.3">
      <c r="A138" t="s">
        <v>53</v>
      </c>
      <c r="B138" t="s">
        <v>29</v>
      </c>
      <c r="C138" s="2">
        <v>850</v>
      </c>
      <c r="D138">
        <v>4</v>
      </c>
      <c r="E138" s="1">
        <v>120</v>
      </c>
      <c r="F138" t="s">
        <v>320</v>
      </c>
      <c r="G138" t="s">
        <v>336</v>
      </c>
      <c r="H138" t="s">
        <v>310</v>
      </c>
      <c r="I138" t="s">
        <v>315</v>
      </c>
      <c r="J138" t="s">
        <v>8</v>
      </c>
      <c r="L138" s="2">
        <v>850</v>
      </c>
      <c r="M138" s="2">
        <v>7.083333333333333</v>
      </c>
      <c r="N138" s="2">
        <v>212.5</v>
      </c>
    </row>
    <row r="139" spans="1:14" x14ac:dyDescent="0.3">
      <c r="A139" t="s">
        <v>53</v>
      </c>
      <c r="B139" t="s">
        <v>29</v>
      </c>
      <c r="C139" s="2">
        <v>850</v>
      </c>
      <c r="D139">
        <v>1</v>
      </c>
      <c r="E139" s="1">
        <v>99</v>
      </c>
      <c r="F139" t="s">
        <v>328</v>
      </c>
      <c r="G139" t="s">
        <v>336</v>
      </c>
      <c r="H139" t="s">
        <v>310</v>
      </c>
      <c r="I139" t="s">
        <v>315</v>
      </c>
      <c r="J139" t="s">
        <v>8</v>
      </c>
      <c r="L139" s="2">
        <v>850</v>
      </c>
      <c r="M139" s="2">
        <v>8.5858585858585865</v>
      </c>
      <c r="N139" s="2">
        <v>850</v>
      </c>
    </row>
    <row r="140" spans="1:14" x14ac:dyDescent="0.3">
      <c r="A140" t="s">
        <v>53</v>
      </c>
      <c r="B140" t="s">
        <v>29</v>
      </c>
      <c r="C140" s="2">
        <v>625</v>
      </c>
      <c r="D140">
        <v>1</v>
      </c>
      <c r="E140" s="1">
        <v>60</v>
      </c>
      <c r="F140" t="s">
        <v>320</v>
      </c>
      <c r="G140" t="s">
        <v>336</v>
      </c>
      <c r="H140" t="s">
        <v>310</v>
      </c>
      <c r="I140" t="s">
        <v>315</v>
      </c>
      <c r="J140" t="s">
        <v>326</v>
      </c>
      <c r="L140" s="2">
        <v>625</v>
      </c>
      <c r="M140" s="2">
        <v>10.416666666666666</v>
      </c>
      <c r="N140" s="2">
        <v>625</v>
      </c>
    </row>
    <row r="141" spans="1:14" x14ac:dyDescent="0.3">
      <c r="A141" t="s">
        <v>53</v>
      </c>
      <c r="B141" t="s">
        <v>29</v>
      </c>
      <c r="C141" s="2">
        <v>1200</v>
      </c>
      <c r="D141">
        <v>4</v>
      </c>
      <c r="E141" s="1">
        <v>145</v>
      </c>
      <c r="F141" t="s">
        <v>318</v>
      </c>
      <c r="G141" t="s">
        <v>336</v>
      </c>
      <c r="H141" t="s">
        <v>310</v>
      </c>
      <c r="I141" t="s">
        <v>315</v>
      </c>
      <c r="J141" t="s">
        <v>326</v>
      </c>
      <c r="L141" s="2">
        <v>1200</v>
      </c>
      <c r="M141" s="2">
        <v>8.2758620689655178</v>
      </c>
      <c r="N141" s="2">
        <v>300</v>
      </c>
    </row>
    <row r="142" spans="1:14" x14ac:dyDescent="0.3">
      <c r="A142" t="s">
        <v>53</v>
      </c>
      <c r="B142" t="s">
        <v>29</v>
      </c>
      <c r="C142" s="2">
        <v>600</v>
      </c>
      <c r="D142">
        <v>1</v>
      </c>
      <c r="E142" s="1">
        <v>55</v>
      </c>
      <c r="F142" t="s">
        <v>284</v>
      </c>
      <c r="G142" t="s">
        <v>336</v>
      </c>
      <c r="H142" t="s">
        <v>311</v>
      </c>
      <c r="I142" t="s">
        <v>315</v>
      </c>
      <c r="J142" t="s">
        <v>326</v>
      </c>
      <c r="L142" s="2">
        <v>600</v>
      </c>
      <c r="M142" s="2">
        <v>10.909090909090908</v>
      </c>
      <c r="N142" s="2">
        <v>600</v>
      </c>
    </row>
    <row r="143" spans="1:14" x14ac:dyDescent="0.3">
      <c r="A143" t="s">
        <v>53</v>
      </c>
      <c r="B143" t="s">
        <v>29</v>
      </c>
      <c r="C143" s="2">
        <v>850</v>
      </c>
      <c r="D143">
        <v>2</v>
      </c>
      <c r="E143" s="1">
        <v>95</v>
      </c>
      <c r="F143" t="s">
        <v>318</v>
      </c>
      <c r="G143" t="s">
        <v>336</v>
      </c>
      <c r="H143" t="s">
        <v>310</v>
      </c>
      <c r="I143" t="s">
        <v>315</v>
      </c>
      <c r="J143" t="s">
        <v>8</v>
      </c>
      <c r="L143" s="2">
        <v>850</v>
      </c>
      <c r="M143" s="2">
        <v>8.9473684210526319</v>
      </c>
      <c r="N143" s="2">
        <v>425</v>
      </c>
    </row>
    <row r="144" spans="1:14" x14ac:dyDescent="0.3">
      <c r="A144" t="s">
        <v>53</v>
      </c>
      <c r="B144" t="s">
        <v>29</v>
      </c>
      <c r="C144" s="2">
        <v>650</v>
      </c>
      <c r="D144">
        <v>3</v>
      </c>
      <c r="E144" s="1">
        <v>80</v>
      </c>
      <c r="F144" t="s">
        <v>318</v>
      </c>
      <c r="G144" t="s">
        <v>336</v>
      </c>
      <c r="H144" t="s">
        <v>310</v>
      </c>
      <c r="I144" t="s">
        <v>315</v>
      </c>
      <c r="J144" t="s">
        <v>293</v>
      </c>
      <c r="K144">
        <v>90</v>
      </c>
      <c r="L144" s="2">
        <v>1640</v>
      </c>
      <c r="M144" s="2">
        <v>20.5</v>
      </c>
      <c r="N144" s="2">
        <v>546.66666666666663</v>
      </c>
    </row>
    <row r="145" spans="1:14" x14ac:dyDescent="0.3">
      <c r="A145" t="s">
        <v>53</v>
      </c>
      <c r="B145" t="s">
        <v>29</v>
      </c>
      <c r="C145" s="2">
        <v>800</v>
      </c>
      <c r="D145">
        <v>3</v>
      </c>
      <c r="E145" s="1">
        <v>100</v>
      </c>
      <c r="F145" t="s">
        <v>320</v>
      </c>
      <c r="G145" t="s">
        <v>336</v>
      </c>
      <c r="H145" t="s">
        <v>310</v>
      </c>
      <c r="I145" t="s">
        <v>315</v>
      </c>
      <c r="J145" t="s">
        <v>8</v>
      </c>
      <c r="L145" s="2">
        <v>800</v>
      </c>
      <c r="M145" s="2">
        <v>8</v>
      </c>
      <c r="N145" s="2">
        <v>266.66666666666669</v>
      </c>
    </row>
    <row r="146" spans="1:14" x14ac:dyDescent="0.3">
      <c r="A146" t="s">
        <v>53</v>
      </c>
      <c r="B146" t="s">
        <v>29</v>
      </c>
      <c r="C146" s="2">
        <v>600</v>
      </c>
      <c r="D146">
        <v>1</v>
      </c>
      <c r="E146" s="1">
        <v>60</v>
      </c>
      <c r="F146" t="s">
        <v>318</v>
      </c>
      <c r="G146" t="s">
        <v>336</v>
      </c>
      <c r="H146" t="s">
        <v>310</v>
      </c>
      <c r="I146" t="s">
        <v>315</v>
      </c>
      <c r="J146" t="s">
        <v>8</v>
      </c>
      <c r="L146" s="2">
        <v>600</v>
      </c>
      <c r="M146" s="2">
        <v>10</v>
      </c>
      <c r="N146" s="2">
        <v>600</v>
      </c>
    </row>
    <row r="147" spans="1:14" x14ac:dyDescent="0.3">
      <c r="A147" t="s">
        <v>215</v>
      </c>
      <c r="B147" t="s">
        <v>199</v>
      </c>
      <c r="C147" s="2">
        <v>1600</v>
      </c>
      <c r="D147">
        <v>3</v>
      </c>
      <c r="E147" s="1">
        <v>70</v>
      </c>
      <c r="F147" t="s">
        <v>320</v>
      </c>
      <c r="G147" t="s">
        <v>336</v>
      </c>
      <c r="H147" t="s">
        <v>310</v>
      </c>
      <c r="I147" t="s">
        <v>315</v>
      </c>
      <c r="J147" t="s">
        <v>326</v>
      </c>
      <c r="L147" s="2">
        <v>1600</v>
      </c>
      <c r="M147" s="2">
        <v>22.857142857142858</v>
      </c>
      <c r="N147" s="2">
        <v>533.33333333333337</v>
      </c>
    </row>
    <row r="148" spans="1:14" x14ac:dyDescent="0.3">
      <c r="A148" t="s">
        <v>213</v>
      </c>
      <c r="B148" t="s">
        <v>199</v>
      </c>
      <c r="C148" s="2">
        <v>2900</v>
      </c>
      <c r="D148">
        <v>3</v>
      </c>
      <c r="E148" s="1">
        <v>140</v>
      </c>
      <c r="F148" t="s">
        <v>318</v>
      </c>
      <c r="G148" t="s">
        <v>336</v>
      </c>
      <c r="H148" t="s">
        <v>310</v>
      </c>
      <c r="I148" t="s">
        <v>315</v>
      </c>
      <c r="J148" t="s">
        <v>326</v>
      </c>
      <c r="L148" s="2">
        <v>2900</v>
      </c>
      <c r="M148" s="2">
        <v>20.714285714285715</v>
      </c>
      <c r="N148" s="2">
        <v>966.66666666666663</v>
      </c>
    </row>
    <row r="149" spans="1:14" x14ac:dyDescent="0.3">
      <c r="A149" t="s">
        <v>207</v>
      </c>
      <c r="B149" t="s">
        <v>199</v>
      </c>
      <c r="C149" s="2">
        <v>2150</v>
      </c>
      <c r="D149">
        <v>2</v>
      </c>
      <c r="E149" s="1">
        <v>123</v>
      </c>
      <c r="F149" t="s">
        <v>284</v>
      </c>
      <c r="G149" t="s">
        <v>336</v>
      </c>
      <c r="H149" t="s">
        <v>310</v>
      </c>
      <c r="I149" t="s">
        <v>315</v>
      </c>
      <c r="J149" t="s">
        <v>8</v>
      </c>
      <c r="L149" s="2">
        <v>2150</v>
      </c>
      <c r="M149" s="2">
        <v>17.479674796747968</v>
      </c>
      <c r="N149" s="2">
        <v>1075</v>
      </c>
    </row>
    <row r="150" spans="1:14" x14ac:dyDescent="0.3">
      <c r="A150" t="s">
        <v>164</v>
      </c>
      <c r="B150" t="s">
        <v>113</v>
      </c>
      <c r="C150" s="2">
        <v>890</v>
      </c>
      <c r="D150">
        <v>3</v>
      </c>
      <c r="E150" s="1">
        <v>91</v>
      </c>
      <c r="F150" t="s">
        <v>316</v>
      </c>
      <c r="G150" t="s">
        <v>336</v>
      </c>
      <c r="H150" t="s">
        <v>310</v>
      </c>
      <c r="I150" t="s">
        <v>315</v>
      </c>
      <c r="J150" t="s">
        <v>326</v>
      </c>
      <c r="L150" s="2">
        <v>890</v>
      </c>
      <c r="M150" s="2">
        <v>9.780219780219781</v>
      </c>
      <c r="N150" s="2">
        <v>296.66666666666669</v>
      </c>
    </row>
    <row r="151" spans="1:14" x14ac:dyDescent="0.3">
      <c r="A151" t="s">
        <v>219</v>
      </c>
      <c r="B151" t="s">
        <v>199</v>
      </c>
      <c r="C151" s="2">
        <v>1550</v>
      </c>
      <c r="D151">
        <v>3</v>
      </c>
      <c r="E151" s="1">
        <v>103</v>
      </c>
      <c r="F151" t="s">
        <v>319</v>
      </c>
      <c r="G151" t="s">
        <v>336</v>
      </c>
      <c r="H151" t="s">
        <v>310</v>
      </c>
      <c r="I151" t="s">
        <v>315</v>
      </c>
      <c r="J151" t="s">
        <v>8</v>
      </c>
      <c r="L151" s="2">
        <v>1550</v>
      </c>
      <c r="M151" s="2">
        <v>15.048543689320388</v>
      </c>
      <c r="N151" s="2">
        <v>516.66666666666663</v>
      </c>
    </row>
    <row r="152" spans="1:14" x14ac:dyDescent="0.3">
      <c r="A152" t="s">
        <v>241</v>
      </c>
      <c r="B152" t="s">
        <v>199</v>
      </c>
      <c r="C152" s="2">
        <v>1200</v>
      </c>
      <c r="D152">
        <v>3</v>
      </c>
      <c r="E152" s="1">
        <v>72</v>
      </c>
      <c r="F152" t="s">
        <v>316</v>
      </c>
      <c r="G152" t="s">
        <v>336</v>
      </c>
      <c r="H152" t="s">
        <v>311</v>
      </c>
      <c r="I152" t="s">
        <v>315</v>
      </c>
      <c r="J152" t="s">
        <v>326</v>
      </c>
      <c r="L152" s="2">
        <v>1200</v>
      </c>
      <c r="M152" s="2">
        <v>16.666666666666668</v>
      </c>
      <c r="N152" s="2">
        <v>400</v>
      </c>
    </row>
    <row r="153" spans="1:14" x14ac:dyDescent="0.3">
      <c r="A153" t="s">
        <v>149</v>
      </c>
      <c r="B153" t="s">
        <v>113</v>
      </c>
      <c r="C153" s="2">
        <v>1350</v>
      </c>
      <c r="D153">
        <v>1</v>
      </c>
      <c r="E153" s="1">
        <v>90</v>
      </c>
      <c r="F153" t="s">
        <v>316</v>
      </c>
      <c r="G153" t="s">
        <v>336</v>
      </c>
      <c r="H153" t="s">
        <v>310</v>
      </c>
      <c r="I153" t="s">
        <v>315</v>
      </c>
      <c r="J153" t="s">
        <v>326</v>
      </c>
      <c r="L153" s="2">
        <v>1350</v>
      </c>
      <c r="M153" s="2">
        <v>15</v>
      </c>
      <c r="N153" s="2">
        <v>1350</v>
      </c>
    </row>
    <row r="154" spans="1:14" x14ac:dyDescent="0.3">
      <c r="A154" t="s">
        <v>224</v>
      </c>
      <c r="B154" t="s">
        <v>199</v>
      </c>
      <c r="C154" s="2">
        <v>1700</v>
      </c>
      <c r="D154">
        <v>2</v>
      </c>
      <c r="E154" s="1">
        <v>89</v>
      </c>
      <c r="F154" t="s">
        <v>316</v>
      </c>
      <c r="G154" t="s">
        <v>336</v>
      </c>
      <c r="H154" t="s">
        <v>310</v>
      </c>
      <c r="I154" t="s">
        <v>315</v>
      </c>
      <c r="J154" t="s">
        <v>8</v>
      </c>
      <c r="L154" s="2">
        <v>1700</v>
      </c>
      <c r="M154" s="2">
        <v>19.101123595505619</v>
      </c>
      <c r="N154" s="2">
        <v>850</v>
      </c>
    </row>
    <row r="155" spans="1:14" x14ac:dyDescent="0.3">
      <c r="A155" t="s">
        <v>279</v>
      </c>
      <c r="B155" t="s">
        <v>199</v>
      </c>
      <c r="C155" s="2">
        <v>2280</v>
      </c>
      <c r="D155">
        <v>1</v>
      </c>
      <c r="E155" s="1">
        <v>46</v>
      </c>
      <c r="F155" t="s">
        <v>316</v>
      </c>
      <c r="G155" t="s">
        <v>336</v>
      </c>
      <c r="H155" t="s">
        <v>311</v>
      </c>
      <c r="I155" t="s">
        <v>315</v>
      </c>
      <c r="J155" t="s">
        <v>326</v>
      </c>
      <c r="L155" s="2">
        <v>2280</v>
      </c>
      <c r="M155" s="2">
        <v>49.565217391304351</v>
      </c>
      <c r="N155" s="2">
        <v>2280</v>
      </c>
    </row>
    <row r="156" spans="1:14" x14ac:dyDescent="0.3">
      <c r="A156" t="s">
        <v>154</v>
      </c>
      <c r="B156" t="s">
        <v>113</v>
      </c>
      <c r="C156" s="2">
        <v>950</v>
      </c>
      <c r="D156">
        <v>2</v>
      </c>
      <c r="E156" s="1">
        <v>100</v>
      </c>
      <c r="F156" t="s">
        <v>319</v>
      </c>
      <c r="G156" t="s">
        <v>336</v>
      </c>
      <c r="H156" t="s">
        <v>310</v>
      </c>
      <c r="I156" t="s">
        <v>315</v>
      </c>
      <c r="J156" t="s">
        <v>326</v>
      </c>
      <c r="L156" s="2">
        <v>950</v>
      </c>
      <c r="M156" s="2">
        <v>9.5</v>
      </c>
      <c r="N156" s="2">
        <v>475</v>
      </c>
    </row>
    <row r="157" spans="1:14" x14ac:dyDescent="0.3">
      <c r="A157" t="s">
        <v>173</v>
      </c>
      <c r="B157" t="s">
        <v>113</v>
      </c>
      <c r="C157" s="2">
        <v>990</v>
      </c>
      <c r="D157">
        <v>2</v>
      </c>
      <c r="E157" s="1">
        <v>100</v>
      </c>
      <c r="F157" t="s">
        <v>316</v>
      </c>
      <c r="G157" t="s">
        <v>336</v>
      </c>
      <c r="H157" t="s">
        <v>310</v>
      </c>
      <c r="I157" t="s">
        <v>315</v>
      </c>
      <c r="J157" t="s">
        <v>326</v>
      </c>
      <c r="L157" s="2">
        <v>990</v>
      </c>
      <c r="M157" s="2">
        <v>9.9</v>
      </c>
      <c r="N157" s="2">
        <v>495</v>
      </c>
    </row>
    <row r="158" spans="1:14" x14ac:dyDescent="0.3">
      <c r="A158" t="s">
        <v>112</v>
      </c>
      <c r="B158" t="s">
        <v>113</v>
      </c>
      <c r="C158" s="2">
        <v>850</v>
      </c>
      <c r="D158">
        <v>2</v>
      </c>
      <c r="E158" s="1">
        <v>64</v>
      </c>
      <c r="F158" t="s">
        <v>284</v>
      </c>
      <c r="G158" t="s">
        <v>336</v>
      </c>
      <c r="H158" t="s">
        <v>310</v>
      </c>
      <c r="I158" t="s">
        <v>315</v>
      </c>
      <c r="J158" t="s">
        <v>326</v>
      </c>
      <c r="L158" s="2">
        <v>850</v>
      </c>
      <c r="M158" s="2">
        <v>13.28125</v>
      </c>
      <c r="N158" s="2">
        <v>425</v>
      </c>
    </row>
    <row r="159" spans="1:14" x14ac:dyDescent="0.3">
      <c r="A159" t="s">
        <v>68</v>
      </c>
      <c r="B159" t="s">
        <v>29</v>
      </c>
      <c r="C159" s="2">
        <v>700</v>
      </c>
      <c r="D159">
        <v>2</v>
      </c>
      <c r="E159" s="1">
        <v>85</v>
      </c>
      <c r="F159" t="s">
        <v>316</v>
      </c>
      <c r="G159" t="s">
        <v>336</v>
      </c>
      <c r="H159" t="s">
        <v>310</v>
      </c>
      <c r="I159" t="s">
        <v>315</v>
      </c>
      <c r="J159" t="s">
        <v>326</v>
      </c>
      <c r="L159" s="2">
        <v>700</v>
      </c>
      <c r="M159" s="2">
        <v>8.235294117647058</v>
      </c>
      <c r="N159" s="2">
        <v>350</v>
      </c>
    </row>
    <row r="160" spans="1:14" x14ac:dyDescent="0.3">
      <c r="A160" t="s">
        <v>37</v>
      </c>
      <c r="B160" t="s">
        <v>29</v>
      </c>
      <c r="C160" s="2">
        <v>780</v>
      </c>
      <c r="D160">
        <v>3</v>
      </c>
      <c r="E160" s="1">
        <v>100</v>
      </c>
      <c r="F160" t="s">
        <v>319</v>
      </c>
      <c r="G160" t="s">
        <v>336</v>
      </c>
      <c r="H160" t="s">
        <v>310</v>
      </c>
      <c r="I160" t="s">
        <v>315</v>
      </c>
      <c r="J160" t="s">
        <v>8</v>
      </c>
      <c r="L160" s="2">
        <v>780</v>
      </c>
      <c r="M160" s="2">
        <v>7.8</v>
      </c>
      <c r="N160" s="2">
        <v>260</v>
      </c>
    </row>
    <row r="161" spans="1:14" x14ac:dyDescent="0.3">
      <c r="A161" t="s">
        <v>171</v>
      </c>
      <c r="B161" t="s">
        <v>113</v>
      </c>
      <c r="C161" s="2">
        <v>1450</v>
      </c>
      <c r="D161">
        <v>2</v>
      </c>
      <c r="E161" s="1">
        <v>120</v>
      </c>
      <c r="F161" t="s">
        <v>317</v>
      </c>
      <c r="G161" t="s">
        <v>336</v>
      </c>
      <c r="H161" t="s">
        <v>310</v>
      </c>
      <c r="I161" t="s">
        <v>315</v>
      </c>
      <c r="J161" t="s">
        <v>293</v>
      </c>
      <c r="K161">
        <v>100</v>
      </c>
      <c r="L161" s="2">
        <v>1550</v>
      </c>
      <c r="M161" s="2">
        <v>12.916666666666666</v>
      </c>
      <c r="N161" s="2">
        <v>775</v>
      </c>
    </row>
    <row r="162" spans="1:14" x14ac:dyDescent="0.3">
      <c r="A162" t="s">
        <v>171</v>
      </c>
      <c r="B162" t="s">
        <v>113</v>
      </c>
      <c r="C162" s="2">
        <v>1450</v>
      </c>
      <c r="D162">
        <v>2</v>
      </c>
      <c r="E162" s="1">
        <v>120</v>
      </c>
      <c r="F162" t="s">
        <v>317</v>
      </c>
      <c r="G162" t="s">
        <v>336</v>
      </c>
      <c r="H162" t="s">
        <v>310</v>
      </c>
      <c r="I162" t="s">
        <v>315</v>
      </c>
      <c r="J162" t="s">
        <v>326</v>
      </c>
      <c r="L162" s="2">
        <v>1450</v>
      </c>
      <c r="M162" s="2">
        <v>12.083333333333334</v>
      </c>
      <c r="N162" s="2">
        <v>725</v>
      </c>
    </row>
    <row r="163" spans="1:14" x14ac:dyDescent="0.3">
      <c r="A163" t="s">
        <v>287</v>
      </c>
      <c r="B163" t="s">
        <v>199</v>
      </c>
      <c r="C163" s="2">
        <v>850</v>
      </c>
      <c r="D163">
        <v>2</v>
      </c>
      <c r="E163" s="1">
        <v>80</v>
      </c>
      <c r="F163" t="s">
        <v>319</v>
      </c>
      <c r="G163" t="s">
        <v>336</v>
      </c>
      <c r="H163" t="s">
        <v>310</v>
      </c>
      <c r="I163" t="s">
        <v>315</v>
      </c>
      <c r="J163" t="s">
        <v>326</v>
      </c>
      <c r="L163" s="2">
        <v>850</v>
      </c>
      <c r="M163" s="2">
        <v>10.625</v>
      </c>
      <c r="N163" s="2">
        <v>425</v>
      </c>
    </row>
    <row r="164" spans="1:14" x14ac:dyDescent="0.3">
      <c r="A164" t="s">
        <v>290</v>
      </c>
      <c r="B164" t="s">
        <v>199</v>
      </c>
      <c r="C164" s="2">
        <v>3800</v>
      </c>
      <c r="D164">
        <v>2</v>
      </c>
      <c r="E164" s="1">
        <v>121</v>
      </c>
      <c r="F164" t="s">
        <v>318</v>
      </c>
      <c r="G164" t="s">
        <v>336</v>
      </c>
      <c r="H164" t="s">
        <v>310</v>
      </c>
      <c r="I164" t="s">
        <v>315</v>
      </c>
      <c r="J164" t="s">
        <v>326</v>
      </c>
      <c r="L164" s="2">
        <v>3800</v>
      </c>
      <c r="M164" s="2">
        <v>31.404958677685951</v>
      </c>
      <c r="N164" s="2">
        <v>1900</v>
      </c>
    </row>
    <row r="165" spans="1:14" x14ac:dyDescent="0.3">
      <c r="A165" t="s">
        <v>60</v>
      </c>
      <c r="B165" t="s">
        <v>29</v>
      </c>
      <c r="C165" s="2">
        <v>800</v>
      </c>
      <c r="D165">
        <v>3</v>
      </c>
      <c r="E165" s="1">
        <v>100</v>
      </c>
      <c r="F165" t="s">
        <v>321</v>
      </c>
      <c r="G165" t="s">
        <v>336</v>
      </c>
      <c r="H165" t="s">
        <v>310</v>
      </c>
      <c r="I165" t="s">
        <v>315</v>
      </c>
      <c r="J165" t="s">
        <v>8</v>
      </c>
      <c r="L165" s="2">
        <v>800</v>
      </c>
      <c r="M165" s="2">
        <v>8</v>
      </c>
      <c r="N165" s="2">
        <v>266.66666666666669</v>
      </c>
    </row>
    <row r="166" spans="1:14" x14ac:dyDescent="0.3">
      <c r="A166" t="s">
        <v>240</v>
      </c>
      <c r="B166" t="s">
        <v>199</v>
      </c>
      <c r="C166" s="2">
        <v>2500</v>
      </c>
      <c r="D166">
        <v>3</v>
      </c>
      <c r="E166" s="1">
        <v>120</v>
      </c>
      <c r="F166" t="s">
        <v>316</v>
      </c>
      <c r="G166" t="s">
        <v>336</v>
      </c>
      <c r="H166" t="s">
        <v>310</v>
      </c>
      <c r="I166" t="s">
        <v>315</v>
      </c>
      <c r="J166" t="s">
        <v>326</v>
      </c>
      <c r="L166" s="2">
        <v>2500</v>
      </c>
      <c r="M166" s="2">
        <v>20.833333333333332</v>
      </c>
      <c r="N166" s="2">
        <v>833.33333333333337</v>
      </c>
    </row>
    <row r="167" spans="1:14" x14ac:dyDescent="0.3">
      <c r="A167" t="s">
        <v>238</v>
      </c>
      <c r="B167" t="s">
        <v>199</v>
      </c>
      <c r="C167" s="2">
        <v>2500</v>
      </c>
      <c r="D167">
        <v>3</v>
      </c>
      <c r="E167" s="1">
        <v>120</v>
      </c>
      <c r="F167" t="s">
        <v>316</v>
      </c>
      <c r="G167" t="s">
        <v>336</v>
      </c>
      <c r="H167" t="s">
        <v>310</v>
      </c>
      <c r="I167" t="s">
        <v>315</v>
      </c>
      <c r="J167" t="s">
        <v>326</v>
      </c>
      <c r="L167" s="2">
        <v>2500</v>
      </c>
      <c r="M167" s="2">
        <v>20.833333333333332</v>
      </c>
      <c r="N167" s="2">
        <v>833.33333333333337</v>
      </c>
    </row>
    <row r="168" spans="1:14" x14ac:dyDescent="0.3">
      <c r="A168" t="s">
        <v>79</v>
      </c>
      <c r="B168" t="s">
        <v>29</v>
      </c>
      <c r="C168" s="2">
        <v>700</v>
      </c>
      <c r="D168">
        <v>2</v>
      </c>
      <c r="E168" s="1">
        <v>70</v>
      </c>
      <c r="F168" t="s">
        <v>316</v>
      </c>
      <c r="G168" t="s">
        <v>336</v>
      </c>
      <c r="H168" t="s">
        <v>310</v>
      </c>
      <c r="I168" t="s">
        <v>314</v>
      </c>
      <c r="J168" t="s">
        <v>326</v>
      </c>
      <c r="L168" s="2">
        <v>700</v>
      </c>
      <c r="M168" s="2">
        <v>10</v>
      </c>
      <c r="N168" s="2">
        <v>350</v>
      </c>
    </row>
    <row r="169" spans="1:14" x14ac:dyDescent="0.3">
      <c r="A169" t="s">
        <v>126</v>
      </c>
      <c r="B169" t="s">
        <v>113</v>
      </c>
      <c r="C169" s="2">
        <v>800</v>
      </c>
      <c r="D169">
        <v>2</v>
      </c>
      <c r="E169" s="1">
        <v>70</v>
      </c>
      <c r="F169" t="s">
        <v>318</v>
      </c>
      <c r="G169" t="s">
        <v>336</v>
      </c>
      <c r="H169" t="s">
        <v>310</v>
      </c>
      <c r="I169" t="s">
        <v>315</v>
      </c>
      <c r="J169" t="s">
        <v>326</v>
      </c>
      <c r="L169" s="2">
        <v>800</v>
      </c>
      <c r="M169" s="2">
        <v>11.428571428571429</v>
      </c>
      <c r="N169" s="2">
        <v>400</v>
      </c>
    </row>
    <row r="170" spans="1:14" x14ac:dyDescent="0.3">
      <c r="A170" t="s">
        <v>244</v>
      </c>
      <c r="B170" t="s">
        <v>199</v>
      </c>
      <c r="C170" s="2">
        <v>2900</v>
      </c>
      <c r="D170">
        <v>2</v>
      </c>
      <c r="E170" s="1">
        <v>75</v>
      </c>
      <c r="F170" t="s">
        <v>320</v>
      </c>
      <c r="G170" t="s">
        <v>336</v>
      </c>
      <c r="H170" t="s">
        <v>310</v>
      </c>
      <c r="I170" t="s">
        <v>314</v>
      </c>
      <c r="J170" t="s">
        <v>326</v>
      </c>
      <c r="L170" s="2">
        <v>2900</v>
      </c>
      <c r="M170" s="2">
        <v>38.666666666666664</v>
      </c>
      <c r="N170" s="2">
        <v>1450</v>
      </c>
    </row>
    <row r="171" spans="1:14" x14ac:dyDescent="0.3">
      <c r="A171" t="s">
        <v>119</v>
      </c>
      <c r="B171" t="s">
        <v>113</v>
      </c>
      <c r="C171" s="2">
        <v>950</v>
      </c>
      <c r="D171">
        <v>2</v>
      </c>
      <c r="E171" s="1">
        <v>70</v>
      </c>
      <c r="F171" t="s">
        <v>316</v>
      </c>
      <c r="G171" t="s">
        <v>336</v>
      </c>
      <c r="H171" t="s">
        <v>310</v>
      </c>
      <c r="I171" t="s">
        <v>315</v>
      </c>
      <c r="J171" t="s">
        <v>326</v>
      </c>
      <c r="L171" s="2">
        <v>950</v>
      </c>
      <c r="M171" s="2">
        <v>13.571428571428571</v>
      </c>
      <c r="N171" s="2">
        <v>475</v>
      </c>
    </row>
    <row r="172" spans="1:14" x14ac:dyDescent="0.3">
      <c r="A172" t="s">
        <v>187</v>
      </c>
      <c r="B172" t="s">
        <v>113</v>
      </c>
      <c r="C172" s="2">
        <v>850</v>
      </c>
      <c r="D172">
        <v>4</v>
      </c>
      <c r="E172" s="1">
        <v>96</v>
      </c>
      <c r="F172" t="s">
        <v>319</v>
      </c>
      <c r="G172" t="s">
        <v>336</v>
      </c>
      <c r="H172" t="s">
        <v>310</v>
      </c>
      <c r="I172" t="s">
        <v>315</v>
      </c>
      <c r="J172" t="s">
        <v>326</v>
      </c>
      <c r="L172" s="2">
        <v>850</v>
      </c>
      <c r="M172" s="2">
        <v>8.8541666666666661</v>
      </c>
      <c r="N172" s="2">
        <v>212.5</v>
      </c>
    </row>
    <row r="173" spans="1:14" x14ac:dyDescent="0.3">
      <c r="A173" t="s">
        <v>85</v>
      </c>
      <c r="B173" t="s">
        <v>29</v>
      </c>
      <c r="C173" s="2">
        <v>950</v>
      </c>
      <c r="D173">
        <v>3</v>
      </c>
      <c r="E173" s="1">
        <v>170</v>
      </c>
      <c r="F173" t="s">
        <v>322</v>
      </c>
      <c r="G173" t="s">
        <v>336</v>
      </c>
      <c r="H173" t="s">
        <v>310</v>
      </c>
      <c r="I173" t="s">
        <v>315</v>
      </c>
      <c r="J173" t="s">
        <v>8</v>
      </c>
      <c r="L173" s="2">
        <v>950</v>
      </c>
      <c r="M173" s="2">
        <v>5.5882352941176467</v>
      </c>
      <c r="N173" s="2">
        <v>316.66666666666669</v>
      </c>
    </row>
    <row r="174" spans="1:14" x14ac:dyDescent="0.3">
      <c r="A174" t="s">
        <v>85</v>
      </c>
      <c r="B174" t="s">
        <v>29</v>
      </c>
      <c r="C174" s="2">
        <v>700</v>
      </c>
      <c r="D174">
        <v>3</v>
      </c>
      <c r="E174" s="1">
        <v>70</v>
      </c>
      <c r="F174" t="s">
        <v>320</v>
      </c>
      <c r="G174" t="s">
        <v>336</v>
      </c>
      <c r="H174" t="s">
        <v>311</v>
      </c>
      <c r="I174" t="s">
        <v>315</v>
      </c>
      <c r="J174" t="s">
        <v>326</v>
      </c>
      <c r="L174" s="2">
        <v>700</v>
      </c>
      <c r="M174" s="2">
        <v>10</v>
      </c>
      <c r="N174" s="2">
        <v>233.33333333333334</v>
      </c>
    </row>
    <row r="175" spans="1:14" x14ac:dyDescent="0.3">
      <c r="A175" t="s">
        <v>247</v>
      </c>
      <c r="B175" t="s">
        <v>199</v>
      </c>
      <c r="C175" s="2">
        <v>1200</v>
      </c>
      <c r="D175">
        <v>1</v>
      </c>
      <c r="E175" s="1">
        <v>55</v>
      </c>
      <c r="F175" t="s">
        <v>319</v>
      </c>
      <c r="G175" t="s">
        <v>336</v>
      </c>
      <c r="H175" t="s">
        <v>310</v>
      </c>
      <c r="I175" t="s">
        <v>314</v>
      </c>
      <c r="J175" t="s">
        <v>326</v>
      </c>
      <c r="L175" s="2">
        <v>1200</v>
      </c>
      <c r="M175" s="2">
        <v>21.818181818181817</v>
      </c>
      <c r="N175" s="2">
        <v>1200</v>
      </c>
    </row>
    <row r="176" spans="1:14" x14ac:dyDescent="0.3">
      <c r="A176" t="s">
        <v>247</v>
      </c>
      <c r="B176" t="s">
        <v>199</v>
      </c>
      <c r="C176" s="2">
        <v>1200</v>
      </c>
      <c r="D176">
        <v>1</v>
      </c>
      <c r="E176" s="1">
        <v>55</v>
      </c>
      <c r="F176" t="s">
        <v>319</v>
      </c>
      <c r="G176" t="s">
        <v>336</v>
      </c>
      <c r="H176" t="s">
        <v>310</v>
      </c>
      <c r="I176" t="s">
        <v>314</v>
      </c>
      <c r="J176" t="s">
        <v>326</v>
      </c>
      <c r="L176" s="2">
        <v>1200</v>
      </c>
      <c r="M176" s="2">
        <v>21.818181818181817</v>
      </c>
      <c r="N176" s="2">
        <v>1200</v>
      </c>
    </row>
    <row r="177" spans="1:14" x14ac:dyDescent="0.3">
      <c r="A177" t="s">
        <v>82</v>
      </c>
      <c r="B177" t="s">
        <v>29</v>
      </c>
      <c r="C177" s="2">
        <v>850</v>
      </c>
      <c r="D177">
        <v>3</v>
      </c>
      <c r="E177" s="1">
        <v>106</v>
      </c>
      <c r="F177" t="s">
        <v>316</v>
      </c>
      <c r="G177" t="s">
        <v>336</v>
      </c>
      <c r="H177" t="s">
        <v>310</v>
      </c>
      <c r="I177" t="s">
        <v>315</v>
      </c>
      <c r="J177" t="s">
        <v>8</v>
      </c>
      <c r="L177" s="2">
        <v>850</v>
      </c>
      <c r="M177" s="2">
        <v>8.0188679245283012</v>
      </c>
      <c r="N177" s="2">
        <v>283.33333333333331</v>
      </c>
    </row>
    <row r="178" spans="1:14" x14ac:dyDescent="0.3">
      <c r="A178" t="s">
        <v>156</v>
      </c>
      <c r="B178" t="s">
        <v>113</v>
      </c>
      <c r="C178" s="2">
        <v>3500</v>
      </c>
      <c r="D178">
        <v>3</v>
      </c>
      <c r="E178" s="1">
        <v>128</v>
      </c>
      <c r="F178" t="s">
        <v>321</v>
      </c>
      <c r="G178" t="s">
        <v>336</v>
      </c>
      <c r="H178" t="s">
        <v>310</v>
      </c>
      <c r="I178" t="s">
        <v>315</v>
      </c>
      <c r="J178" t="s">
        <v>326</v>
      </c>
      <c r="L178" s="2">
        <v>3500</v>
      </c>
      <c r="M178" s="2">
        <v>27.34375</v>
      </c>
      <c r="N178" s="2">
        <v>1166.6666666666667</v>
      </c>
    </row>
    <row r="179" spans="1:14" x14ac:dyDescent="0.3">
      <c r="A179" t="s">
        <v>201</v>
      </c>
      <c r="B179" t="s">
        <v>199</v>
      </c>
      <c r="C179" s="2">
        <v>3000</v>
      </c>
      <c r="D179">
        <v>2</v>
      </c>
      <c r="E179" s="1">
        <v>155</v>
      </c>
      <c r="F179" t="s">
        <v>318</v>
      </c>
      <c r="G179" t="s">
        <v>336</v>
      </c>
      <c r="H179" t="s">
        <v>311</v>
      </c>
      <c r="I179" t="s">
        <v>314</v>
      </c>
      <c r="J179" t="s">
        <v>293</v>
      </c>
      <c r="K179">
        <v>250</v>
      </c>
      <c r="L179" s="2">
        <v>3250</v>
      </c>
      <c r="M179" s="2">
        <v>20.967741935483872</v>
      </c>
      <c r="N179" s="2">
        <v>1625</v>
      </c>
    </row>
    <row r="180" spans="1:14" x14ac:dyDescent="0.3">
      <c r="A180" t="s">
        <v>201</v>
      </c>
      <c r="B180" t="s">
        <v>199</v>
      </c>
      <c r="C180" s="2">
        <v>1500</v>
      </c>
      <c r="D180">
        <v>1</v>
      </c>
      <c r="E180" s="1">
        <v>70</v>
      </c>
      <c r="F180" t="s">
        <v>318</v>
      </c>
      <c r="G180" t="s">
        <v>336</v>
      </c>
      <c r="H180" t="s">
        <v>310</v>
      </c>
      <c r="I180" t="s">
        <v>315</v>
      </c>
      <c r="J180" t="s">
        <v>326</v>
      </c>
      <c r="L180" s="2">
        <v>1500</v>
      </c>
      <c r="M180" s="2">
        <v>21.428571428571427</v>
      </c>
      <c r="N180" s="2">
        <v>1500</v>
      </c>
    </row>
    <row r="181" spans="1:14" x14ac:dyDescent="0.3">
      <c r="A181" t="s">
        <v>147</v>
      </c>
      <c r="B181" t="s">
        <v>113</v>
      </c>
      <c r="C181" s="2">
        <v>800</v>
      </c>
      <c r="D181">
        <v>3</v>
      </c>
      <c r="E181" s="1">
        <v>63</v>
      </c>
      <c r="F181" t="s">
        <v>319</v>
      </c>
      <c r="G181" t="s">
        <v>336</v>
      </c>
      <c r="H181" t="s">
        <v>311</v>
      </c>
      <c r="I181" t="s">
        <v>315</v>
      </c>
      <c r="J181" t="s">
        <v>326</v>
      </c>
      <c r="L181" s="2">
        <v>800</v>
      </c>
      <c r="M181" s="2">
        <v>12.698412698412698</v>
      </c>
      <c r="N181" s="2">
        <v>266.66666666666669</v>
      </c>
    </row>
    <row r="182" spans="1:14" x14ac:dyDescent="0.3">
      <c r="A182" t="s">
        <v>147</v>
      </c>
      <c r="B182" t="s">
        <v>113</v>
      </c>
      <c r="C182" s="2">
        <v>950</v>
      </c>
      <c r="D182">
        <v>2</v>
      </c>
      <c r="E182" s="1">
        <v>60</v>
      </c>
      <c r="F182" t="s">
        <v>284</v>
      </c>
      <c r="G182" t="s">
        <v>336</v>
      </c>
      <c r="H182" t="s">
        <v>311</v>
      </c>
      <c r="I182" t="s">
        <v>315</v>
      </c>
      <c r="J182" t="s">
        <v>326</v>
      </c>
      <c r="L182" s="2">
        <v>950</v>
      </c>
      <c r="M182" s="2">
        <v>15.833333333333334</v>
      </c>
      <c r="N182" s="2">
        <v>475</v>
      </c>
    </row>
    <row r="183" spans="1:14" x14ac:dyDescent="0.3">
      <c r="A183" t="s">
        <v>97</v>
      </c>
      <c r="B183" t="s">
        <v>29</v>
      </c>
      <c r="C183" s="2">
        <v>520</v>
      </c>
      <c r="D183">
        <v>3</v>
      </c>
      <c r="E183" s="1">
        <v>86</v>
      </c>
      <c r="F183" t="s">
        <v>319</v>
      </c>
      <c r="G183" t="s">
        <v>336</v>
      </c>
      <c r="H183" t="s">
        <v>311</v>
      </c>
      <c r="I183" t="s">
        <v>315</v>
      </c>
      <c r="J183" t="s">
        <v>326</v>
      </c>
      <c r="L183" s="2">
        <v>520</v>
      </c>
      <c r="M183" s="2">
        <v>6.0465116279069768</v>
      </c>
      <c r="N183" s="2">
        <v>173.33333333333334</v>
      </c>
    </row>
    <row r="184" spans="1:14" x14ac:dyDescent="0.3">
      <c r="A184" t="s">
        <v>76</v>
      </c>
      <c r="B184" t="s">
        <v>29</v>
      </c>
      <c r="C184" s="2">
        <v>900</v>
      </c>
      <c r="D184">
        <v>3</v>
      </c>
      <c r="E184" s="1">
        <v>95</v>
      </c>
      <c r="F184" t="s">
        <v>316</v>
      </c>
      <c r="G184" t="s">
        <v>336</v>
      </c>
      <c r="H184" t="s">
        <v>311</v>
      </c>
      <c r="I184" t="s">
        <v>315</v>
      </c>
      <c r="J184" t="s">
        <v>8</v>
      </c>
      <c r="L184" s="2">
        <v>900</v>
      </c>
      <c r="M184" s="2">
        <v>9.473684210526315</v>
      </c>
      <c r="N184" s="2">
        <v>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9 1 c 4 b 7 - 0 4 d 4 - 4 6 8 5 - b 3 b 5 - 2 6 e 7 c e 8 d 9 e c f "   x m l n s = " h t t p : / / s c h e m a s . m i c r o s o f t . c o m / D a t a M a s h u p " > A A A A A A E J A A B Q S w M E F A A C A A g A I Y 1 Z W o w R j f O l A A A A 9 w A A A B I A H A B D b 2 5 m a W c v U G F j a 2 F n Z S 5 4 b W w g o h g A K K A U A A A A A A A A A A A A A A A A A A A A A A A A A A A A h Y 8 x D o I w G I W v Q r r T F h g E 8 l M G 4 y a J C Y l x b U q F R i i G F s v d H D y S V x C j q J v j + 9 4 3 v H e / 3 i C f u t a 7 y M G o X m c o w B R 5 U o u + U r r O 0 G i P f o x y B j s u T r y W 3 i x r k 0 6 m y l B j 7 T k l x D m H X Y T 7 o S Y h p Q E 5 F N t S N L L j 6 C O r / 7 K v t L F c C 4 k Y 7 F 9 j W I i D K M F B v E o w B b J Q K J T + G u E 8 + N n + Q F i P r R 0 H y a T x N y W Q J Q J 5 n 2 A P U E s D B B Q A A g A I A C G N W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j V l a n B u S 8 v o F A A D R T Q A A E w A c A E Z v c m 1 1 b G F z L 1 N l Y 3 R p b 2 4 x L m 0 g o h g A K K A U A A A A A A A A A A A A A A A A A A A A A A A A A A A A 7 V r B b t t G E L 0 b 8 D 8 s 2 I s E s E q 4 t N 2 4 r Q v Q k p I w l S V H p N 2 D b R h r a p M Q o U h 1 S b l 2 D H 9 F v 6 O n f o J / r E t R M o c i l 5 K M I E G N y c E R l t y d e W 9 2 Z m c f G H M v 8 a O Q O N n / x i / b W 9 t b 8 S c m + I h Y w U f u + Y L F l w Y 5 I A F P t r e I / D c Q / k c e y p H u j c e D 1 h + R + H w V R Z 8 b r / 2 A t 9 p R m P A w i R t a + + f z k 5 i L + L z X 7 Q 9 O B + c d H n 9 O o s n 5 O + Z F V 9 G 5 1 b d 6 t m M 7 p G O 5 A 4 c c 2 8 7 A O b d 6 7 y + t 3 p t u 2 x 5 a z q X R u g n i G 6 2 p k 3 A a B D p J x J Q 3 9 c y J H 7 S e H y f B L W l 8 E J y T S c D C 5 q X z i f N E k 5 5 l L t 6 d 2 Q k f H 1 S 8 q e m / + + H o Q M s m X N y f d V j C L h 6 X 7 o Y e u + J f 2 C i K y U R E 4 + j a l z / T h V 1 2 J U E e p 2 M J f 8 v Z S A J s 1 P i i k 7 P 5 y 1 Y Q O B 4 L m I g P U h w X O R D X n 0 T E Y + M r X x r M j b i C h f G H S I z b U T A d h + 7 t h K e m F L 7 p d 3 d a z z r s 9 n 4 0 p N F E v k w S f p P c 6 2 Q x T h X j p h y 3 w 2 R v p 5 W a A A 9 2 F B N 2 F e N 7 i v G f F O O v F O P 7 i n H j p e q B C r K h w m y Y q g c q 0 I Y K t a G C b a h w G y r g x r 4 q F F Q F n S q j r Y J O V d C p C j p V Q a c q 6 F Q F n a q g U 1 X Q T R V y U 4 X c V G 5 0 F X J T h d x U I T d T 5 O 2 p E D z 0 b p e D Z a b o j 7 n w Z B 1 k H 3 n p c Z G D + 7 w Q Z I n O Y v L n 1 E / Y i I G K M + Q y 0 X n 2 Q l o F i j V D h 7 k P 0 h 1 k O M h p k M a P m V v l h S e P h T A a X w l e U Z 2 G P G R j 4 F D Z 9 7 w i p X x o r u 2 e 9 A b a U v 5 r 7 Y H j d r W l 7 N f e W o e 2 a 7 X t Q b / r a M s l Q D v q u k N 5 Z L R P r M 7 Q 6 g y K b 8 w o O O 5 Z f d f S l k u B d n x y 2 L P b c u G H v / v a c j 2 Q v h x 1 5 b S h L d 2 s C 4 u h j k s t e X m Y Q B g M E I d Z L Y H l A 1 Y M W A p g 9 u c J v 2 Y Q j Q 2 i a I A w z i q H 9 s Y a W u + 6 9 Q T R p x F k 5 A x R w B A F D F H A E I W s 7 I P t D h g y A U M m S A k K 2 D V B f p j A r g n s m s C u C e e + W p d 1 u g H r F B 7 n M 2 S n s l V y L Y c 0 B o f N A v e y 6 Z I T P / h B I o o V w + G B b O m G 0 V + r W E 9 Z 4 c z 7 R B p n W Y 5 e k F 9 / m 3 V c z d x M x 5 d t h i / k / N l C Z B I J M u K B P 0 4 d j g Q w O w n 8 J D P X K H u X 1 w G d z N 5 M u M i m u L I W H t 5 2 s i W 5 a G i 6 f O X 9 V D Z O T n K b 9 p X x d T P N 1 2 x 6 y 8 i X a l H w 2 w S / d 8 D v X R i m Q v E 0 V n Z c q 7 C n s Q J u F c 8 L 4 G P l g / K Z B L y v f F A 8 k 6 p 3 n 4 Q W F r d D e z a m O k F m m V d J 7 b 0 + n y k W S 5 Q i 9 a I Y q X 4 U y i 5 d a y + c 0 N b L D 3 O N / A D A A O m z O L f t k 4 7 V y W p 6 b h q c O 3 X 1 y n x a v T I B a 6 Z y s 0 m 6 I i L / C P b w z y g i T N 6 P 4 n T / V O f P 0 h 6 s L A + p L Q k / O z r n y Z u a a R 1 y O Z P n o b m U P r 1 I 7 0 + V + 6 W w A + j K N F g P i A 4 c K z Z I m 3 K i T s z S 9 q U Z I Y W u Y R U v R M 3 L O t 6 p + V q b K y P z u t T N P N 3 z 0 k 7 Z q e k g 1 0 M p d 3 i x a c q t n b J A V k J 5 4 x 3 L G + + X p e 5 Q D n l c v j H l V T t Y p u z s S q 8 9 S g y a P p 8 j C p O l + U V m 1 x g 2 l J b L P s 4 N 9 y P i h 2 n Q m O c / / B u q z S 9 a y R r z d H 3 z x s b 2 F / 1 W j X 1 z f f t 0 b v + l 0 l 6 x 0 6 j Z W 7 v q v V X h Y R r I v L 0 u d T T N 7 S 0 / r D F V L U v R 7 y J L U Z S l U J Z C W Q p l K Z S l U J Z C W Q p l K Z S l U J Z C W Q p l K Z S l U J Z C W Q p l K Z S l / k + y 1 M q V B Y / E i I f L N 5 9 0 U N S U w 9 2 8 D I O T 4 P F u s X y d q L p A F J v / v M s F V 4 k a J v b W O D 4 g t q J E t 4 I J Y x M q 9 r 4 K F X P I o N m v V g 0 L X l Y L h 1 Y g X Q u 4 q N Q P C 5 1 J 4 w 5 8 B a d D 7 f E J J S c z o c t S q W v l 1 E p L H y w s E F z Z Q h F Y B u f S 4 d d + E L B v K I s 6 3 V O 7 1 7 N Q E k V J F C V R l E R R E k V J F C V R l E R R E k V J F C V R l E R R E k V J F C X R 5 y C J z q U F F E S f v S D 6 9 b 7 T m 6 t S R 2 w k / N E 3 F K W O Z I L a H d S k U J N C T Q o 1 K d S k U J N C T Q o 1 K d S k U J N C T Q o 1 K d S k U J N C T e o 5 a F K Z s I C S F E p S G 0 p S c q 9 u 9 O X X Y p 5 e + t R K X 5 a 5 v v d n Y f 8 B U E s B A i 0 A F A A C A A g A I Y 1 Z W o w R j f O l A A A A 9 w A A A B I A A A A A A A A A A A A A A A A A A A A A A E N v b m Z p Z y 9 Q Y W N r Y W d l L n h t b F B L A Q I t A B Q A A g A I A C G N W V o P y u m r p A A A A O k A A A A T A A A A A A A A A A A A A A A A A P E A A A B b Q 2 9 u d G V u d F 9 U e X B l c 1 0 u e G 1 s U E s B A i 0 A F A A C A A g A I Y 1 Z W p w b k v L 6 B Q A A 0 U 0 A A B M A A A A A A A A A A A A A A A A A 4 g E A A E Z v c m 1 1 b G F z L 1 N l Y 3 R p b 2 4 x L m 1 Q S w U G A A A A A A M A A w D C A A A A K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n 4 A A A A A A A D Y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n Z W N p c m F z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Y 4 O T A 3 Y i 0 4 O D g 5 L T R h O T k t Y m E 1 O C 0 y Z j l k N D l m M T Z i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d l Y 2 l y Y X N f M S 9 B d X R v U m V t b 3 Z l Z E N v b H V t b n M x L n t U S V R V T E 8 s M H 0 m c X V v d D s s J n F 1 b 3 Q 7 U 2 V j d G l v b j E v Q W x n Z W N p c m F z X z E v Q X V 0 b 1 J l b W 9 2 Z W R D b 2 x 1 b W 5 z M S 5 7 Q 0 l V R E F E L D F 9 J n F 1 b 3 Q 7 L C Z x d W 9 0 O 1 N l Y 3 R p b 2 4 x L 0 F s Z 2 V j a X J h c 1 8 x L 0 F 1 d G 9 S Z W 1 v d m V k Q 2 9 s d W 1 u c z E u e 0 N P U 1 R F L D J 9 J n F 1 b 3 Q 7 L C Z x d W 9 0 O 1 N l Y 3 R p b 2 4 x L 0 F s Z 2 V j a X J h c 1 8 x L 0 F 1 d G 9 S Z W 1 v d m V k Q 2 9 s d W 1 u c z E u e 0 h B Q k l U Q U N J T 0 5 F U y w z f S Z x d W 9 0 O y w m c X V v d D t T Z W N 0 a W 9 u M S 9 B b G d l Y 2 l y Y X N f M S 9 B d X R v U m V t b 3 Z l Z E N v b H V t b n M x L n t N R V R S T 1 M g Q 1 V B R F J B R E 9 T L D R 9 J n F 1 b 3 Q 7 L C Z x d W 9 0 O 1 N l Y 3 R p b 2 4 x L 0 F s Z 2 V j a X J h c 1 8 x L 0 F 1 d G 9 S Z W 1 v d m V k Q 2 9 s d W 1 u c z E u e 1 B M Q U 5 U Q S w 1 f S Z x d W 9 0 O y w m c X V v d D t T Z W N 0 a W 9 u M S 9 B b G d l Y 2 l y Y X N f M S 9 B d X R v U m V t b 3 Z l Z E N v b H V t b n M x L n t H Q V J B S k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n Z W N p c m F z X z E v Q X V 0 b 1 J l b W 9 2 Z W R D b 2 x 1 b W 5 z M S 5 7 V E l U V U x P L D B 9 J n F 1 b 3 Q 7 L C Z x d W 9 0 O 1 N l Y 3 R p b 2 4 x L 0 F s Z 2 V j a X J h c 1 8 x L 0 F 1 d G 9 S Z W 1 v d m V k Q 2 9 s d W 1 u c z E u e 0 N J V U R B R C w x f S Z x d W 9 0 O y w m c X V v d D t T Z W N 0 a W 9 u M S 9 B b G d l Y 2 l y Y X N f M S 9 B d X R v U m V t b 3 Z l Z E N v b H V t b n M x L n t D T 1 N U R S w y f S Z x d W 9 0 O y w m c X V v d D t T Z W N 0 a W 9 u M S 9 B b G d l Y 2 l y Y X N f M S 9 B d X R v U m V t b 3 Z l Z E N v b H V t b n M x L n t I Q U J J V E F D S U 9 O R V M s M 3 0 m c X V v d D s s J n F 1 b 3 Q 7 U 2 V j d G l v b j E v Q W x n Z W N p c m F z X z E v Q X V 0 b 1 J l b W 9 2 Z W R D b 2 x 1 b W 5 z M S 5 7 T U V U U k 9 T I E N V Q U R S Q U R P U y w 0 f S Z x d W 9 0 O y w m c X V v d D t T Z W N 0 a W 9 u M S 9 B b G d l Y 2 l y Y X N f M S 9 B d X R v U m V t b 3 Z l Z E N v b H V t b n M x L n t Q T E F O V E E s N X 0 m c X V v d D s s J n F 1 b 3 Q 7 U 2 V j d G l v b j E v Q W x n Z W N p c m F z X z E v Q X V 0 b 1 J l b W 9 2 Z W R D b 2 x 1 b W 5 z M S 5 7 R 0 F S Q U p F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S V R V T E 8 m c X V v d D s s J n F 1 b 3 Q 7 Q 0 l V R E F E J n F 1 b 3 Q 7 L C Z x d W 9 0 O 0 N P U 1 R F J n F 1 b 3 Q 7 L C Z x d W 9 0 O 0 h B Q k l U Q U N J T 0 5 F U y Z x d W 9 0 O y w m c X V v d D t N R V R S T 1 M g Q 1 V B R F J B R E 9 T J n F 1 b 3 Q 7 L C Z x d W 9 0 O 1 B M Q U 5 U Q S Z x d W 9 0 O y w m c X V v d D t H Q V J B S k U m c X V v d D t d I i A v P j x F b n R y e S B U e X B l P S J G a W x s Q 2 9 s d W 1 u V H l w Z X M i I F Z h b H V l P S J z Q m d Z U k J n W U d C Z z 0 9 I i A v P j x F b n R y e S B U e X B l P S J G a W x s T G F z d F V w Z G F 0 Z W Q i I F Z h b H V l P S J k M j A y N S 0 w M i 0 y N V Q x N j o x O D o y N y 4 x N T E y O T E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d l Y 2 l y Y X N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M a X N 0 b H k l M j A o Z n J l Z S U y M H B s Y W 4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x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M 1 N j M x N i 1 h N z M 2 L T Q 5 N 2 M t Y T F i N y 1 m M z A 5 Y m E 3 Z T c w O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n Z W N p c m F z X z I v Q X V 0 b 1 J l b W 9 2 Z W R D b 2 x 1 b W 5 z M S 5 7 V E l U V U x P L D B 9 J n F 1 b 3 Q 7 L C Z x d W 9 0 O 1 N l Y 3 R p b 2 4 x L 0 F s Z 2 V j a X J h c 1 8 y L 0 F 1 d G 9 S Z W 1 v d m V k Q 2 9 s d W 1 u c z E u e 0 N J V U R B R C w x f S Z x d W 9 0 O y w m c X V v d D t T Z W N 0 a W 9 u M S 9 B b G d l Y 2 l y Y X N f M i 9 B d X R v U m V t b 3 Z l Z E N v b H V t b n M x L n t D T 1 N U R S w y f S Z x d W 9 0 O y w m c X V v d D t T Z W N 0 a W 9 u M S 9 B b G d l Y 2 l y Y X N f M i 9 B d X R v U m V t b 3 Z l Z E N v b H V t b n M x L n t I Q U J J V E F D S U 9 O R V M s M 3 0 m c X V v d D s s J n F 1 b 3 Q 7 U 2 V j d G l v b j E v Q W x n Z W N p c m F z X z I v Q X V 0 b 1 J l b W 9 2 Z W R D b 2 x 1 b W 5 z M S 5 7 T U V U U k 9 T I E N V Q U R S Q U R P U y w 0 f S Z x d W 9 0 O y w m c X V v d D t T Z W N 0 a W 9 u M S 9 B b G d l Y 2 l y Y X N f M i 9 B d X R v U m V t b 3 Z l Z E N v b H V t b n M x L n t Q T E F O V E E s N X 0 m c X V v d D s s J n F 1 b 3 Q 7 U 2 V j d G l v b j E v Q W x n Z W N p c m F z X z I v Q X V 0 b 1 J l b W 9 2 Z W R D b 2 x 1 b W 5 z M S 5 7 R 0 F S Q U p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s Z 2 V j a X J h c 1 8 y L 0 F 1 d G 9 S Z W 1 v d m V k Q 2 9 s d W 1 u c z E u e 1 R J V F V M T y w w f S Z x d W 9 0 O y w m c X V v d D t T Z W N 0 a W 9 u M S 9 B b G d l Y 2 l y Y X N f M i 9 B d X R v U m V t b 3 Z l Z E N v b H V t b n M x L n t D S V V E Q U Q s M X 0 m c X V v d D s s J n F 1 b 3 Q 7 U 2 V j d G l v b j E v Q W x n Z W N p c m F z X z I v Q X V 0 b 1 J l b W 9 2 Z W R D b 2 x 1 b W 5 z M S 5 7 Q 0 9 T V E U s M n 0 m c X V v d D s s J n F 1 b 3 Q 7 U 2 V j d G l v b j E v Q W x n Z W N p c m F z X z I v Q X V 0 b 1 J l b W 9 2 Z W R D b 2 x 1 b W 5 z M S 5 7 S E F C S V R B Q 0 l P T k V T L D N 9 J n F 1 b 3 Q 7 L C Z x d W 9 0 O 1 N l Y 3 R p b 2 4 x L 0 F s Z 2 V j a X J h c 1 8 y L 0 F 1 d G 9 S Z W 1 v d m V k Q 2 9 s d W 1 u c z E u e 0 1 F V F J P U y B D V U F E U k F E T 1 M s N H 0 m c X V v d D s s J n F 1 b 3 Q 7 U 2 V j d G l v b j E v Q W x n Z W N p c m F z X z I v Q X V 0 b 1 J l b W 9 2 Z W R D b 2 x 1 b W 5 z M S 5 7 U E x B T l R B L D V 9 J n F 1 b 3 Q 7 L C Z x d W 9 0 O 1 N l Y 3 R p b 2 4 x L 0 F s Z 2 V j a X J h c 1 8 y L 0 F 1 d G 9 S Z W 1 v d m V k Q 2 9 s d W 1 u c z E u e 0 d B U k F K R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E l U V U x P J n F 1 b 3 Q 7 L C Z x d W 9 0 O 0 N J V U R B R C Z x d W 9 0 O y w m c X V v d D t D T 1 N U R S Z x d W 9 0 O y w m c X V v d D t I Q U J J V E F D S U 9 O R V M m c X V v d D s s J n F 1 b 3 Q 7 T U V U U k 9 T I E N V Q U R S Q U R P U y Z x d W 9 0 O y w m c X V v d D t Q T E F O V E E m c X V v d D s s J n F 1 b 3 Q 7 R 0 F S Q U p F J n F 1 b 3 Q 7 X S I g L z 4 8 R W 5 0 c n k g V H l w Z T 0 i R m l s b E N v b H V t b l R 5 c G V z I i B W Y W x 1 Z T 0 i c 0 J n W V J C Z 1 l H Q m c 9 P S I g L z 4 8 R W 5 0 c n k g V H l w Z T 0 i R m l s b E x h c 3 R V c G R h d G V k I i B W Y W x 1 Z T 0 i Z D I w M j U t M D I t M j V U M T Y 6 M T g 6 M j c u M T Y y M j k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d l Y 2 l y Y X N f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M a X N 0 b H k l M j A o Z n J l Z S U y M H B s Y W 4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0 N v b H V t b m F z J T I w c X V p d G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U Z X h 0 b y U y M G V 4 d H J h J U M z J U F E Z G 8 l M j B h b n R l c y U y M G R l b C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1 Z h b G 9 y J T I w c m V l b X B s Y X p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Q 2 9 s d W 1 u Y X M l M j B x d W l 0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z I v Q 2 9 s d W 1 u Y X M l M j B x d W l 0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l Y 2 l y Y X N f M S 9 D b 2 x 1 b W 5 h c y U y M H F 1 a X R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8 y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n Z W N p c m F z X 0 F s c X V p b G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Q 0 M j h i Y m I t O D A x M C 0 0 N D V j L T h j O T E t N 2 E 0 N m M 4 Y 2 R k M j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W x n Z W N p c m F z X 0 F s c X V p b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E 2 O j E 4 O j I 4 L j c 5 N T A 1 N z R a I i A v P j x F b n R y e S B U e X B l P S J G a W x s Q 2 9 s d W 1 u V H l w Z X M i I F Z h b H V l P S J z Q m d Z U k J n W U d C Z z 0 9 I i A v P j x F b n R y e S B U e X B l P S J G a W x s Q 2 9 s d W 1 u T m F t Z X M i I F Z h b H V l P S J z W y Z x d W 9 0 O 1 R J V F V M T y Z x d W 9 0 O y w m c X V v d D t D S V V E Q U Q m c X V v d D s s J n F 1 b 3 Q 7 Q 0 9 T V E U m c X V v d D s s J n F 1 b 3 Q 7 S E F C S V R B Q 0 l P T k V T J n F 1 b 3 Q 7 L C Z x d W 9 0 O 0 1 F V F J P U y B D V U F E U k F E T 1 M m c X V v d D s s J n F 1 b 3 Q 7 U E x B T l R B J n F 1 b 3 Q 7 L C Z x d W 9 0 O 0 d B U k F K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2 V j a X J h c 1 9 B b H F 1 a W x l c i 9 B d X R v U m V t b 3 Z l Z E N v b H V t b n M x L n t U S V R V T E 8 s M H 0 m c X V v d D s s J n F 1 b 3 Q 7 U 2 V j d G l v b j E v Q W x n Z W N p c m F z X 0 F s c X V p b G V y L 0 F 1 d G 9 S Z W 1 v d m V k Q 2 9 s d W 1 u c z E u e 0 N J V U R B R C w x f S Z x d W 9 0 O y w m c X V v d D t T Z W N 0 a W 9 u M S 9 B b G d l Y 2 l y Y X N f Q W x x d W l s Z X I v Q X V 0 b 1 J l b W 9 2 Z W R D b 2 x 1 b W 5 z M S 5 7 Q 0 9 T V E U s M n 0 m c X V v d D s s J n F 1 b 3 Q 7 U 2 V j d G l v b j E v Q W x n Z W N p c m F z X 0 F s c X V p b G V y L 0 F 1 d G 9 S Z W 1 v d m V k Q 2 9 s d W 1 u c z E u e 0 h B Q k l U Q U N J T 0 5 F U y w z f S Z x d W 9 0 O y w m c X V v d D t T Z W N 0 a W 9 u M S 9 B b G d l Y 2 l y Y X N f Q W x x d W l s Z X I v Q X V 0 b 1 J l b W 9 2 Z W R D b 2 x 1 b W 5 z M S 5 7 T U V U U k 9 T I E N V Q U R S Q U R P U y w 0 f S Z x d W 9 0 O y w m c X V v d D t T Z W N 0 a W 9 u M S 9 B b G d l Y 2 l y Y X N f Q W x x d W l s Z X I v Q X V 0 b 1 J l b W 9 2 Z W R D b 2 x 1 b W 5 z M S 5 7 U E x B T l R B L D V 9 J n F 1 b 3 Q 7 L C Z x d W 9 0 O 1 N l Y 3 R p b 2 4 x L 0 F s Z 2 V j a X J h c 1 9 B b H F 1 a W x l c i 9 B d X R v U m V t b 3 Z l Z E N v b H V t b n M x L n t H Q V J B S k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n Z W N p c m F z X 0 F s c X V p b G V y L 0 F 1 d G 9 S Z W 1 v d m V k Q 2 9 s d W 1 u c z E u e 1 R J V F V M T y w w f S Z x d W 9 0 O y w m c X V v d D t T Z W N 0 a W 9 u M S 9 B b G d l Y 2 l y Y X N f Q W x x d W l s Z X I v Q X V 0 b 1 J l b W 9 2 Z W R D b 2 x 1 b W 5 z M S 5 7 Q 0 l V R E F E L D F 9 J n F 1 b 3 Q 7 L C Z x d W 9 0 O 1 N l Y 3 R p b 2 4 x L 0 F s Z 2 V j a X J h c 1 9 B b H F 1 a W x l c i 9 B d X R v U m V t b 3 Z l Z E N v b H V t b n M x L n t D T 1 N U R S w y f S Z x d W 9 0 O y w m c X V v d D t T Z W N 0 a W 9 u M S 9 B b G d l Y 2 l y Y X N f Q W x x d W l s Z X I v Q X V 0 b 1 J l b W 9 2 Z W R D b 2 x 1 b W 5 z M S 5 7 S E F C S V R B Q 0 l P T k V T L D N 9 J n F 1 b 3 Q 7 L C Z x d W 9 0 O 1 N l Y 3 R p b 2 4 x L 0 F s Z 2 V j a X J h c 1 9 B b H F 1 a W x l c i 9 B d X R v U m V t b 3 Z l Z E N v b H V t b n M x L n t N R V R S T 1 M g Q 1 V B R F J B R E 9 T L D R 9 J n F 1 b 3 Q 7 L C Z x d W 9 0 O 1 N l Y 3 R p b 2 4 x L 0 F s Z 2 V j a X J h c 1 9 B b H F 1 a W x l c i 9 B d X R v U m V t b 3 Z l Z E N v b H V t b n M x L n t Q T E F O V E E s N X 0 m c X V v d D s s J n F 1 b 3 Q 7 U 2 V j d G l v b j E v Q W x n Z W N p c m F z X 0 F s c X V p b G V y L 0 F 1 d G 9 S Z W 1 v d m V k Q 2 9 s d W 1 u c z E u e 0 d B U k F K R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n Z W N p c m F z X 0 F s c X V p b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V j a X J h c 1 9 B b H F 1 a W x l c i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y N T V l Y 2 E 1 L W N l O D M t N D B l M i 1 i O G M 5 L W Z k N T A 5 Z T E 1 M j N i N y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s c X V p b G V y X 1 N l d m l s b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x d W l s Z X J f U 2 V 2 a W x s Y S 9 B d X R v U m V t b 3 Z l Z E N v b H V t b n M x L n t U S V R V T E 8 s M H 0 m c X V v d D s s J n F 1 b 3 Q 7 U 2 V j d G l v b j E v Q W x x d W l s Z X J f U 2 V 2 a W x s Y S 9 B d X R v U m V t b 3 Z l Z E N v b H V t b n M x L n t D S V V E Q U Q s M X 0 m c X V v d D s s J n F 1 b 3 Q 7 U 2 V j d G l v b j E v Q W x x d W l s Z X J f U 2 V 2 a W x s Y S 9 B d X R v U m V t b 3 Z l Z E N v b H V t b n M x L n t D T 1 N U R S w y f S Z x d W 9 0 O y w m c X V v d D t T Z W N 0 a W 9 u M S 9 B b H F 1 a W x l c l 9 T Z X Z p b G x h L 0 F 1 d G 9 S Z W 1 v d m V k Q 2 9 s d W 1 u c z E u e 0 h B Q k l U Q U N J T 0 5 F U y w z f S Z x d W 9 0 O y w m c X V v d D t T Z W N 0 a W 9 u M S 9 B b H F 1 a W x l c l 9 T Z X Z p b G x h L 0 F 1 d G 9 S Z W 1 v d m V k Q 2 9 s d W 1 u c z E u e 0 1 F V F J P U y B D V U F E U k F E T 1 M s N H 0 m c X V v d D s s J n F 1 b 3 Q 7 U 2 V j d G l v b j E v Q W x x d W l s Z X J f U 2 V 2 a W x s Y S 9 B d X R v U m V t b 3 Z l Z E N v b H V t b n M x L n t Q T E F O V E E s N X 0 m c X V v d D s s J n F 1 b 3 Q 7 U 2 V j d G l v b j E v Q W x x d W l s Z X J f U 2 V 2 a W x s Y S 9 B d X R v U m V t b 3 Z l Z E N v b H V t b n M x L n t H Q V J B S k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W x x d W l s Z X J f U 2 V 2 a W x s Y S 9 B d X R v U m V t b 3 Z l Z E N v b H V t b n M x L n t U S V R V T E 8 s M H 0 m c X V v d D s s J n F 1 b 3 Q 7 U 2 V j d G l v b j E v Q W x x d W l s Z X J f U 2 V 2 a W x s Y S 9 B d X R v U m V t b 3 Z l Z E N v b H V t b n M x L n t D S V V E Q U Q s M X 0 m c X V v d D s s J n F 1 b 3 Q 7 U 2 V j d G l v b j E v Q W x x d W l s Z X J f U 2 V 2 a W x s Y S 9 B d X R v U m V t b 3 Z l Z E N v b H V t b n M x L n t D T 1 N U R S w y f S Z x d W 9 0 O y w m c X V v d D t T Z W N 0 a W 9 u M S 9 B b H F 1 a W x l c l 9 T Z X Z p b G x h L 0 F 1 d G 9 S Z W 1 v d m V k Q 2 9 s d W 1 u c z E u e 0 h B Q k l U Q U N J T 0 5 F U y w z f S Z x d W 9 0 O y w m c X V v d D t T Z W N 0 a W 9 u M S 9 B b H F 1 a W x l c l 9 T Z X Z p b G x h L 0 F 1 d G 9 S Z W 1 v d m V k Q 2 9 s d W 1 u c z E u e 0 1 F V F J P U y B D V U F E U k F E T 1 M s N H 0 m c X V v d D s s J n F 1 b 3 Q 7 U 2 V j d G l v b j E v Q W x x d W l s Z X J f U 2 V 2 a W x s Y S 9 B d X R v U m V t b 3 Z l Z E N v b H V t b n M x L n t Q T E F O V E E s N X 0 m c X V v d D s s J n F 1 b 3 Q 7 U 2 V j d G l v b j E v Q W x x d W l s Z X J f U 2 V 2 a W x s Y S 9 B d X R v U m V t b 3 Z l Z E N v b H V t b n M x L n t H Q V J B S k U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J V F V M T y Z x d W 9 0 O y w m c X V v d D t D S V V E Q U Q m c X V v d D s s J n F 1 b 3 Q 7 Q 0 9 T V E U m c X V v d D s s J n F 1 b 3 Q 7 S E F C S V R B Q 0 l P T k V T J n F 1 b 3 Q 7 L C Z x d W 9 0 O 0 1 F V F J P U y B D V U F E U k F E T 1 M m c X V v d D s s J n F 1 b 3 Q 7 U E x B T l R B J n F 1 b 3 Q 7 L C Z x d W 9 0 O 0 d B U k F K R S Z x d W 9 0 O 1 0 i I C 8 + P E V u d H J 5 I F R 5 c G U 9 I k Z p b G x D b 2 x 1 b W 5 U e X B l c y I g V m F s d W U 9 I n N C Z 1 l S Q m d Z R 0 J n P T 0 i I C 8 + P E V u d H J 5 I F R 5 c G U 9 I k Z p b G x M Y X N 0 V X B k Y X R l Z C I g V m F s d W U 9 I m Q y M D I 1 L T A y L T I 1 V D E 2 O j E 4 O j I 3 L j c y M j M 4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c X V p b G V y X 1 N l d m l s b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M a X N 0 b H k l M j A o Z n J l Z S U y M H B s Y W 4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D b 2 x 1 b W 5 h c y U y M H F 1 a X R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D b 2 x 1 b W 5 h c y U y M H F 1 a X R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1 R l e H R v J T I w Z X h 0 c m E l Q z M l Q U R k b y U y M G F u d G V z J T I w Z G V s J T I w Z G V s a W 1 p d G F k b 3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D b 2 x 1 b W 5 h c y U y M H F 1 a X R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T Z X Z p b G x h L 1 Z h b G 9 y J T I w c m V l b X B s Y X p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U 2 V 2 a W x s Y S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1 N l d m l s b G E v Q 2 9 s d W 1 u Y X M l M j B x d W l 0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l j Z m J k Y i 1 j M z B i L T R i N T I t O T k 2 Y i 0 z Z T g w O G E 2 M 2 E z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b H F 1 a W x l c l 9 N Y W R y a W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x d W l s Z X J f T W F k c m l k L 0 F 1 d G 9 S Z W 1 v d m V k Q 2 9 s d W 1 u c z E u e 1 R J V F V M T y w w f S Z x d W 9 0 O y w m c X V v d D t T Z W N 0 a W 9 u M S 9 B b H F 1 a W x l c l 9 N Y W R y a W Q v Q X V 0 b 1 J l b W 9 2 Z W R D b 2 x 1 b W 5 z M S 5 7 Q 0 l V R E F E L D F 9 J n F 1 b 3 Q 7 L C Z x d W 9 0 O 1 N l Y 3 R p b 2 4 x L 0 F s c X V p b G V y X 0 1 h Z H J p Z C 9 B d X R v U m V t b 3 Z l Z E N v b H V t b n M x L n t D T 1 N U R S w y f S Z x d W 9 0 O y w m c X V v d D t T Z W N 0 a W 9 u M S 9 B b H F 1 a W x l c l 9 N Y W R y a W Q v Q X V 0 b 1 J l b W 9 2 Z W R D b 2 x 1 b W 5 z M S 5 7 S E F C S V R B Q 0 l P T k V T L D N 9 J n F 1 b 3 Q 7 L C Z x d W 9 0 O 1 N l Y 3 R p b 2 4 x L 0 F s c X V p b G V y X 0 1 h Z H J p Z C 9 B d X R v U m V t b 3 Z l Z E N v b H V t b n M x L n t N R V R S T 1 M g Q 1 V B R F J B R E 9 T L D R 9 J n F 1 b 3 Q 7 L C Z x d W 9 0 O 1 N l Y 3 R p b 2 4 x L 0 F s c X V p b G V y X 0 1 h Z H J p Z C 9 B d X R v U m V t b 3 Z l Z E N v b H V t b n M x L n t Q T E F O V E E s N X 0 m c X V v d D s s J n F 1 b 3 Q 7 U 2 V j d G l v b j E v Q W x x d W l s Z X J f T W F k c m l k L 0 F 1 d G 9 S Z W 1 v d m V k Q 2 9 s d W 1 u c z E u e 0 d B U k F K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H F 1 a W x l c l 9 N Y W R y a W Q v Q X V 0 b 1 J l b W 9 2 Z W R D b 2 x 1 b W 5 z M S 5 7 V E l U V U x P L D B 9 J n F 1 b 3 Q 7 L C Z x d W 9 0 O 1 N l Y 3 R p b 2 4 x L 0 F s c X V p b G V y X 0 1 h Z H J p Z C 9 B d X R v U m V t b 3 Z l Z E N v b H V t b n M x L n t D S V V E Q U Q s M X 0 m c X V v d D s s J n F 1 b 3 Q 7 U 2 V j d G l v b j E v Q W x x d W l s Z X J f T W F k c m l k L 0 F 1 d G 9 S Z W 1 v d m V k Q 2 9 s d W 1 u c z E u e 0 N P U 1 R F L D J 9 J n F 1 b 3 Q 7 L C Z x d W 9 0 O 1 N l Y 3 R p b 2 4 x L 0 F s c X V p b G V y X 0 1 h Z H J p Z C 9 B d X R v U m V t b 3 Z l Z E N v b H V t b n M x L n t I Q U J J V E F D S U 9 O R V M s M 3 0 m c X V v d D s s J n F 1 b 3 Q 7 U 2 V j d G l v b j E v Q W x x d W l s Z X J f T W F k c m l k L 0 F 1 d G 9 S Z W 1 v d m V k Q 2 9 s d W 1 u c z E u e 0 1 F V F J P U y B D V U F E U k F E T 1 M s N H 0 m c X V v d D s s J n F 1 b 3 Q 7 U 2 V j d G l v b j E v Q W x x d W l s Z X J f T W F k c m l k L 0 F 1 d G 9 S Z W 1 v d m V k Q 2 9 s d W 1 u c z E u e 1 B M Q U 5 U Q S w 1 f S Z x d W 9 0 O y w m c X V v d D t T Z W N 0 a W 9 u M S 9 B b H F 1 a W x l c l 9 N Y W R y a W Q v Q X V 0 b 1 J l b W 9 2 Z W R D b 2 x 1 b W 5 z M S 5 7 R 0 F S Q U p F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S V R V T E 8 m c X V v d D s s J n F 1 b 3 Q 7 Q 0 l V R E F E J n F 1 b 3 Q 7 L C Z x d W 9 0 O 0 N P U 1 R F J n F 1 b 3 Q 7 L C Z x d W 9 0 O 0 h B Q k l U Q U N J T 0 5 F U y Z x d W 9 0 O y w m c X V v d D t N R V R S T 1 M g Q 1 V B R F J B R E 9 T J n F 1 b 3 Q 7 L C Z x d W 9 0 O 1 B M Q U 5 U Q S Z x d W 9 0 O y w m c X V v d D t H Q V J B S k U m c X V v d D t d I i A v P j x F b n R y e S B U e X B l P S J G a W x s Q 2 9 s d W 1 u V H l w Z X M i I F Z h b H V l P S J z Q m d Z U k J n W U d C Z z 0 9 I i A v P j x F b n R y e S B U e X B l P S J G a W x s T G F z d F V w Z G F 0 Z W Q i I F Z h b H V l P S J k M j A y N S 0 w M i 0 y N V Q x N j o x O D o y O C 4 4 M T M 2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H F 1 a W x l c l 9 N Y W R y a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T W F k c m l k L 0 x p c 3 R s e S U y M C h m c m V l J T I w c G x h b i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T W F k c m l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T W F k c m l k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T W F k c m l k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D b 2 x 1 b W 5 h c y U y M G N v b i U y M G 5 v b W J y Z S U y M G N h b W J p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D b 2 x 1 b W 5 h c y U y M H F 1 a X R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x d W l s Z X J f T W F k c m l k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V G V 4 d G 8 l M j B l e H R y Y S V D M y V B R G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V G V 4 d G 8 l M j B l e H R y Y S V D M y V B R G R v J T I w Y W 5 0 Z X M l M j B k Z W w l M j B k Z W x p b W l 0 Y W R v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Q 2 9 s d W 1 u Y X M l M j B x d W l 0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l 9 N Y W R y a W Q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W Y W x v c i U y M H J l Z W 1 w b G F 6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W Y W x v c i U y M H J l Z W 1 w b G F 6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X 0 1 h Z H J p Z C 9 D b 2 x 1 b W 5 h c y U y M H F 1 a X R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c X V p b G V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R m N D U x Z i 0 5 Y m V j L T Q 0 M m Q t Y j c 2 M C 0 4 N 2 U 0 M T B j M D F h M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B b H F 1 a W x l c m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c X V p b G V y Z X M v Q X V 0 b 1 J l b W 9 2 Z W R D b 2 x 1 b W 5 z M S 5 7 V E l U V U x P L D B 9 J n F 1 b 3 Q 7 L C Z x d W 9 0 O 1 N l Y 3 R p b 2 4 x L 0 F s c X V p b G V y Z X M v Q X V 0 b 1 J l b W 9 2 Z W R D b 2 x 1 b W 5 z M S 5 7 Q 0 l V R E F E L D F 9 J n F 1 b 3 Q 7 L C Z x d W 9 0 O 1 N l Y 3 R p b 2 4 x L 0 F s c X V p b G V y Z X M v Q X V 0 b 1 J l b W 9 2 Z W R D b 2 x 1 b W 5 z M S 5 7 Q 0 9 T V E U s M n 0 m c X V v d D s s J n F 1 b 3 Q 7 U 2 V j d G l v b j E v Q W x x d W l s Z X J l c y 9 B d X R v U m V t b 3 Z l Z E N v b H V t b n M x L n t I Q U J J V E F D S U 9 O R V M s M 3 0 m c X V v d D s s J n F 1 b 3 Q 7 U 2 V j d G l v b j E v Q W x x d W l s Z X J l c y 9 B d X R v U m V t b 3 Z l Z E N v b H V t b n M x L n t N R V R S T 1 M g Q 1 V B R F J B R E 9 T L D R 9 J n F 1 b 3 Q 7 L C Z x d W 9 0 O 1 N l Y 3 R p b 2 4 x L 0 F s c X V p b G V y Z X M v Q X V 0 b 1 J l b W 9 2 Z W R D b 2 x 1 b W 5 z M S 5 7 U E x B T l R B L D V 9 J n F 1 b 3 Q 7 L C Z x d W 9 0 O 1 N l Y 3 R p b 2 4 x L 0 F s c X V p b G V y Z X M v Q X V 0 b 1 J l b W 9 2 Z W R D b 2 x 1 b W 5 z M S 5 7 R 0 F S Q U p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s c X V p b G V y Z X M v Q X V 0 b 1 J l b W 9 2 Z W R D b 2 x 1 b W 5 z M S 5 7 V E l U V U x P L D B 9 J n F 1 b 3 Q 7 L C Z x d W 9 0 O 1 N l Y 3 R p b 2 4 x L 0 F s c X V p b G V y Z X M v Q X V 0 b 1 J l b W 9 2 Z W R D b 2 x 1 b W 5 z M S 5 7 Q 0 l V R E F E L D F 9 J n F 1 b 3 Q 7 L C Z x d W 9 0 O 1 N l Y 3 R p b 2 4 x L 0 F s c X V p b G V y Z X M v Q X V 0 b 1 J l b W 9 2 Z W R D b 2 x 1 b W 5 z M S 5 7 Q 0 9 T V E U s M n 0 m c X V v d D s s J n F 1 b 3 Q 7 U 2 V j d G l v b j E v Q W x x d W l s Z X J l c y 9 B d X R v U m V t b 3 Z l Z E N v b H V t b n M x L n t I Q U J J V E F D S U 9 O R V M s M 3 0 m c X V v d D s s J n F 1 b 3 Q 7 U 2 V j d G l v b j E v Q W x x d W l s Z X J l c y 9 B d X R v U m V t b 3 Z l Z E N v b H V t b n M x L n t N R V R S T 1 M g Q 1 V B R F J B R E 9 T L D R 9 J n F 1 b 3 Q 7 L C Z x d W 9 0 O 1 N l Y 3 R p b 2 4 x L 0 F s c X V p b G V y Z X M v Q X V 0 b 1 J l b W 9 2 Z W R D b 2 x 1 b W 5 z M S 5 7 U E x B T l R B L D V 9 J n F 1 b 3 Q 7 L C Z x d W 9 0 O 1 N l Y 3 R p b 2 4 x L 0 F s c X V p b G V y Z X M v Q X V 0 b 1 J l b W 9 2 Z W R D b 2 x 1 b W 5 z M S 5 7 R 0 F S Q U p F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S V R V T E 8 m c X V v d D s s J n F 1 b 3 Q 7 Q 0 l V R E F E J n F 1 b 3 Q 7 L C Z x d W 9 0 O 0 N P U 1 R F J n F 1 b 3 Q 7 L C Z x d W 9 0 O 0 h B Q k l U Q U N J T 0 5 F U y Z x d W 9 0 O y w m c X V v d D t N R V R S T 1 M g Q 1 V B R F J B R E 9 T J n F 1 b 3 Q 7 L C Z x d W 9 0 O 1 B M Q U 5 U Q S Z x d W 9 0 O y w m c X V v d D t H Q V J B S k U m c X V v d D t d I i A v P j x F b n R y e S B U e X B l P S J G a W x s Q 2 9 s d W 1 u V H l w Z X M i I F Z h b H V l P S J z Q m d Z U k J n W U d C Z z 0 9 I i A v P j x F b n R y e S B U e X B l P S J G a W x s T G F z d F V w Z G F 0 Z W Q i I F Z h b H V l P S J k M j A y N S 0 w M i 0 y N V Q x N j o x O D o y O C 4 3 N z M w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x x d W l s Z X J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F 1 a W x l c m V z L 1 Z h b G 9 y J T I w c m V l b X B s Y X p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C b E o S t M p U K F P W t l u U c 7 b w A A A A A C A A A A A A A Q Z g A A A A E A A C A A A A A g S G f 1 J K Y Q e W 8 t A U T n H u M 6 c j d O x e 9 / H 6 Q F y o N n N k m u B w A A A A A O g A A A A A I A A C A A A A B W j e M + g J X v 1 W M m q H f G M 4 7 L f u V m o o u 0 F J + A 3 y s 3 A r X 7 7 1 A A A A B b A J B B M 9 F W T 2 s y k d u A L v a o 2 P i a l N B J P a 2 1 V 7 O W 0 K m F 2 B s N d o r H 6 X w O A h N D t j h T T P R V 5 H N H j i 5 u 8 P N L 2 J G q i I 7 J R 4 b o Q k j L F i 1 7 R 4 a v 2 a e C + 0 A A A A B g 9 v I w g k r Z S m C l H W H U 0 d i X q W v S 7 n m H v / j s Z k I Y M k e / h 4 S N m I g k m y G y E E M / c W Y 4 4 F w 7 M 8 A d 7 a F 2 K I 5 E 6 y b N T s q H < / D a t a M a s h u p > 
</file>

<file path=customXml/itemProps1.xml><?xml version="1.0" encoding="utf-8"?>
<ds:datastoreItem xmlns:ds="http://schemas.openxmlformats.org/officeDocument/2006/customXml" ds:itemID="{35D31DEF-8F3B-41D2-9851-7E2D8155D4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Alquiler_Sevilla</vt:lpstr>
      <vt:lpstr>Alquiler_Madrid</vt:lpstr>
      <vt:lpstr>Algeciras_Alquiler</vt:lpstr>
      <vt:lpstr>Tablas</vt:lpstr>
      <vt:lpstr>Alquileres</vt:lpstr>
      <vt:lpstr>Graficos</vt:lpstr>
      <vt:lpstr>Tabla_Alquier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Pérez</dc:creator>
  <cp:lastModifiedBy>Jacobo Pérez</cp:lastModifiedBy>
  <dcterms:created xsi:type="dcterms:W3CDTF">2025-02-25T11:32:09Z</dcterms:created>
  <dcterms:modified xsi:type="dcterms:W3CDTF">2025-03-04T14:07:58Z</dcterms:modified>
</cp:coreProperties>
</file>